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40026\e財政第２班\24_財政事情・財政分析\07_財政状況資料集（H22決算～）\28年度決算\19 ホームページ公開（最終）\03_３回目完成分\"/>
    </mc:Choice>
  </mc:AlternateContent>
  <bookViews>
    <workbookView xWindow="0" yWindow="0" windowWidth="20490" windowHeight="7440" tabRatio="84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AM34" i="9" s="1"/>
  <c r="BE34" i="9" l="1"/>
  <c r="BW34" i="9" s="1"/>
  <c r="BW35" i="9" s="1"/>
  <c r="BW36" i="9" s="1"/>
  <c r="BW37" i="9" s="1"/>
  <c r="BW38" i="9" s="1"/>
  <c r="BW39" i="9" s="1"/>
  <c r="BW40" i="9" s="1"/>
  <c r="BW41" i="9" s="1"/>
  <c r="BW42" i="9" s="1"/>
  <c r="BW43" i="9" s="1"/>
</calcChain>
</file>

<file path=xl/sharedStrings.xml><?xml version="1.0" encoding="utf-8"?>
<sst xmlns="http://schemas.openxmlformats.org/spreadsheetml/2006/main" count="1129" uniqueCount="574">
  <si>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</si>
  <si>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</si>
  <si>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</si>
  <si>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</si>
  <si>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</si>
  <si>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</si>
  <si>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</si>
  <si>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</si>
  <si>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</si>
  <si>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</si>
  <si>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</si>
  <si>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</si>
  <si>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</si>
  <si>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</si>
  <si>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</si>
  <si>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</si>
  <si>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</si>
  <si>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</si>
  <si>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</si>
  <si>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</si>
  <si>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</si>
  <si>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</si>
  <si>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</si>
  <si>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</si>
  <si>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</si>
  <si>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</si>
  <si>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</si>
  <si>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</si>
  <si>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</si>
  <si>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</si>
  <si>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</si>
  <si>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</si>
  <si>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</si>
  <si>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</si>
  <si>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</si>
  <si>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</si>
  <si>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</si>
  <si>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</si>
  <si>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</si>
  <si>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</si>
  <si>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</si>
  <si>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</si>
  <si>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</si>
  <si>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</si>
  <si>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</si>
  <si>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</si>
  <si>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</si>
  <si>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</si>
  <si>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</si>
  <si>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</si>
  <si>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</si>
  <si>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</si>
  <si>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</si>
  <si>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</si>
  <si>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</si>
  <si>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</si>
  <si>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</si>
  <si>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</si>
  <si>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</si>
  <si>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</si>
  <si>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</si>
  <si>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</si>
  <si>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</si>
  <si>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</si>
  <si>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</si>
  <si>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</si>
  <si>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</si>
  <si>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</si>
  <si>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</si>
  <si>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</si>
  <si>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</si>
  <si>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</si>
  <si>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</si>
  <si>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</si>
  <si>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</si>
  <si>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</si>
  <si>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</si>
  <si>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</si>
  <si>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</si>
  <si>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</si>
  <si>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</si>
  <si>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</si>
  <si>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御浜町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</si>
  <si>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</si>
  <si>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</si>
  <si>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</si>
  <si>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</si>
  <si>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</si>
  <si>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</si>
  <si>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</si>
  <si>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</si>
  <si>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</si>
  <si>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</si>
  <si>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</si>
  <si>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</si>
  <si>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</si>
  <si>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</si>
  <si>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</si>
  <si>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</si>
  <si>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</si>
  <si>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</si>
  <si>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</si>
  <si>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</si>
  <si>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</si>
  <si>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</si>
  <si>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</si>
  <si>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</si>
  <si>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</si>
  <si>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</si>
  <si>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</si>
  <si>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</si>
  <si>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</si>
  <si>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</si>
  <si>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</si>
  <si>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</si>
  <si>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</si>
  <si>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</si>
  <si>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</si>
  <si>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</si>
  <si>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</si>
  <si>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</si>
  <si>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</si>
  <si>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</si>
  <si>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</si>
  <si>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</si>
  <si>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</si>
  <si>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</si>
  <si>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</si>
  <si>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</si>
  <si>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</si>
  <si>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</si>
  <si>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</si>
  <si>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</si>
  <si>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</si>
  <si>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</si>
  <si>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</si>
  <si>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</si>
  <si>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</si>
  <si>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</si>
  <si>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</si>
  <si>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</si>
  <si>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</si>
  <si>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</si>
  <si>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</si>
  <si>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</si>
  <si>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</si>
  <si>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</si>
  <si>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</si>
  <si>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</si>
  <si>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</si>
  <si>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</si>
  <si>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</si>
  <si>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</si>
  <si>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</si>
  <si>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</si>
  <si>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</si>
  <si>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</si>
  <si>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</si>
  <si>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</si>
  <si>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</si>
  <si>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</si>
  <si>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</si>
  <si>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</si>
  <si>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</si>
  <si>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</si>
  <si>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</si>
  <si>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</si>
  <si>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</si>
  <si>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</si>
  <si>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</si>
  <si>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</si>
  <si>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</si>
  <si>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</si>
  <si>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</si>
  <si>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</si>
  <si>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</si>
  <si>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</si>
  <si>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</si>
  <si>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</si>
  <si>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</si>
  <si>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</si>
  <si>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</si>
  <si>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</si>
  <si>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</si>
  <si>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</si>
  <si>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</si>
  <si>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</si>
  <si>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</si>
  <si>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</si>
  <si>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</si>
  <si>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</si>
  <si>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</si>
  <si>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</si>
  <si>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</si>
  <si>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</si>
  <si>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</si>
  <si>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</si>
  <si>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三重県御浜町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</si>
  <si>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</si>
  <si>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</si>
  <si>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</si>
  <si>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</si>
  <si>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</si>
  <si>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</si>
  <si>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</si>
  <si>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</si>
  <si>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</si>
  <si>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</si>
  <si>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</si>
  <si>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</si>
  <si>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</si>
  <si>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</si>
  <si>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</si>
  <si>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</si>
  <si>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</si>
  <si>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</si>
  <si>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</si>
  <si>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</si>
  <si>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</si>
  <si>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</si>
  <si>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</si>
  <si>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</si>
  <si>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</si>
  <si>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</si>
  <si>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</si>
  <si>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</si>
  <si>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</si>
  <si>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</si>
  <si>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</si>
  <si>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</si>
  <si>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</si>
  <si>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</si>
  <si>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</si>
  <si>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</si>
  <si>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</si>
  <si>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</si>
  <si>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</si>
  <si>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</si>
  <si>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</si>
  <si>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</si>
  <si>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</si>
  <si>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</si>
  <si>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</si>
  <si>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</si>
  <si>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</si>
  <si>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</si>
  <si>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</si>
  <si>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</si>
  <si>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</si>
  <si>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</si>
  <si>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</si>
  <si>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</si>
  <si>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</si>
  <si>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</si>
  <si>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</si>
  <si>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</si>
  <si>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</si>
  <si>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</si>
  <si>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</si>
  <si>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</si>
  <si>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</si>
  <si>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</si>
  <si>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</si>
  <si>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</si>
  <si>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</si>
  <si>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</si>
  <si>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</si>
  <si>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</si>
  <si>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</si>
  <si>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</si>
  <si>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</si>
  <si>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</si>
  <si>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</si>
  <si>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</si>
  <si>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</si>
  <si>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</si>
  <si>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</si>
  <si>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</si>
  <si>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</si>
  <si>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</si>
  <si>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</si>
  <si>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</si>
  <si>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</si>
  <si>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</si>
  <si>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</si>
  <si>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</si>
  <si>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</si>
  <si>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</si>
  <si>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</si>
  <si>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</si>
  <si>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</si>
  <si>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</si>
  <si>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</si>
  <si>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</si>
  <si>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</si>
  <si>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</si>
  <si>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</si>
  <si>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</si>
  <si>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</si>
  <si>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</si>
  <si>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</si>
  <si>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</si>
  <si>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</si>
  <si>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</si>
  <si>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</si>
  <si>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</si>
  <si>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</si>
  <si>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</si>
  <si>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</si>
  <si>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</si>
  <si>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</si>
  <si>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</si>
  <si>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</si>
  <si>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</si>
  <si>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</si>
  <si>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</si>
  <si>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</si>
  <si>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</si>
  <si>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</si>
  <si>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</si>
  <si>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</si>
  <si>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</si>
  <si>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</si>
  <si>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</si>
  <si>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</si>
  <si>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</si>
  <si>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</si>
  <si>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</si>
  <si>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</si>
  <si>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</si>
  <si>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</si>
  <si>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</si>
  <si>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</si>
  <si>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</si>
  <si>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</si>
  <si>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</si>
  <si>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</si>
  <si>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</si>
  <si>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</si>
  <si>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</si>
  <si>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</si>
  <si>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</si>
  <si>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</si>
  <si>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</si>
  <si>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</si>
  <si>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</si>
  <si>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三重県御浜町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</si>
  <si>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</si>
  <si>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</si>
  <si>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</si>
  <si>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</si>
  <si>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</si>
  <si>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</si>
  <si>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</si>
  <si>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</si>
  <si>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</si>
  <si>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</si>
  <si>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</si>
  <si>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</si>
  <si>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</si>
  <si>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</si>
  <si>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</si>
  <si>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</si>
  <si>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</si>
  <si>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</si>
  <si>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</si>
  <si>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</si>
  <si>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</si>
  <si>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</si>
  <si>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</si>
  <si>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</si>
  <si>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</si>
  <si>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</si>
  <si>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</si>
  <si>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</si>
  <si>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</si>
  <si>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</si>
  <si>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</si>
  <si>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</si>
  <si>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</si>
  <si>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</si>
  <si>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</si>
  <si>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</si>
  <si>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</si>
  <si>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</si>
  <si>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</si>
  <si>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</si>
  <si>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</si>
  <si>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</si>
  <si>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</si>
  <si>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</si>
  <si>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</si>
  <si>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</si>
  <si>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</si>
  <si>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</si>
  <si>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</si>
  <si>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</si>
  <si>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</si>
  <si>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</si>
  <si>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</si>
  <si>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</si>
  <si>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</si>
  <si>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</si>
  <si>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</si>
  <si>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</si>
  <si>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</si>
  <si>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</si>
  <si>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</si>
  <si>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</si>
  <si>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</si>
  <si>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</si>
  <si>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</si>
  <si>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</si>
  <si>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</si>
  <si>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</si>
  <si>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</si>
  <si>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</si>
  <si>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</si>
  <si>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</si>
  <si>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</si>
  <si>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</si>
  <si>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</si>
  <si>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</si>
  <si>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</si>
  <si>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</si>
  <si>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</si>
  <si>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</si>
  <si>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</si>
  <si>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</si>
  <si>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</si>
  <si>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</si>
  <si>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</si>
  <si>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</si>
  <si>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</si>
  <si>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</si>
  <si>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</si>
  <si>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</si>
  <si>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</si>
  <si>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</si>
  <si>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</si>
  <si>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</si>
  <si>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</si>
  <si>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</si>
  <si>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</si>
  <si>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</si>
  <si>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</si>
  <si>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</si>
  <si>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</si>
  <si>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</si>
  <si>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</si>
  <si>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</si>
  <si>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</si>
  <si>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</si>
  <si>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</si>
  <si>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</si>
  <si>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</si>
  <si>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</si>
  <si>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</si>
  <si>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</si>
  <si>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</si>
  <si>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</si>
  <si>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</si>
  <si>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</si>
  <si>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</si>
  <si>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</si>
  <si>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</si>
  <si>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</si>
  <si>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</si>
  <si>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</si>
  <si>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</si>
  <si>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</si>
  <si>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</si>
  <si>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</si>
  <si>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</si>
  <si>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</si>
  <si>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</si>
  <si>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</si>
  <si>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</si>
  <si>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</si>
  <si>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</si>
  <si>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</si>
  <si>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</si>
  <si>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</si>
  <si>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</si>
  <si>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</si>
  <si>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</si>
  <si>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</si>
  <si>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</si>
  <si>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</si>
  <si>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</si>
  <si>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</si>
  <si>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</si>
  <si>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</si>
  <si>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</si>
  <si>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</si>
  <si>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</si>
  <si>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</si>
  <si>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</si>
  <si>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</si>
  <si>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</si>
  <si>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</si>
  <si>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</si>
  <si>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</si>
  <si>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</si>
  <si>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</si>
  <si>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</si>
  <si>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</si>
  <si>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</si>
  <si>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</si>
  <si>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</si>
  <si>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</si>
  <si>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</si>
  <si>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</si>
  <si>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</si>
  <si>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</si>
  <si>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</si>
  <si>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</si>
  <si>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</si>
  <si>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</si>
  <si>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</si>
  <si>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</si>
  <si>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2.05</t>
  </si>
  <si>
    <t>▲ 10.44</t>
  </si>
  <si>
    <t>▲ 3.79</t>
  </si>
  <si>
    <t>▲ 5.60</t>
  </si>
  <si>
    <t>一般会計</t>
  </si>
  <si>
    <t>水道事業会計</t>
  </si>
  <si>
    <t>下水道特別会計</t>
  </si>
  <si>
    <t>国民健康保険特別会計</t>
  </si>
  <si>
    <t>後期高齢者医療特別会計</t>
  </si>
  <si>
    <t>その他会計（赤字）</t>
  </si>
  <si>
    <t>その他会計（黒字）</t>
  </si>
  <si>
    <t>-</t>
    <phoneticPr fontId="2"/>
  </si>
  <si>
    <t>-</t>
    <phoneticPr fontId="2"/>
  </si>
  <si>
    <t>紀南社会福祉施設組合（一般会計）</t>
  </si>
  <si>
    <t>　〃　（指定訪問介護特別会計）</t>
  </si>
  <si>
    <t>紀南病院組合</t>
  </si>
  <si>
    <t>紀南特別養護老人ホーム組合（一般会計）</t>
  </si>
  <si>
    <t>〃　（地域密着型介護老人福祉事業特別会計）</t>
    <rPh sb="8" eb="10">
      <t>カイゴ</t>
    </rPh>
    <rPh sb="10" eb="12">
      <t>ロウジン</t>
    </rPh>
    <rPh sb="12" eb="14">
      <t>フクシ</t>
    </rPh>
    <rPh sb="14" eb="16">
      <t>ジギョウ</t>
    </rPh>
    <phoneticPr fontId="30"/>
  </si>
  <si>
    <t>三重県市町総合事務組合（一般会計）</t>
  </si>
  <si>
    <t>　〃　（退職手当特別会計）</t>
  </si>
  <si>
    <t>　〃　（デジタル地図特別会計）</t>
    <phoneticPr fontId="30"/>
  </si>
  <si>
    <t>　〃　（共同研修特別会計）</t>
  </si>
  <si>
    <t>　〃　（物品特別会計）</t>
  </si>
  <si>
    <t>　〃　（公平委員会特別会計）</t>
  </si>
  <si>
    <t>　〃　（消防救急無線特別会計）</t>
  </si>
  <si>
    <t>紀南介護保険広域連合（一般会計）</t>
  </si>
  <si>
    <t>　〃　（介護保険事業特別会計）</t>
  </si>
  <si>
    <t>東紀州農業共済事務組合</t>
  </si>
  <si>
    <t>三重地方税管理回収機構（一般会計）</t>
    <rPh sb="12" eb="14">
      <t>イッパン</t>
    </rPh>
    <rPh sb="14" eb="16">
      <t>カイケイ</t>
    </rPh>
    <phoneticPr fontId="30"/>
  </si>
  <si>
    <t>　〃　（滞納整理拡充事業特別会計）</t>
    <rPh sb="4" eb="6">
      <t>タイノウ</t>
    </rPh>
    <rPh sb="6" eb="8">
      <t>セイリ</t>
    </rPh>
    <rPh sb="8" eb="10">
      <t>カクジュウ</t>
    </rPh>
    <rPh sb="10" eb="12">
      <t>ジギョウ</t>
    </rPh>
    <rPh sb="12" eb="14">
      <t>トクベツ</t>
    </rPh>
    <rPh sb="14" eb="16">
      <t>カイケイ</t>
    </rPh>
    <phoneticPr fontId="30"/>
  </si>
  <si>
    <t>三重県後期高齢者医療広域連合（一般会計）</t>
  </si>
  <si>
    <t>〃　（後期高齢者医療特別会計）</t>
  </si>
  <si>
    <t>南牟婁清掃施設組合</t>
    <phoneticPr fontId="30"/>
  </si>
  <si>
    <t>法適用企業</t>
  </si>
  <si>
    <t>-</t>
    <phoneticPr fontId="2"/>
  </si>
  <si>
    <t>-</t>
    <phoneticPr fontId="2"/>
  </si>
  <si>
    <t>-</t>
    <phoneticPr fontId="2"/>
  </si>
  <si>
    <t>-</t>
    <phoneticPr fontId="2"/>
  </si>
  <si>
    <t>-</t>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</si>
  <si>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</si>
  <si>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</si>
  <si>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</si>
  <si>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</si>
  <si>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</si>
  <si>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</si>
  <si>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</si>
  <si>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</si>
  <si>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</si>
  <si>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</si>
  <si>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</si>
  <si>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</si>
  <si>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将来負担比率は、近年低下傾向であり、実質公債費比率についても今後低下すると想定される。主な要因としては、過疎対策事業債の償還のピークが過ぎたことが考えられる。</t>
    <phoneticPr fontId="5"/>
  </si>
  <si>
    <t>平成２８年度の当該団体値は表示していないが、類似団体平均値より、将来負担比率及び有形固定資産減価償却率が高い水準であると推測される。
今後は、将来負担比率及び有形固定資産減価償却率ともに気を配りながら計画的な施設の更新修繕を図り、適切な施設の維持管理に努める。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</si>
</sst>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168868</c:v>
                </c:pt>
              </c:numCache>
            </c:numRef>
          </c:val>
          <c:smooth val="0"/>
          <c:extLst>
            <c:ext xmlns:c16="http://schemas.microsoft.com/office/drawing/2014/chart" uri="{C3380CC4-5D6E-409C-BE32-E72D297353CC}">
              <c16:uniqueId val="{00000000-16C0-43CC-BBCC-4076AF3095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79824</c:v>
                </c:pt>
                <c:pt idx="1">
                  <c:v>100155</c:v>
                </c:pt>
                <c:pt idx="2">
                  <c:v>97754</c:v>
                </c:pt>
                <c:pt idx="3">
                  <c:v>70259</c:v>
                </c:pt>
                <c:pt idx="4">
                  <c:v>82979</c:v>
                </c:pt>
              </c:numCache>
            </c:numRef>
          </c:val>
          <c:smooth val="0"/>
          <c:extLst>
            <c:ext xmlns:c16="http://schemas.microsoft.com/office/drawing/2014/chart" uri="{C3380CC4-5D6E-409C-BE32-E72D297353CC}">
              <c16:uniqueId val="{00000001-16C0-43CC-BBCC-4076AF309527}"/>
            </c:ext>
          </c:extLst>
        </c:ser>
        <c:dLbls>
          <c:showLegendKey val="0"/>
          <c:showVal val="0"/>
          <c:showCatName val="0"/>
          <c:showSerName val="0"/>
          <c:showPercent val="0"/>
          <c:showBubbleSize val="0"/>
        </c:dLbls>
        <c:marker val="1"/>
        <c:smooth val="0"/>
        <c:axId val="91120384"/>
        <c:axId val="91122304"/>
      </c:lineChart>
      <c:catAx>
        <c:axId val="91120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22304"/>
        <c:crosses val="autoZero"/>
        <c:auto val="1"/>
        <c:lblAlgn val="ctr"/>
        <c:lblOffset val="100"/>
        <c:tickLblSkip val="1"/>
        <c:tickMarkSkip val="1"/>
        <c:noMultiLvlLbl val="0"/>
      </c:catAx>
      <c:valAx>
        <c:axId val="9112230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120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19.05</c:v>
                </c:pt>
                <c:pt idx="1">
                  <c:v>8.75</c:v>
                </c:pt>
                <c:pt idx="2">
                  <c:v>4.91</c:v>
                </c:pt>
                <c:pt idx="3">
                  <c:v>8.5</c:v>
                </c:pt>
                <c:pt idx="4">
                  <c:v>6.1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22.88</c:v>
                </c:pt>
                <c:pt idx="1">
                  <c:v>33.01</c:v>
                </c:pt>
                <c:pt idx="2">
                  <c:v>37.630000000000003</c:v>
                </c:pt>
                <c:pt idx="3">
                  <c:v>39.159999999999997</c:v>
                </c:pt>
                <c:pt idx="4">
                  <c:v>41.12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6806656"/>
        <c:axId val="114660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-2.0499999999999998</c:v>
                </c:pt>
                <c:pt idx="1">
                  <c:v>-10.44</c:v>
                </c:pt>
                <c:pt idx="2">
                  <c:v>-3.79</c:v>
                </c:pt>
                <c:pt idx="3">
                  <c:v>3.79</c:v>
                </c:pt>
                <c:pt idx="4">
                  <c:v>-5.6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6806656"/>
        <c:axId val="114660864"/>
      </c:lineChart>
      <c:catAx>
        <c:axId val="10680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660864"/>
        <c:crosses val="autoZero"/>
        <c:auto val="1"/>
        <c:lblAlgn val="ctr"/>
        <c:lblOffset val="100"/>
        <c:tickLblSkip val="1"/>
        <c:tickMarkSkip val="1"/>
        <c:noMultiLvlLbl val="0"/>
      </c:catAx>
      <c:valAx>
        <c:axId val="114660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0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0.41</c:v>
                </c:pt>
                <c:pt idx="2">
                  <c:v>#N/A</c:v>
                </c:pt>
                <c:pt idx="3">
                  <c:v>0.37</c:v>
                </c:pt>
                <c:pt idx="4">
                  <c:v>#N/A</c:v>
                </c:pt>
                <c:pt idx="5">
                  <c:v>0.4</c:v>
                </c:pt>
                <c:pt idx="6">
                  <c:v>#N/A</c:v>
                </c:pt>
                <c:pt idx="7">
                  <c:v>0.4</c:v>
                </c:pt>
                <c:pt idx="8">
                  <c:v>#N/A</c:v>
                </c:pt>
                <c:pt idx="9">
                  <c:v>0.43</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0.94</c:v>
                </c:pt>
                <c:pt idx="2">
                  <c:v>#N/A</c:v>
                </c:pt>
                <c:pt idx="3">
                  <c:v>0.11</c:v>
                </c:pt>
                <c:pt idx="4">
                  <c:v>#N/A</c:v>
                </c:pt>
                <c:pt idx="5">
                  <c:v>0.18</c:v>
                </c:pt>
                <c:pt idx="6">
                  <c:v>#N/A</c:v>
                </c:pt>
                <c:pt idx="7">
                  <c:v>0.69</c:v>
                </c:pt>
                <c:pt idx="8">
                  <c:v>#N/A</c:v>
                </c:pt>
                <c:pt idx="9">
                  <c:v>0.49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1.0900000000000001</c:v>
                </c:pt>
                <c:pt idx="2">
                  <c:v>#N/A</c:v>
                </c:pt>
                <c:pt idx="3">
                  <c:v>1.26</c:v>
                </c:pt>
                <c:pt idx="4">
                  <c:v>#N/A</c:v>
                </c:pt>
                <c:pt idx="5">
                  <c:v>1.32</c:v>
                </c:pt>
                <c:pt idx="6">
                  <c:v>#N/A</c:v>
                </c:pt>
                <c:pt idx="7">
                  <c:v>1.1399999999999999</c:v>
                </c:pt>
                <c:pt idx="8">
                  <c:v>#N/A</c:v>
                </c:pt>
                <c:pt idx="9">
                  <c:v>1.1599999999999999</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5.24</c:v>
                </c:pt>
                <c:pt idx="2">
                  <c:v>#N/A</c:v>
                </c:pt>
                <c:pt idx="3">
                  <c:v>5.04</c:v>
                </c:pt>
                <c:pt idx="4">
                  <c:v>#N/A</c:v>
                </c:pt>
                <c:pt idx="5">
                  <c:v>4.93</c:v>
                </c:pt>
                <c:pt idx="6">
                  <c:v>#N/A</c:v>
                </c:pt>
                <c:pt idx="7">
                  <c:v>4.5199999999999996</c:v>
                </c:pt>
                <c:pt idx="8">
                  <c:v>#N/A</c:v>
                </c:pt>
                <c:pt idx="9">
                  <c:v>4.4400000000000004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19.04</c:v>
                </c:pt>
                <c:pt idx="2">
                  <c:v>#N/A</c:v>
                </c:pt>
                <c:pt idx="3">
                  <c:v>8.75</c:v>
                </c:pt>
                <c:pt idx="4">
                  <c:v>#N/A</c:v>
                </c:pt>
                <c:pt idx="5">
                  <c:v>4.9000000000000004</c:v>
                </c:pt>
                <c:pt idx="6">
                  <c:v>#N/A</c:v>
                </c:pt>
                <c:pt idx="7">
                  <c:v>8.5</c:v>
                </c:pt>
                <c:pt idx="8">
                  <c:v>#N/A</c:v>
                </c:pt>
                <c:pt idx="9">
                  <c:v>6.1</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5381376"/>
        <c:axId val="115382912"/>
      </c:barChart>
      <c:catAx>
        <c:axId val="11538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382912"/>
        <c:crosses val="autoZero"/>
        <c:auto val="1"/>
        <c:lblAlgn val="ctr"/>
        <c:lblOffset val="100"/>
        <c:tickLblSkip val="1"/>
        <c:tickMarkSkip val="1"/>
        <c:noMultiLvlLbl val="0"/>
      </c:catAx>
      <c:valAx>
        <c:axId val="11538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81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424</c:v>
                </c:pt>
                <c:pt idx="5">
                  <c:v>399</c:v>
                </c:pt>
                <c:pt idx="8">
                  <c:v>435</c:v>
                </c:pt>
                <c:pt idx="11">
                  <c:v>436</c:v>
                </c:pt>
                <c:pt idx="14">
                  <c:v>423</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117</c:v>
                </c:pt>
                <c:pt idx="3">
                  <c:v>153</c:v>
                </c:pt>
                <c:pt idx="6">
                  <c:v>166</c:v>
                </c:pt>
                <c:pt idx="9">
                  <c:v>125</c:v>
                </c:pt>
                <c:pt idx="12">
                  <c:v>106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120</c:v>
                </c:pt>
                <c:pt idx="3">
                  <c:v>111</c:v>
                </c:pt>
                <c:pt idx="6">
                  <c:v>67</c:v>
                </c:pt>
                <c:pt idx="9">
                  <c:v>65</c:v>
                </c:pt>
                <c:pt idx="12">
                  <c:v>68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519</c:v>
                </c:pt>
                <c:pt idx="3">
                  <c:v>488</c:v>
                </c:pt>
                <c:pt idx="6">
                  <c:v>446</c:v>
                </c:pt>
                <c:pt idx="9">
                  <c:v>454</c:v>
                </c:pt>
                <c:pt idx="12">
                  <c:v>437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90963328"/>
        <c:axId val="115054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332</c:v>
                </c:pt>
                <c:pt idx="2">
                  <c:v>#N/A</c:v>
                </c:pt>
                <c:pt idx="3">
                  <c:v>#N/A</c:v>
                </c:pt>
                <c:pt idx="4">
                  <c:v>353</c:v>
                </c:pt>
                <c:pt idx="5">
                  <c:v>#N/A</c:v>
                </c:pt>
                <c:pt idx="6">
                  <c:v>#N/A</c:v>
                </c:pt>
                <c:pt idx="7">
                  <c:v>244</c:v>
                </c:pt>
                <c:pt idx="8">
                  <c:v>#N/A</c:v>
                </c:pt>
                <c:pt idx="9">
                  <c:v>#N/A</c:v>
                </c:pt>
                <c:pt idx="10">
                  <c:v>208</c:v>
                </c:pt>
                <c:pt idx="11">
                  <c:v>#N/A</c:v>
                </c:pt>
                <c:pt idx="12">
                  <c:v>#N/A</c:v>
                </c:pt>
                <c:pt idx="13">
                  <c:v>188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90963328"/>
        <c:axId val="115054080"/>
      </c:lineChart>
      <c:catAx>
        <c:axId val="90963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054080"/>
        <c:crosses val="autoZero"/>
        <c:auto val="1"/>
        <c:lblAlgn val="ctr"/>
        <c:lblOffset val="100"/>
        <c:tickLblSkip val="1"/>
        <c:tickMarkSkip val="1"/>
        <c:noMultiLvlLbl val="0"/>
      </c:catAx>
      <c:valAx>
        <c:axId val="11505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963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4250</c:v>
                </c:pt>
                <c:pt idx="5">
                  <c:v>4360</c:v>
                </c:pt>
                <c:pt idx="8">
                  <c:v>4251</c:v>
                </c:pt>
                <c:pt idx="11">
                  <c:v>4438</c:v>
                </c:pt>
                <c:pt idx="14">
                  <c:v>4568</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1546</c:v>
                </c:pt>
                <c:pt idx="5">
                  <c:v>2015</c:v>
                </c:pt>
                <c:pt idx="8">
                  <c:v>2140</c:v>
                </c:pt>
                <c:pt idx="11">
                  <c:v>2225</c:v>
                </c:pt>
                <c:pt idx="14">
                  <c:v>2321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1115</c:v>
                </c:pt>
                <c:pt idx="3">
                  <c:v>1127</c:v>
                </c:pt>
                <c:pt idx="6">
                  <c:v>1051</c:v>
                </c:pt>
                <c:pt idx="9">
                  <c:v>1066</c:v>
                </c:pt>
                <c:pt idx="12">
                  <c:v>1035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796</c:v>
                </c:pt>
                <c:pt idx="3">
                  <c:v>709</c:v>
                </c:pt>
                <c:pt idx="6">
                  <c:v>688</c:v>
                </c:pt>
                <c:pt idx="9">
                  <c:v>742</c:v>
                </c:pt>
                <c:pt idx="12">
                  <c:v>648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1276</c:v>
                </c:pt>
                <c:pt idx="3">
                  <c:v>1180</c:v>
                </c:pt>
                <c:pt idx="6">
                  <c:v>1122</c:v>
                </c:pt>
                <c:pt idx="9">
                  <c:v>894</c:v>
                </c:pt>
                <c:pt idx="12">
                  <c:v>843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4187</c:v>
                </c:pt>
                <c:pt idx="3">
                  <c:v>4109</c:v>
                </c:pt>
                <c:pt idx="6">
                  <c:v>4221</c:v>
                </c:pt>
                <c:pt idx="9">
                  <c:v>4494</c:v>
                </c:pt>
                <c:pt idx="12">
                  <c:v>4699</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5673344"/>
        <c:axId val="115683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1578</c:v>
                </c:pt>
                <c:pt idx="2">
                  <c:v>#N/A</c:v>
                </c:pt>
                <c:pt idx="3">
                  <c:v>#N/A</c:v>
                </c:pt>
                <c:pt idx="4">
                  <c:v>751</c:v>
                </c:pt>
                <c:pt idx="5">
                  <c:v>#N/A</c:v>
                </c:pt>
                <c:pt idx="6">
                  <c:v>#N/A</c:v>
                </c:pt>
                <c:pt idx="7">
                  <c:v>692</c:v>
                </c:pt>
                <c:pt idx="8">
                  <c:v>#N/A</c:v>
                </c:pt>
                <c:pt idx="9">
                  <c:v>#N/A</c:v>
                </c:pt>
                <c:pt idx="10">
                  <c:v>532</c:v>
                </c:pt>
                <c:pt idx="11">
                  <c:v>#N/A</c:v>
                </c:pt>
                <c:pt idx="12">
                  <c:v>#N/A</c:v>
                </c:pt>
                <c:pt idx="13">
                  <c:v>336</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5673344"/>
        <c:axId val="115683712"/>
      </c:lineChart>
      <c:catAx>
        <c:axId val="11567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683712"/>
        <c:crosses val="autoZero"/>
        <c:auto val="1"/>
        <c:lblAlgn val="ctr"/>
        <c:lblOffset val="100"/>
        <c:tickLblSkip val="1"/>
        <c:tickMarkSkip val="1"/>
        <c:noMultiLvlLbl val="0"/>
      </c:catAx>
      <c:valAx>
        <c:axId val="11568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673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{0F49D78E-A55B-4603-8334-F0728CA74A4A}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0619-4FF1-BEF9-554BB5FDD65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{6BA923FF-6EA3-427C-881B-F9B948C5D8EA}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0619-4FF1-BEF9-554BB5FDD65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{E402F633-BF57-435B-A597-7A0B0C4F5DB3}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0619-4FF1-BEF9-554BB5FDD659}"/>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{81677033-39D6-4242-8335-8118F73FDFB8}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0619-4FF1-BEF9-554BB5FDD65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{B5ACD031-9296-46FC-99AA-63C00374D16C}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0619-4FF1-BEF9-554BB5FDD6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60.5</c:v>
                </c:pt>
              </c:numCache>
            </c:numRef>
          </c:xVal>
          <c:yVal>
            <c:numRef>
              <c:f>公会計指標分析・財政指標組合せ分析表!$K$51:$O$51</c:f>
              <c:numCache>
                <c:formatCode>#,##0.0;"▲ "#,##0.0</c:formatCode>
                <c:ptCount val="5"/>
                <c:pt idx="3">
                  <c:v>19</c:v>
                </c:pt>
              </c:numCache>
            </c:numRef>
          </c:yVal>
          <c:smooth val="0"/>
          <c:extLst>
            <c:ext xmlns:c16="http://schemas.microsoft.com/office/drawing/2014/chart" uri="{C3380CC4-5D6E-409C-BE32-E72D297353CC}">
              <c16:uniqueId val="{00000005-0619-4FF1-BEF9-554BB5FDD65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{9191FFE5-CD10-409E-A458-3E038F69E52A}</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0619-4FF1-BEF9-554BB5FDD659}"/>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{F3BF2862-7399-487A-8F5C-44AB31985A8D}</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0619-4FF1-BEF9-554BB5FDD659}"/>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{8DCC6CC9-2CAF-436C-A088-442958216443}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0619-4FF1-BEF9-554BB5FDD659}"/>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{FC9EEB7E-198A-4ADA-8C34-11A5BB6D6E82}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0619-4FF1-BEF9-554BB5FDD659}"/>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{EA2F6D19-21E8-4915-8105-46EA9311D915}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0619-4FF1-BEF9-554BB5FDD6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55.3</c:v>
                </c:pt>
              </c:numCache>
            </c:numRef>
          </c:xVal>
          <c:yVal>
            <c:numRef>
              <c:f>公会計指標分析・財政指標組合せ分析表!$K$55:$O$55</c:f>
              <c:numCache>
                <c:formatCode>#,##0.0;"▲ "#,##0.0</c:formatCode>
                <c:ptCount val="5"/>
                <c:pt idx="3">
                  <c:v>0</c:v>
                </c:pt>
              </c:numCache>
            </c:numRef>
          </c:yVal>
          <c:smooth val="0"/>
          <c:extLst>
            <c:ext xmlns:c16="http://schemas.microsoft.com/office/drawing/2014/chart" uri="{C3380CC4-5D6E-409C-BE32-E72D297353CC}">
              <c16:uniqueId val="{0000000B-0619-4FF1-BEF9-554BB5FDD659}"/>
            </c:ext>
          </c:extLst>
        </c:ser>
        <c:dLbls>
          <c:showLegendKey val="0"/>
          <c:showVal val="0"/>
          <c:showCatName val="0"/>
          <c:showSerName val="0"/>
          <c:showPercent val="0"/>
          <c:showBubbleSize val="0"/>
        </c:dLbls>
        <c:axId val="72706688"/>
        <c:axId val="72729344"/>
      </c:scatterChart>
      <c:valAx>
        <c:axId val="72706688"/>
        <c:scaling>
          <c:orientation val="minMax"/>
          <c:max val="61"/>
          <c:min val="5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729344"/>
        <c:crosses val="autoZero"/>
        <c:crossBetween val="midCat"/>
      </c:valAx>
      <c:valAx>
        <c:axId val="72729344"/>
        <c:scaling>
          <c:orientation val="minMax"/>
          <c:max val="23"/>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06688"/>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{2467175A-DEE6-4F1A-AE3D-0BB4D2193EFD}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A9D-47C2-9315-B7995A404306}"/>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{C194B357-A5D6-4B0C-9125-FC245A01D259}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A9D-47C2-9315-B7995A404306}"/>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{E06188F7-2007-4786-800B-0D73A468ABE2}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A9D-47C2-9315-B7995A404306}"/>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{71B208B4-024F-43EE-9216-C7D15B248F16}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A9D-47C2-9315-B7995A404306}"/>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{41DB2F05-E178-4F83-BCE6-E29497C39478}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A9D-47C2-9315-B7995A4043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12.5</c:v>
                </c:pt>
                <c:pt idx="1">
                  <c:v>12.3</c:v>
                </c:pt>
                <c:pt idx="2">
                  <c:v>11.2</c:v>
                </c:pt>
                <c:pt idx="3">
                  <c:v>9.6999999999999993</c:v>
                </c:pt>
                <c:pt idx="4">
                  <c:v>7.7</c:v>
                </c:pt>
              </c:numCache>
            </c:numRef>
          </c:xVal>
          <c:yVal>
            <c:numRef>
              <c:f>公会計指標分析・財政指標組合せ分析表!$K$73:$O$73</c:f>
              <c:numCache>
                <c:formatCode>#,##0.0;"▲ "#,##0.0</c:formatCode>
                <c:ptCount val="5"/>
                <c:pt idx="0">
                  <c:v>57</c:v>
                </c:pt>
                <c:pt idx="1">
                  <c:v>27.2</c:v>
                </c:pt>
                <c:pt idx="2">
                  <c:v>25.5</c:v>
                </c:pt>
                <c:pt idx="3">
                  <c:v>19</c:v>
                </c:pt>
                <c:pt idx="4">
                  <c:v>12.1</c:v>
                </c:pt>
              </c:numCache>
            </c:numRef>
          </c:yVal>
          <c:smooth val="0"/>
          <c:extLst>
            <c:ext xmlns:c16="http://schemas.microsoft.com/office/drawing/2014/chart" uri="{C3380CC4-5D6E-409C-BE32-E72D297353CC}">
              <c16:uniqueId val="{00000005-AA9D-47C2-9315-B7995A404306}"/>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{DADA1B80-F82F-496D-AAE1-6D17E5D5CF1F}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A9D-47C2-9315-B7995A404306}"/>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{E8029DC4-71B7-4DD6-8071-4530D0B43E4C}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A9D-47C2-9315-B7995A404306}"/>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{5DE61B09-E555-4657-9C42-EED13F8DF08E}</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A9D-47C2-9315-B7995A404306}"/>
                </c:ext>
              </c:extLst>
            </c:dLbl>
            <c:dLbl>
              <c:idx val="3"/>
              <c:layout>
                <c:manualLayout>
                  <c:x val="-2.5940232163182097E-2"/>
                  <c:y val="-4.35729847494553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{A6874FFC-661F-412D-A57F-D74BB2AA16CC}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A9D-47C2-9315-B7995A404306}"/>
                </c:ext>
              </c:extLst>
            </c:dLbl>
            <c:dLbl>
              <c:idx val="4"/>
              <c:layout>
                <c:manualLayout>
                  <c:x val="-3.7470692360445368E-2"/>
                  <c:y val="-8.1481481481481405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{CF09BD18-BA3D-4C72-8295-B65F77AFF74C}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A9D-47C2-9315-B7995A40430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8.5</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c:ext xmlns:c16="http://schemas.microsoft.com/office/drawing/2014/chart" uri="{C3380CC4-5D6E-409C-BE32-E72D297353CC}">
              <c16:uniqueId val="{0000000B-AA9D-47C2-9315-B7995A404306}"/>
            </c:ext>
          </c:extLst>
        </c:ser>
        <c:dLbls>
          <c:showLegendKey val="0"/>
          <c:showVal val="0"/>
          <c:showCatName val="0"/>
          <c:showSerName val="0"/>
          <c:showPercent val="0"/>
          <c:showBubbleSize val="0"/>
        </c:dLbls>
        <c:axId val="72739072"/>
        <c:axId val="72814976"/>
      </c:scatterChart>
      <c:valAx>
        <c:axId val="72739072"/>
        <c:scaling>
          <c:orientation val="minMax"/>
          <c:max val="12.9"/>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14976"/>
        <c:crosses val="autoZero"/>
        <c:crossBetween val="midCat"/>
      </c:valAx>
      <c:valAx>
        <c:axId val="72814976"/>
        <c:scaling>
          <c:orientation val="minMax"/>
          <c:max val="67"/>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739072"/>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過疎対策事業債の償還のピークが過ぎたことにより償還金等は減少してきている。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今後、国の補正予算関連事業などに係る新規発行地方債の償還がはじまることから、数値は横ばい、上昇へと推移する見込みである。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一般会計等に係る地方債の現在高においては、平成２７年度から平成２８年度防災無線デジタル化事業等の借入により増加している。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一方で、交付税措置の高い地方債の借入も増えていることから、基準財政需要額算入見込額も増えている。今後とも比率の改善に努める。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三重県御浜町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8,972
8,924
88.13
5,309,187
5,083,728
194,223
3,181,445
4,699,295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12.1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平成２８年度の当該団体値は表示していないが、おおむね類似平均団体と同水準であると推測される。</a:t>
          </a:r>
          <a:endParaRPr lang="ja-JP" altLang="ja-JP">
            <a:effectLst/>
          </a:endParaRPr>
        </a:p>
        <a:p>
          <a:r>
            <a:rPr kumimoji="1" lang="ja-JP" altLang="ja-JP" sz="1100">
              <a:solidFill>
                <a:schemeClr val="dk1"/>
              </a:solidFill>
              <a:effectLst/>
              <a:latin typeface="+mn-lt"/>
              <a:ea typeface="+mn-ea"/>
              <a:cs typeface="+mn-cs"/>
            </a:rPr>
            <a:t>　引き続き、施設更新など計画的な予防保全に努める。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623714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0781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31623</xdr:rowOff>
    </xdr:from>
    <xdr:to>
      <xdr:col>3</xdr:col>
      <xdr:colOff>1170940</xdr:colOff>
      <xdr:row>33</xdr:row>
      <xdr:rowOff>68580</xdr:rowOff>
    </xdr:to>
    <xdr:cxnSp macro="">
      <xdr:nvCxnSpPr>
        <xdr:cNvPr id="62" name="直線コネクタ 61"/>
        <xdr:cNvCxnSpPr/>
      </xdr:nvCxnSpPr>
      <xdr:spPr>
        <a:xfrm flipV="1">
          <a:off x="4760595" y="4489323"/>
          <a:ext cx="1270" cy="123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72407</xdr:rowOff>
    </xdr:from>
    <xdr:ext cx="405111" cy="259045"/>
    <xdr:sp macro="" textlink="">
      <xdr:nvSpPr>
        <xdr:cNvPr id="63" name="有形固定資産減価償却率最小値テキスト"/>
        <xdr:cNvSpPr txBox="1"/>
      </xdr:nvSpPr>
      <xdr:spPr>
        <a:xfrm>
          <a:off x="4813300" y="573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3</xdr:col>
      <xdr:colOff>1082675</xdr:colOff>
      <xdr:row>33</xdr:row>
      <xdr:rowOff>68580</xdr:rowOff>
    </xdr:from>
    <xdr:to>
      <xdr:col>3</xdr:col>
      <xdr:colOff>1260475</xdr:colOff>
      <xdr:row>33</xdr:row>
      <xdr:rowOff>68580</xdr:rowOff>
    </xdr:to>
    <xdr:cxnSp macro="">
      <xdr:nvCxnSpPr>
        <xdr:cNvPr id="64" name="直線コネクタ 63"/>
        <xdr:cNvCxnSpPr/>
      </xdr:nvCxnSpPr>
      <xdr:spPr>
        <a:xfrm>
          <a:off x="4673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149750</xdr:rowOff>
    </xdr:from>
    <xdr:ext cx="405111" cy="259045"/>
    <xdr:sp macro="" textlink="">
      <xdr:nvSpPr>
        <xdr:cNvPr id="65" name="有形固定資産減価償却率最大値テキスト"/>
        <xdr:cNvSpPr txBox="1"/>
      </xdr:nvSpPr>
      <xdr:spPr>
        <a:xfrm>
          <a:off x="4813300" y="4264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3</xdr:col>
      <xdr:colOff>1082675</xdr:colOff>
      <xdr:row>26</xdr:row>
      <xdr:rowOff>31623</xdr:rowOff>
    </xdr:from>
    <xdr:to>
      <xdr:col>3</xdr:col>
      <xdr:colOff>1260475</xdr:colOff>
      <xdr:row>26</xdr:row>
      <xdr:rowOff>31623</xdr:rowOff>
    </xdr:to>
    <xdr:cxnSp macro="">
      <xdr:nvCxnSpPr>
        <xdr:cNvPr id="66" name="直線コネクタ 65"/>
        <xdr:cNvCxnSpPr/>
      </xdr:nvCxnSpPr>
      <xdr:spPr>
        <a:xfrm>
          <a:off x="4673600" y="448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64533</xdr:rowOff>
    </xdr:from>
    <xdr:ext cx="405111" cy="259045"/>
    <xdr:sp macro="" textlink="">
      <xdr:nvSpPr>
        <xdr:cNvPr id="67" name="有形固定資産減価償却率平均値テキスト"/>
        <xdr:cNvSpPr txBox="1"/>
      </xdr:nvSpPr>
      <xdr:spPr>
        <a:xfrm>
          <a:off x="4813300" y="50365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86106</xdr:rowOff>
    </xdr:from>
    <xdr:to>
      <xdr:col>3</xdr:col>
      <xdr:colOff>1222375</xdr:colOff>
      <xdr:row>30</xdr:row>
      <xdr:rowOff>16256</xdr:rowOff>
    </xdr:to>
    <xdr:sp macro="" textlink="">
      <xdr:nvSpPr>
        <xdr:cNvPr id="68" name="フローチャート : 判断 67"/>
        <xdr:cNvSpPr/>
      </xdr:nvSpPr>
      <xdr:spPr>
        <a:xfrm>
          <a:off x="4711700" y="505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114173</xdr:rowOff>
    </xdr:from>
    <xdr:to>
      <xdr:col>3</xdr:col>
      <xdr:colOff>511175</xdr:colOff>
      <xdr:row>30</xdr:row>
      <xdr:rowOff>44323</xdr:rowOff>
    </xdr:to>
    <xdr:sp macro="" textlink="">
      <xdr:nvSpPr>
        <xdr:cNvPr id="69" name="フローチャート : 判断 68"/>
        <xdr:cNvSpPr/>
      </xdr:nvSpPr>
      <xdr:spPr>
        <a:xfrm>
          <a:off x="4000500" y="508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1905</xdr:rowOff>
    </xdr:from>
    <xdr:to>
      <xdr:col>3</xdr:col>
      <xdr:colOff>511175</xdr:colOff>
      <xdr:row>29</xdr:row>
      <xdr:rowOff>103505</xdr:rowOff>
    </xdr:to>
    <xdr:sp macro="" textlink="">
      <xdr:nvSpPr>
        <xdr:cNvPr id="75" name="円/楕円 74"/>
        <xdr:cNvSpPr/>
      </xdr:nvSpPr>
      <xdr:spPr>
        <a:xfrm>
          <a:off x="4000500" y="49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35450</xdr:rowOff>
    </xdr:from>
    <xdr:ext cx="405111" cy="259045"/>
    <xdr:sp macro="" textlink="">
      <xdr:nvSpPr>
        <xdr:cNvPr id="76" name="n_1aveValue有形固定資産減価償却率"/>
        <xdr:cNvSpPr txBox="1"/>
      </xdr:nvSpPr>
      <xdr:spPr>
        <a:xfrm>
          <a:off x="3836043" y="5178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120032</xdr:rowOff>
    </xdr:from>
    <xdr:ext cx="405111" cy="259045"/>
    <xdr:sp macro="" textlink="">
      <xdr:nvSpPr>
        <xdr:cNvPr id="77" name="n_1mainValue有形固定資産減価償却率"/>
        <xdr:cNvSpPr txBox="1"/>
      </xdr:nvSpPr>
      <xdr:spPr>
        <a:xfrm>
          <a:off x="3836043" y="474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三重県御浜町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8,972
8,924
88.13
5,309,187
5,083,728
194,223
3,181,445
4,699,295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12.1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163068</xdr:rowOff>
    </xdr:from>
    <xdr:to>
      <xdr:col>6</xdr:col>
      <xdr:colOff>510540</xdr:colOff>
      <xdr:row>41</xdr:row>
      <xdr:rowOff>96774</xdr:rowOff>
    </xdr:to>
    <xdr:cxnSp macro="">
      <xdr:nvCxnSpPr>
        <xdr:cNvPr id="55" name="直線コネクタ 54"/>
        <xdr:cNvCxnSpPr/>
      </xdr:nvCxnSpPr>
      <xdr:spPr>
        <a:xfrm flipV="1">
          <a:off x="4634865" y="5992368"/>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100601</xdr:rowOff>
    </xdr:from>
    <xdr:ext cx="405111" cy="259045"/>
    <xdr:sp macro="" textlink="">
      <xdr:nvSpPr>
        <xdr:cNvPr id="56" name="【道路】&#10;有形固定資産減価償却率最小値テキスト"/>
        <xdr:cNvSpPr txBox="1"/>
      </xdr:nvSpPr>
      <xdr:spPr>
        <a:xfrm>
          <a:off x="47244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422275</xdr:colOff>
      <xdr:row>41</xdr:row>
      <xdr:rowOff>96774</xdr:rowOff>
    </xdr:from>
    <xdr:to>
      <xdr:col>6</xdr:col>
      <xdr:colOff>600075</xdr:colOff>
      <xdr:row>41</xdr:row>
      <xdr:rowOff>96774</xdr:rowOff>
    </xdr:to>
    <xdr:cxnSp macro="">
      <xdr:nvCxnSpPr>
        <xdr:cNvPr id="57" name="直線コネクタ 56"/>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109745</xdr:rowOff>
    </xdr:from>
    <xdr:ext cx="405111" cy="259045"/>
    <xdr:sp macro="" textlink="">
      <xdr:nvSpPr>
        <xdr:cNvPr id="58" name="【道路】&#10;有形固定資産減価償却率最大値テキスト"/>
        <xdr:cNvSpPr txBox="1"/>
      </xdr:nvSpPr>
      <xdr:spPr>
        <a:xfrm>
          <a:off x="4724400" y="576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6</xdr:col>
      <xdr:colOff>422275</xdr:colOff>
      <xdr:row>34</xdr:row>
      <xdr:rowOff>163068</xdr:rowOff>
    </xdr:from>
    <xdr:to>
      <xdr:col>6</xdr:col>
      <xdr:colOff>600075</xdr:colOff>
      <xdr:row>34</xdr:row>
      <xdr:rowOff>163068</xdr:rowOff>
    </xdr:to>
    <xdr:cxnSp macro="">
      <xdr:nvCxnSpPr>
        <xdr:cNvPr id="59" name="直線コネクタ 58"/>
        <xdr:cNvCxnSpPr/>
      </xdr:nvCxnSpPr>
      <xdr:spPr>
        <a:xfrm>
          <a:off x="4546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115841</xdr:rowOff>
    </xdr:from>
    <xdr:ext cx="405111" cy="259045"/>
    <xdr:sp macro="" textlink="">
      <xdr:nvSpPr>
        <xdr:cNvPr id="60" name="【道路】&#10;有形固定資産減価償却率平均値テキスト"/>
        <xdr:cNvSpPr txBox="1"/>
      </xdr:nvSpPr>
      <xdr:spPr>
        <a:xfrm>
          <a:off x="4724400" y="6459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1" name="フローチャート : 判断 60"/>
        <xdr:cNvSpPr/>
      </xdr:nvSpPr>
      <xdr:spPr>
        <a:xfrm>
          <a:off x="4584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36830</xdr:rowOff>
    </xdr:from>
    <xdr:to>
      <xdr:col>5</xdr:col>
      <xdr:colOff>409575</xdr:colOff>
      <xdr:row>37</xdr:row>
      <xdr:rowOff>138430</xdr:rowOff>
    </xdr:to>
    <xdr:sp macro="" textlink="">
      <xdr:nvSpPr>
        <xdr:cNvPr id="62" name="フローチャート :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20828</xdr:rowOff>
    </xdr:from>
    <xdr:to>
      <xdr:col>5</xdr:col>
      <xdr:colOff>409575</xdr:colOff>
      <xdr:row>36</xdr:row>
      <xdr:rowOff>122428</xdr:rowOff>
    </xdr:to>
    <xdr:sp macro="" textlink="">
      <xdr:nvSpPr>
        <xdr:cNvPr id="68" name="円/楕円 67"/>
        <xdr:cNvSpPr/>
      </xdr:nvSpPr>
      <xdr:spPr>
        <a:xfrm>
          <a:off x="3746500" y="619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129557</xdr:rowOff>
    </xdr:from>
    <xdr:ext cx="405111" cy="259045"/>
    <xdr:sp macro="" textlink="">
      <xdr:nvSpPr>
        <xdr:cNvPr id="69" name="n_1aveValue【道路】&#10;有形固定資産減価償却率"/>
        <xdr:cNvSpPr txBox="1"/>
      </xdr:nvSpPr>
      <xdr:spPr>
        <a:xfrm>
          <a:off x="3582043"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138955</xdr:rowOff>
    </xdr:from>
    <xdr:ext cx="405111" cy="259045"/>
    <xdr:sp macro="" textlink="">
      <xdr:nvSpPr>
        <xdr:cNvPr id="70" name="n_1mainValue【道路】&#10;有形固定資産減価償却率"/>
        <xdr:cNvSpPr txBox="1"/>
      </xdr:nvSpPr>
      <xdr:spPr>
        <a:xfrm>
          <a:off x="3582043" y="596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61254</xdr:rowOff>
    </xdr:from>
    <xdr:to>
      <xdr:col>15</xdr:col>
      <xdr:colOff>180340</xdr:colOff>
      <xdr:row>41</xdr:row>
      <xdr:rowOff>46395</xdr:rowOff>
    </xdr:to>
    <xdr:cxnSp macro="">
      <xdr:nvCxnSpPr>
        <xdr:cNvPr id="96" name="直線コネクタ 95"/>
        <xdr:cNvCxnSpPr/>
      </xdr:nvCxnSpPr>
      <xdr:spPr>
        <a:xfrm flipV="1">
          <a:off x="10476865" y="5719104"/>
          <a:ext cx="0" cy="135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50222</xdr:rowOff>
    </xdr:from>
    <xdr:ext cx="534377" cy="259045"/>
    <xdr:sp macro="" textlink="">
      <xdr:nvSpPr>
        <xdr:cNvPr id="97" name="【道路】&#10;一人当たり延長最小値テキスト"/>
        <xdr:cNvSpPr txBox="1"/>
      </xdr:nvSpPr>
      <xdr:spPr>
        <a:xfrm>
          <a:off x="10566400" y="707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19.988</a:t>
          </a:r>
          <a:endParaRPr kumimoji="1" lang="ja-JP" altLang="en-US" sz="1000" b="1">
            <a:latin typeface="ＭＳ Ｐゴシック"/>
          </a:endParaRPr>
        </a:p>
      </xdr:txBody>
    </xdr:sp>
    <xdr:clientData/>
  </xdr:oneCellAnchor>
  <xdr:twoCellAnchor>
    <xdr:from>
      <xdr:col>15</xdr:col>
      <xdr:colOff>92075</xdr:colOff>
      <xdr:row>41</xdr:row>
      <xdr:rowOff>46395</xdr:rowOff>
    </xdr:from>
    <xdr:to>
      <xdr:col>15</xdr:col>
      <xdr:colOff>269875</xdr:colOff>
      <xdr:row>41</xdr:row>
      <xdr:rowOff>46395</xdr:rowOff>
    </xdr:to>
    <xdr:cxnSp macro="">
      <xdr:nvCxnSpPr>
        <xdr:cNvPr id="98" name="直線コネクタ 97"/>
        <xdr:cNvCxnSpPr/>
      </xdr:nvCxnSpPr>
      <xdr:spPr>
        <a:xfrm>
          <a:off x="10388600" y="707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7931</xdr:rowOff>
    </xdr:from>
    <xdr:ext cx="599010" cy="259045"/>
    <xdr:sp macro="" textlink="">
      <xdr:nvSpPr>
        <xdr:cNvPr id="99" name="【道路】&#10;一人当たり延長最大値テキスト"/>
        <xdr:cNvSpPr txBox="1"/>
      </xdr:nvSpPr>
      <xdr:spPr>
        <a:xfrm>
          <a:off x="10566400" y="549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144.623</a:t>
          </a:r>
          <a:endParaRPr kumimoji="1" lang="ja-JP" altLang="en-US" sz="1000" b="1">
            <a:latin typeface="ＭＳ Ｐゴシック"/>
          </a:endParaRPr>
        </a:p>
      </xdr:txBody>
    </xdr:sp>
    <xdr:clientData/>
  </xdr:oneCellAnchor>
  <xdr:twoCellAnchor>
    <xdr:from>
      <xdr:col>15</xdr:col>
      <xdr:colOff>92075</xdr:colOff>
      <xdr:row>33</xdr:row>
      <xdr:rowOff>61254</xdr:rowOff>
    </xdr:from>
    <xdr:to>
      <xdr:col>15</xdr:col>
      <xdr:colOff>269875</xdr:colOff>
      <xdr:row>33</xdr:row>
      <xdr:rowOff>61254</xdr:rowOff>
    </xdr:to>
    <xdr:cxnSp macro="">
      <xdr:nvCxnSpPr>
        <xdr:cNvPr id="100" name="直線コネクタ 99"/>
        <xdr:cNvCxnSpPr/>
      </xdr:nvCxnSpPr>
      <xdr:spPr>
        <a:xfrm>
          <a:off x="10388600" y="571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124179</xdr:rowOff>
    </xdr:from>
    <xdr:ext cx="534377" cy="259045"/>
    <xdr:sp macro="" textlink="">
      <xdr:nvSpPr>
        <xdr:cNvPr id="101" name="【道路】&#10;一人当たり延長平均値テキスト"/>
        <xdr:cNvSpPr txBox="1"/>
      </xdr:nvSpPr>
      <xdr:spPr>
        <a:xfrm>
          <a:off x="10566400" y="64678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69.194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145752</xdr:rowOff>
    </xdr:from>
    <xdr:to>
      <xdr:col>15</xdr:col>
      <xdr:colOff>231775</xdr:colOff>
      <xdr:row>38</xdr:row>
      <xdr:rowOff>75902</xdr:rowOff>
    </xdr:to>
    <xdr:sp macro="" textlink="">
      <xdr:nvSpPr>
        <xdr:cNvPr id="102" name="フローチャート : 判断 101"/>
        <xdr:cNvSpPr/>
      </xdr:nvSpPr>
      <xdr:spPr>
        <a:xfrm>
          <a:off x="10426700" y="648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129860</xdr:rowOff>
    </xdr:from>
    <xdr:to>
      <xdr:col>14</xdr:col>
      <xdr:colOff>79375</xdr:colOff>
      <xdr:row>39</xdr:row>
      <xdr:rowOff>60010</xdr:rowOff>
    </xdr:to>
    <xdr:sp macro="" textlink="">
      <xdr:nvSpPr>
        <xdr:cNvPr id="103" name="フローチャート : 判断 102"/>
        <xdr:cNvSpPr/>
      </xdr:nvSpPr>
      <xdr:spPr>
        <a:xfrm>
          <a:off x="9588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69455</xdr:rowOff>
    </xdr:from>
    <xdr:to>
      <xdr:col>14</xdr:col>
      <xdr:colOff>79375</xdr:colOff>
      <xdr:row>40</xdr:row>
      <xdr:rowOff>171055</xdr:rowOff>
    </xdr:to>
    <xdr:sp macro="" textlink="">
      <xdr:nvSpPr>
        <xdr:cNvPr id="109" name="円/楕円 108"/>
        <xdr:cNvSpPr/>
      </xdr:nvSpPr>
      <xdr:spPr>
        <a:xfrm>
          <a:off x="9588500" y="692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76536</xdr:rowOff>
    </xdr:from>
    <xdr:ext cx="534377" cy="259045"/>
    <xdr:sp macro="" textlink="">
      <xdr:nvSpPr>
        <xdr:cNvPr id="110" name="n_1aveValue【道路】&#10;一人当たり延長"/>
        <xdr:cNvSpPr txBox="1"/>
      </xdr:nvSpPr>
      <xdr:spPr>
        <a:xfrm>
          <a:off x="9359410"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54.904</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162182</xdr:rowOff>
    </xdr:from>
    <xdr:ext cx="534377" cy="259045"/>
    <xdr:sp macro="" textlink="">
      <xdr:nvSpPr>
        <xdr:cNvPr id="111" name="n_1mainValue【道路】&#10;一人当たり延長"/>
        <xdr:cNvSpPr txBox="1"/>
      </xdr:nvSpPr>
      <xdr:spPr>
        <a:xfrm>
          <a:off x="9359410" y="702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2" name="テキスト ボックス 12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3" name="直線コネクタ 12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4" name="テキスト ボックス 12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5" name="直線コネクタ 12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6" name="テキスト ボックス 12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7" name="直線コネクタ 12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8" name="テキスト ボックス 12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9" name="直線コネクタ 12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0" name="テキスト ボックス 12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1" name="直線コネクタ 13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2" name="テキスト ボックス 13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80010</xdr:rowOff>
    </xdr:from>
    <xdr:to>
      <xdr:col>6</xdr:col>
      <xdr:colOff>510540</xdr:colOff>
      <xdr:row>63</xdr:row>
      <xdr:rowOff>154305</xdr:rowOff>
    </xdr:to>
    <xdr:cxnSp macro="">
      <xdr:nvCxnSpPr>
        <xdr:cNvPr id="136" name="直線コネクタ 135"/>
        <xdr:cNvCxnSpPr/>
      </xdr:nvCxnSpPr>
      <xdr:spPr>
        <a:xfrm flipV="1">
          <a:off x="4634865" y="968121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158132</xdr:rowOff>
    </xdr:from>
    <xdr:ext cx="405111" cy="259045"/>
    <xdr:sp macro="" textlink="">
      <xdr:nvSpPr>
        <xdr:cNvPr id="137" name="【橋りょう・トンネル】&#10;有形固定資産減価償却率最小値テキスト"/>
        <xdr:cNvSpPr txBox="1"/>
      </xdr:nvSpPr>
      <xdr:spPr>
        <a:xfrm>
          <a:off x="4724400"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6</xdr:col>
      <xdr:colOff>422275</xdr:colOff>
      <xdr:row>63</xdr:row>
      <xdr:rowOff>154305</xdr:rowOff>
    </xdr:from>
    <xdr:to>
      <xdr:col>6</xdr:col>
      <xdr:colOff>600075</xdr:colOff>
      <xdr:row>63</xdr:row>
      <xdr:rowOff>154305</xdr:rowOff>
    </xdr:to>
    <xdr:cxnSp macro="">
      <xdr:nvCxnSpPr>
        <xdr:cNvPr id="138" name="直線コネクタ 137"/>
        <xdr:cNvCxnSpPr/>
      </xdr:nvCxnSpPr>
      <xdr:spPr>
        <a:xfrm>
          <a:off x="4546600" y="1095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26687</xdr:rowOff>
    </xdr:from>
    <xdr:ext cx="405111" cy="259045"/>
    <xdr:sp macro="" textlink="">
      <xdr:nvSpPr>
        <xdr:cNvPr id="139" name="【橋りょう・トンネル】&#10;有形固定資産減価償却率最大値テキスト"/>
        <xdr:cNvSpPr txBox="1"/>
      </xdr:nvSpPr>
      <xdr:spPr>
        <a:xfrm>
          <a:off x="47244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6</xdr:col>
      <xdr:colOff>422275</xdr:colOff>
      <xdr:row>56</xdr:row>
      <xdr:rowOff>80010</xdr:rowOff>
    </xdr:from>
    <xdr:to>
      <xdr:col>6</xdr:col>
      <xdr:colOff>600075</xdr:colOff>
      <xdr:row>56</xdr:row>
      <xdr:rowOff>80010</xdr:rowOff>
    </xdr:to>
    <xdr:cxnSp macro="">
      <xdr:nvCxnSpPr>
        <xdr:cNvPr id="140" name="直線コネクタ 139"/>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76217</xdr:rowOff>
    </xdr:from>
    <xdr:ext cx="405111" cy="259045"/>
    <xdr:sp macro="" textlink="">
      <xdr:nvSpPr>
        <xdr:cNvPr id="141" name="【橋りょう・トンネル】&#10;有形固定資産減価償却率平均値テキスト"/>
        <xdr:cNvSpPr txBox="1"/>
      </xdr:nvSpPr>
      <xdr:spPr>
        <a:xfrm>
          <a:off x="47244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97790</xdr:rowOff>
    </xdr:from>
    <xdr:to>
      <xdr:col>6</xdr:col>
      <xdr:colOff>561975</xdr:colOff>
      <xdr:row>61</xdr:row>
      <xdr:rowOff>27940</xdr:rowOff>
    </xdr:to>
    <xdr:sp macro="" textlink="">
      <xdr:nvSpPr>
        <xdr:cNvPr id="142" name="フローチャート : 判断 141"/>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139700</xdr:rowOff>
    </xdr:from>
    <xdr:to>
      <xdr:col>5</xdr:col>
      <xdr:colOff>409575</xdr:colOff>
      <xdr:row>61</xdr:row>
      <xdr:rowOff>69850</xdr:rowOff>
    </xdr:to>
    <xdr:sp macro="" textlink="">
      <xdr:nvSpPr>
        <xdr:cNvPr id="143" name="フローチャート : 判断 142"/>
        <xdr:cNvSpPr/>
      </xdr:nvSpPr>
      <xdr:spPr>
        <a:xfrm>
          <a:off x="3746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57785</xdr:rowOff>
    </xdr:from>
    <xdr:to>
      <xdr:col>5</xdr:col>
      <xdr:colOff>409575</xdr:colOff>
      <xdr:row>58</xdr:row>
      <xdr:rowOff>159385</xdr:rowOff>
    </xdr:to>
    <xdr:sp macro="" textlink="">
      <xdr:nvSpPr>
        <xdr:cNvPr id="149" name="円/楕円 148"/>
        <xdr:cNvSpPr/>
      </xdr:nvSpPr>
      <xdr:spPr>
        <a:xfrm>
          <a:off x="3746500" y="1000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61</xdr:row>
      <xdr:rowOff>60977</xdr:rowOff>
    </xdr:from>
    <xdr:ext cx="405111" cy="259045"/>
    <xdr:sp macro="" textlink="">
      <xdr:nvSpPr>
        <xdr:cNvPr id="150" name="n_1ave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4462</xdr:rowOff>
    </xdr:from>
    <xdr:ext cx="405111" cy="259045"/>
    <xdr:sp macro="" textlink="">
      <xdr:nvSpPr>
        <xdr:cNvPr id="151" name="n_1mainValue【橋りょう・トンネル】&#10;有形固定資産減価償却率"/>
        <xdr:cNvSpPr txBox="1"/>
      </xdr:nvSpPr>
      <xdr:spPr>
        <a:xfrm>
          <a:off x="3582043"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130,814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2" name="直線コネクタ 16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63" name="テキスト ボックス 16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4" name="直線コネクタ 16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5" name="テキスト ボックス 16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6" name="直線コネクタ 16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7" name="テキスト ボックス 16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8" name="直線コネクタ 16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9" name="テキスト ボックス 16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86324</xdr:rowOff>
    </xdr:from>
    <xdr:to>
      <xdr:col>15</xdr:col>
      <xdr:colOff>180340</xdr:colOff>
      <xdr:row>63</xdr:row>
      <xdr:rowOff>165532</xdr:rowOff>
    </xdr:to>
    <xdr:cxnSp macro="">
      <xdr:nvCxnSpPr>
        <xdr:cNvPr id="173" name="直線コネクタ 172"/>
        <xdr:cNvCxnSpPr/>
      </xdr:nvCxnSpPr>
      <xdr:spPr>
        <a:xfrm flipV="1">
          <a:off x="10476865" y="9858974"/>
          <a:ext cx="0" cy="1107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169359</xdr:rowOff>
    </xdr:from>
    <xdr:ext cx="534377" cy="259045"/>
    <xdr:sp macro="" textlink="">
      <xdr:nvSpPr>
        <xdr:cNvPr id="174" name="【橋りょう・トンネル】&#10;一人当たり有形固定資産（償却資産）額最小値テキスト"/>
        <xdr:cNvSpPr txBox="1"/>
      </xdr:nvSpPr>
      <xdr:spPr>
        <a:xfrm>
          <a:off x="10566400" y="109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12,944</a:t>
          </a:r>
          <a:endParaRPr kumimoji="1" lang="ja-JP" altLang="en-US" sz="1000" b="1">
            <a:latin typeface="ＭＳ Ｐゴシック"/>
          </a:endParaRPr>
        </a:p>
      </xdr:txBody>
    </xdr:sp>
    <xdr:clientData/>
  </xdr:oneCellAnchor>
  <xdr:twoCellAnchor>
    <xdr:from>
      <xdr:col>15</xdr:col>
      <xdr:colOff>92075</xdr:colOff>
      <xdr:row>63</xdr:row>
      <xdr:rowOff>165532</xdr:rowOff>
    </xdr:from>
    <xdr:to>
      <xdr:col>15</xdr:col>
      <xdr:colOff>269875</xdr:colOff>
      <xdr:row>63</xdr:row>
      <xdr:rowOff>165532</xdr:rowOff>
    </xdr:to>
    <xdr:cxnSp macro="">
      <xdr:nvCxnSpPr>
        <xdr:cNvPr id="175" name="直線コネクタ 174"/>
        <xdr:cNvCxnSpPr/>
      </xdr:nvCxnSpPr>
      <xdr:spPr>
        <a:xfrm>
          <a:off x="10388600" y="1096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33001</xdr:rowOff>
    </xdr:from>
    <xdr:ext cx="690189" cy="259045"/>
    <xdr:sp macro="" textlink="">
      <xdr:nvSpPr>
        <xdr:cNvPr id="176" name="【橋りょう・トンネル】&#10;一人当たり有形固定資産（償却資産）額最大値テキスト"/>
        <xdr:cNvSpPr txBox="1"/>
      </xdr:nvSpPr>
      <xdr:spPr>
        <a:xfrm>
          <a:off x="10566400" y="96342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2,436,190</a:t>
          </a:r>
          <a:endParaRPr kumimoji="1" lang="ja-JP" altLang="en-US" sz="1000" b="1">
            <a:latin typeface="ＭＳ Ｐゴシック"/>
          </a:endParaRPr>
        </a:p>
      </xdr:txBody>
    </xdr:sp>
    <xdr:clientData/>
  </xdr:oneCellAnchor>
  <xdr:twoCellAnchor>
    <xdr:from>
      <xdr:col>15</xdr:col>
      <xdr:colOff>92075</xdr:colOff>
      <xdr:row>57</xdr:row>
      <xdr:rowOff>86324</xdr:rowOff>
    </xdr:from>
    <xdr:to>
      <xdr:col>15</xdr:col>
      <xdr:colOff>269875</xdr:colOff>
      <xdr:row>57</xdr:row>
      <xdr:rowOff>86324</xdr:rowOff>
    </xdr:to>
    <xdr:cxnSp macro="">
      <xdr:nvCxnSpPr>
        <xdr:cNvPr id="177" name="直線コネクタ 176"/>
        <xdr:cNvCxnSpPr/>
      </xdr:nvCxnSpPr>
      <xdr:spPr>
        <a:xfrm>
          <a:off x="10388600" y="985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145095</xdr:rowOff>
    </xdr:from>
    <xdr:ext cx="690189" cy="259045"/>
    <xdr:sp macro="" textlink="">
      <xdr:nvSpPr>
        <xdr:cNvPr id="178" name="【橋りょう・トンネル】&#10;一人当たり有形固定資産（償却資産）額平均値テキスト"/>
        <xdr:cNvSpPr txBox="1"/>
      </xdr:nvSpPr>
      <xdr:spPr>
        <a:xfrm>
          <a:off x="10566400" y="1043209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1,024,348</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166668</xdr:rowOff>
    </xdr:from>
    <xdr:to>
      <xdr:col>15</xdr:col>
      <xdr:colOff>231775</xdr:colOff>
      <xdr:row>61</xdr:row>
      <xdr:rowOff>96818</xdr:rowOff>
    </xdr:to>
    <xdr:sp macro="" textlink="">
      <xdr:nvSpPr>
        <xdr:cNvPr id="179" name="フローチャート : 判断 178"/>
        <xdr:cNvSpPr/>
      </xdr:nvSpPr>
      <xdr:spPr>
        <a:xfrm>
          <a:off x="10426700" y="1045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144233</xdr:rowOff>
    </xdr:from>
    <xdr:to>
      <xdr:col>14</xdr:col>
      <xdr:colOff>79375</xdr:colOff>
      <xdr:row>62</xdr:row>
      <xdr:rowOff>74383</xdr:rowOff>
    </xdr:to>
    <xdr:sp macro="" textlink="">
      <xdr:nvSpPr>
        <xdr:cNvPr id="180" name="フローチャート : 判断 179"/>
        <xdr:cNvSpPr/>
      </xdr:nvSpPr>
      <xdr:spPr>
        <a:xfrm>
          <a:off x="9588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86088</xdr:rowOff>
    </xdr:from>
    <xdr:to>
      <xdr:col>14</xdr:col>
      <xdr:colOff>79375</xdr:colOff>
      <xdr:row>62</xdr:row>
      <xdr:rowOff>16238</xdr:rowOff>
    </xdr:to>
    <xdr:sp macro="" textlink="">
      <xdr:nvSpPr>
        <xdr:cNvPr id="186" name="円/楕円 185"/>
        <xdr:cNvSpPr/>
      </xdr:nvSpPr>
      <xdr:spPr>
        <a:xfrm>
          <a:off x="9588500" y="105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62</xdr:row>
      <xdr:rowOff>65510</xdr:rowOff>
    </xdr:from>
    <xdr:ext cx="599010" cy="259045"/>
    <xdr:sp macro="" textlink="">
      <xdr:nvSpPr>
        <xdr:cNvPr id="187" name="n_1aveValue【橋りょう・トンネル】&#10;一人当たり有形固定資産（償却資産）額"/>
        <xdr:cNvSpPr txBox="1"/>
      </xdr:nvSpPr>
      <xdr:spPr>
        <a:xfrm>
          <a:off x="9327094"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698,418</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32765</xdr:rowOff>
    </xdr:from>
    <xdr:ext cx="599010" cy="259045"/>
    <xdr:sp macro="" textlink="">
      <xdr:nvSpPr>
        <xdr:cNvPr id="188" name="n_1mainValue【橋りょう・トンネル】&#10;一人当たり有形固定資産（償却資産）額"/>
        <xdr:cNvSpPr txBox="1"/>
      </xdr:nvSpPr>
      <xdr:spPr>
        <a:xfrm>
          <a:off x="9327094" y="1031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825,596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9" name="テキスト ボックス 19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7" name="テキスト ボックス 20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79248</xdr:rowOff>
    </xdr:from>
    <xdr:to>
      <xdr:col>6</xdr:col>
      <xdr:colOff>510540</xdr:colOff>
      <xdr:row>82</xdr:row>
      <xdr:rowOff>118111</xdr:rowOff>
    </xdr:to>
    <xdr:cxnSp macro="">
      <xdr:nvCxnSpPr>
        <xdr:cNvPr id="211" name="直線コネクタ 210"/>
        <xdr:cNvCxnSpPr/>
      </xdr:nvCxnSpPr>
      <xdr:spPr>
        <a:xfrm flipV="1">
          <a:off x="4634865" y="13280898"/>
          <a:ext cx="0" cy="89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121938</xdr:rowOff>
    </xdr:from>
    <xdr:ext cx="405111" cy="259045"/>
    <xdr:sp macro="" textlink="">
      <xdr:nvSpPr>
        <xdr:cNvPr id="212" name="【公営住宅】&#10;有形固定資産減価償却率最小値テキスト"/>
        <xdr:cNvSpPr txBox="1"/>
      </xdr:nvSpPr>
      <xdr:spPr>
        <a:xfrm>
          <a:off x="4724400"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6</xdr:col>
      <xdr:colOff>422275</xdr:colOff>
      <xdr:row>82</xdr:row>
      <xdr:rowOff>118111</xdr:rowOff>
    </xdr:from>
    <xdr:to>
      <xdr:col>6</xdr:col>
      <xdr:colOff>600075</xdr:colOff>
      <xdr:row>82</xdr:row>
      <xdr:rowOff>118111</xdr:rowOff>
    </xdr:to>
    <xdr:cxnSp macro="">
      <xdr:nvCxnSpPr>
        <xdr:cNvPr id="213" name="直線コネクタ 212"/>
        <xdr:cNvCxnSpPr/>
      </xdr:nvCxnSpPr>
      <xdr:spPr>
        <a:xfrm>
          <a:off x="4546600" y="1417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25925</xdr:rowOff>
    </xdr:from>
    <xdr:ext cx="405111" cy="259045"/>
    <xdr:sp macro="" textlink="">
      <xdr:nvSpPr>
        <xdr:cNvPr id="214" name="【公営住宅】&#10;有形固定資産減価償却率最大値テキスト"/>
        <xdr:cNvSpPr txBox="1"/>
      </xdr:nvSpPr>
      <xdr:spPr>
        <a:xfrm>
          <a:off x="4724400" y="13056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6</xdr:col>
      <xdr:colOff>422275</xdr:colOff>
      <xdr:row>77</xdr:row>
      <xdr:rowOff>79248</xdr:rowOff>
    </xdr:from>
    <xdr:to>
      <xdr:col>6</xdr:col>
      <xdr:colOff>600075</xdr:colOff>
      <xdr:row>77</xdr:row>
      <xdr:rowOff>79248</xdr:rowOff>
    </xdr:to>
    <xdr:cxnSp macro="">
      <xdr:nvCxnSpPr>
        <xdr:cNvPr id="215" name="直線コネクタ 214"/>
        <xdr:cNvCxnSpPr/>
      </xdr:nvCxnSpPr>
      <xdr:spPr>
        <a:xfrm>
          <a:off x="4546600" y="1328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32021</xdr:rowOff>
    </xdr:from>
    <xdr:ext cx="405111" cy="259045"/>
    <xdr:sp macro="" textlink="">
      <xdr:nvSpPr>
        <xdr:cNvPr id="216" name="【公営住宅】&#10;有形固定資産減価償却率平均値テキスト"/>
        <xdr:cNvSpPr txBox="1"/>
      </xdr:nvSpPr>
      <xdr:spPr>
        <a:xfrm>
          <a:off x="4724400" y="137480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53594</xdr:rowOff>
    </xdr:from>
    <xdr:to>
      <xdr:col>6</xdr:col>
      <xdr:colOff>561975</xdr:colOff>
      <xdr:row>80</xdr:row>
      <xdr:rowOff>155194</xdr:rowOff>
    </xdr:to>
    <xdr:sp macro="" textlink="">
      <xdr:nvSpPr>
        <xdr:cNvPr id="217" name="フローチャート : 判断 216"/>
        <xdr:cNvSpPr/>
      </xdr:nvSpPr>
      <xdr:spPr>
        <a:xfrm>
          <a:off x="4584700" y="1376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90170</xdr:rowOff>
    </xdr:from>
    <xdr:to>
      <xdr:col>5</xdr:col>
      <xdr:colOff>409575</xdr:colOff>
      <xdr:row>81</xdr:row>
      <xdr:rowOff>20320</xdr:rowOff>
    </xdr:to>
    <xdr:sp macro="" textlink="">
      <xdr:nvSpPr>
        <xdr:cNvPr id="218" name="フローチャート : 判断 217"/>
        <xdr:cNvSpPr/>
      </xdr:nvSpPr>
      <xdr:spPr>
        <a:xfrm>
          <a:off x="3746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42163</xdr:rowOff>
    </xdr:from>
    <xdr:to>
      <xdr:col>5</xdr:col>
      <xdr:colOff>409575</xdr:colOff>
      <xdr:row>84</xdr:row>
      <xdr:rowOff>143763</xdr:rowOff>
    </xdr:to>
    <xdr:sp macro="" textlink="">
      <xdr:nvSpPr>
        <xdr:cNvPr id="224" name="円/楕円 223"/>
        <xdr:cNvSpPr/>
      </xdr:nvSpPr>
      <xdr:spPr>
        <a:xfrm>
          <a:off x="3746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36847</xdr:rowOff>
    </xdr:from>
    <xdr:ext cx="405111" cy="259045"/>
    <xdr:sp macro="" textlink="">
      <xdr:nvSpPr>
        <xdr:cNvPr id="225" name="n_1aveValue【公営住宅】&#10;有形固定資産減価償却率"/>
        <xdr:cNvSpPr txBox="1"/>
      </xdr:nvSpPr>
      <xdr:spPr>
        <a:xfrm>
          <a:off x="3582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134890</xdr:rowOff>
    </xdr:from>
    <xdr:ext cx="405111" cy="259045"/>
    <xdr:sp macro="" textlink="">
      <xdr:nvSpPr>
        <xdr:cNvPr id="226" name="n_1mainValue【公営住宅】&#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155600</xdr:rowOff>
    </xdr:from>
    <xdr:to>
      <xdr:col>15</xdr:col>
      <xdr:colOff>180340</xdr:colOff>
      <xdr:row>85</xdr:row>
      <xdr:rowOff>70332</xdr:rowOff>
    </xdr:to>
    <xdr:cxnSp macro="">
      <xdr:nvCxnSpPr>
        <xdr:cNvPr id="248" name="直線コネクタ 247"/>
        <xdr:cNvCxnSpPr/>
      </xdr:nvCxnSpPr>
      <xdr:spPr>
        <a:xfrm flipV="1">
          <a:off x="10476865" y="13528700"/>
          <a:ext cx="0" cy="1114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74159</xdr:rowOff>
    </xdr:from>
    <xdr:ext cx="469744" cy="259045"/>
    <xdr:sp macro="" textlink="">
      <xdr:nvSpPr>
        <xdr:cNvPr id="249" name="【公営住宅】&#10;一人当たり面積最小値テキスト"/>
        <xdr:cNvSpPr txBox="1"/>
      </xdr:nvSpPr>
      <xdr:spPr>
        <a:xfrm>
          <a:off x="10566400" y="1464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0.609</a:t>
          </a:r>
          <a:endParaRPr kumimoji="1" lang="ja-JP" altLang="en-US" sz="1000" b="1">
            <a:latin typeface="ＭＳ Ｐゴシック"/>
          </a:endParaRPr>
        </a:p>
      </xdr:txBody>
    </xdr:sp>
    <xdr:clientData/>
  </xdr:oneCellAnchor>
  <xdr:twoCellAnchor>
    <xdr:from>
      <xdr:col>15</xdr:col>
      <xdr:colOff>92075</xdr:colOff>
      <xdr:row>85</xdr:row>
      <xdr:rowOff>70332</xdr:rowOff>
    </xdr:from>
    <xdr:to>
      <xdr:col>15</xdr:col>
      <xdr:colOff>269875</xdr:colOff>
      <xdr:row>85</xdr:row>
      <xdr:rowOff>70332</xdr:rowOff>
    </xdr:to>
    <xdr:cxnSp macro="">
      <xdr:nvCxnSpPr>
        <xdr:cNvPr id="250" name="直線コネクタ 249"/>
        <xdr:cNvCxnSpPr/>
      </xdr:nvCxnSpPr>
      <xdr:spPr>
        <a:xfrm>
          <a:off x="10388600" y="1464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102277</xdr:rowOff>
    </xdr:from>
    <xdr:ext cx="469744" cy="259045"/>
    <xdr:sp macro="" textlink="">
      <xdr:nvSpPr>
        <xdr:cNvPr id="251" name="【公営住宅】&#10;一人当たり面積最大値テキスト"/>
        <xdr:cNvSpPr txBox="1"/>
      </xdr:nvSpPr>
      <xdr:spPr>
        <a:xfrm>
          <a:off x="10566400" y="1330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5.486</a:t>
          </a:r>
          <a:endParaRPr kumimoji="1" lang="ja-JP" altLang="en-US" sz="1000" b="1">
            <a:latin typeface="ＭＳ Ｐゴシック"/>
          </a:endParaRPr>
        </a:p>
      </xdr:txBody>
    </xdr:sp>
    <xdr:clientData/>
  </xdr:oneCellAnchor>
  <xdr:twoCellAnchor>
    <xdr:from>
      <xdr:col>15</xdr:col>
      <xdr:colOff>92075</xdr:colOff>
      <xdr:row>78</xdr:row>
      <xdr:rowOff>155600</xdr:rowOff>
    </xdr:from>
    <xdr:to>
      <xdr:col>15</xdr:col>
      <xdr:colOff>269875</xdr:colOff>
      <xdr:row>78</xdr:row>
      <xdr:rowOff>155600</xdr:rowOff>
    </xdr:to>
    <xdr:cxnSp macro="">
      <xdr:nvCxnSpPr>
        <xdr:cNvPr id="252" name="直線コネクタ 251"/>
        <xdr:cNvCxnSpPr/>
      </xdr:nvCxnSpPr>
      <xdr:spPr>
        <a:xfrm>
          <a:off x="10388600" y="135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139234</xdr:rowOff>
    </xdr:from>
    <xdr:ext cx="469744" cy="259045"/>
    <xdr:sp macro="" textlink="">
      <xdr:nvSpPr>
        <xdr:cNvPr id="253" name="【公営住宅】&#10;一人当たり面積平均値テキスト"/>
        <xdr:cNvSpPr txBox="1"/>
      </xdr:nvSpPr>
      <xdr:spPr>
        <a:xfrm>
          <a:off x="10566400" y="14198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160807</xdr:rowOff>
    </xdr:from>
    <xdr:to>
      <xdr:col>15</xdr:col>
      <xdr:colOff>231775</xdr:colOff>
      <xdr:row>83</xdr:row>
      <xdr:rowOff>90957</xdr:rowOff>
    </xdr:to>
    <xdr:sp macro="" textlink="">
      <xdr:nvSpPr>
        <xdr:cNvPr id="254" name="フローチャート : 判断 253"/>
        <xdr:cNvSpPr/>
      </xdr:nvSpPr>
      <xdr:spPr>
        <a:xfrm>
          <a:off x="10426700" y="1421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77139</xdr:rowOff>
    </xdr:from>
    <xdr:to>
      <xdr:col>14</xdr:col>
      <xdr:colOff>79375</xdr:colOff>
      <xdr:row>83</xdr:row>
      <xdr:rowOff>7289</xdr:rowOff>
    </xdr:to>
    <xdr:sp macro="" textlink="">
      <xdr:nvSpPr>
        <xdr:cNvPr id="255" name="フローチャート : 判断 254"/>
        <xdr:cNvSpPr/>
      </xdr:nvSpPr>
      <xdr:spPr>
        <a:xfrm>
          <a:off x="9588500" y="141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102057</xdr:rowOff>
    </xdr:from>
    <xdr:to>
      <xdr:col>14</xdr:col>
      <xdr:colOff>79375</xdr:colOff>
      <xdr:row>86</xdr:row>
      <xdr:rowOff>32207</xdr:rowOff>
    </xdr:to>
    <xdr:sp macro="" textlink="">
      <xdr:nvSpPr>
        <xdr:cNvPr id="261" name="円/楕円 260"/>
        <xdr:cNvSpPr/>
      </xdr:nvSpPr>
      <xdr:spPr>
        <a:xfrm>
          <a:off x="9588500" y="1467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23816</xdr:rowOff>
    </xdr:from>
    <xdr:ext cx="469744" cy="259045"/>
    <xdr:sp macro="" textlink="">
      <xdr:nvSpPr>
        <xdr:cNvPr id="262" name="n_1aveValue【公営住宅】&#10;一人当たり面積"/>
        <xdr:cNvSpPr txBox="1"/>
      </xdr:nvSpPr>
      <xdr:spPr>
        <a:xfrm>
          <a:off x="9391727" y="1391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2.607</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23334</xdr:rowOff>
    </xdr:from>
    <xdr:ext cx="469744" cy="259045"/>
    <xdr:sp macro="" textlink="">
      <xdr:nvSpPr>
        <xdr:cNvPr id="263" name="n_1mainValue【公営住宅】&#10;一人当たり面積"/>
        <xdr:cNvSpPr txBox="1"/>
      </xdr:nvSpPr>
      <xdr:spPr>
        <a:xfrm>
          <a:off x="9391727" y="1476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31,688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0" name="テキスト ボックス 28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1" name="直線コネクタ 2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2" name="テキスト ボックス 29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3" name="直線コネクタ 2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4" name="テキスト ボックス 2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7" name="直線コネクタ 2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8" name="テキスト ボックス 2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9" name="直線コネクタ 2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0" name="テキスト ボックス 29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42</xdr:row>
      <xdr:rowOff>55245</xdr:rowOff>
    </xdr:to>
    <xdr:cxnSp macro="">
      <xdr:nvCxnSpPr>
        <xdr:cNvPr id="304" name="直線コネクタ 303"/>
        <xdr:cNvCxnSpPr/>
      </xdr:nvCxnSpPr>
      <xdr:spPr>
        <a:xfrm flipV="1">
          <a:off x="16318864" y="5876925"/>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59072</xdr:rowOff>
    </xdr:from>
    <xdr:ext cx="405111" cy="259045"/>
    <xdr:sp macro="" textlink="">
      <xdr:nvSpPr>
        <xdr:cNvPr id="305" name="【認定こども園・幼稚園・保育所】&#10;有形固定資産減価償却率最小値テキスト"/>
        <xdr:cNvSpPr txBox="1"/>
      </xdr:nvSpPr>
      <xdr:spPr>
        <a:xfrm>
          <a:off x="16408400" y="725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23</xdr:col>
      <xdr:colOff>428625</xdr:colOff>
      <xdr:row>42</xdr:row>
      <xdr:rowOff>55245</xdr:rowOff>
    </xdr:from>
    <xdr:to>
      <xdr:col>23</xdr:col>
      <xdr:colOff>606425</xdr:colOff>
      <xdr:row>42</xdr:row>
      <xdr:rowOff>55245</xdr:rowOff>
    </xdr:to>
    <xdr:cxnSp macro="">
      <xdr:nvCxnSpPr>
        <xdr:cNvPr id="306" name="直線コネクタ 305"/>
        <xdr:cNvCxnSpPr/>
      </xdr:nvCxnSpPr>
      <xdr:spPr>
        <a:xfrm>
          <a:off x="16230600" y="725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30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308" name="直線コネクタ 30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59072</xdr:rowOff>
    </xdr:from>
    <xdr:ext cx="405111" cy="259045"/>
    <xdr:sp macro="" textlink="">
      <xdr:nvSpPr>
        <xdr:cNvPr id="309" name="【認定こども園・幼稚園・保育所】&#10;有形固定資産減価償却率平均値テキスト"/>
        <xdr:cNvSpPr txBox="1"/>
      </xdr:nvSpPr>
      <xdr:spPr>
        <a:xfrm>
          <a:off x="164084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80645</xdr:rowOff>
    </xdr:from>
    <xdr:to>
      <xdr:col>23</xdr:col>
      <xdr:colOff>568325</xdr:colOff>
      <xdr:row>38</xdr:row>
      <xdr:rowOff>10795</xdr:rowOff>
    </xdr:to>
    <xdr:sp macro="" textlink="">
      <xdr:nvSpPr>
        <xdr:cNvPr id="310" name="フローチャート : 判断 309"/>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4445</xdr:rowOff>
    </xdr:from>
    <xdr:to>
      <xdr:col>22</xdr:col>
      <xdr:colOff>415925</xdr:colOff>
      <xdr:row>39</xdr:row>
      <xdr:rowOff>106045</xdr:rowOff>
    </xdr:to>
    <xdr:sp macro="" textlink="">
      <xdr:nvSpPr>
        <xdr:cNvPr id="311" name="フローチャート : 判断 310"/>
        <xdr:cNvSpPr/>
      </xdr:nvSpPr>
      <xdr:spPr>
        <a:xfrm>
          <a:off x="15430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69215</xdr:rowOff>
    </xdr:from>
    <xdr:to>
      <xdr:col>22</xdr:col>
      <xdr:colOff>415925</xdr:colOff>
      <xdr:row>36</xdr:row>
      <xdr:rowOff>170815</xdr:rowOff>
    </xdr:to>
    <xdr:sp macro="" textlink="">
      <xdr:nvSpPr>
        <xdr:cNvPr id="317" name="円/楕円 316"/>
        <xdr:cNvSpPr/>
      </xdr:nvSpPr>
      <xdr:spPr>
        <a:xfrm>
          <a:off x="15430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97172</xdr:rowOff>
    </xdr:from>
    <xdr:ext cx="405111" cy="259045"/>
    <xdr:sp macro="" textlink="">
      <xdr:nvSpPr>
        <xdr:cNvPr id="318" name="n_1aveValue【認定こども園・幼稚園・保育所】&#10;有形固定資産減価償却率"/>
        <xdr:cNvSpPr txBox="1"/>
      </xdr:nvSpPr>
      <xdr:spPr>
        <a:xfrm>
          <a:off x="15266043"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15892</xdr:rowOff>
    </xdr:from>
    <xdr:ext cx="405111" cy="259045"/>
    <xdr:sp macro="" textlink="">
      <xdr:nvSpPr>
        <xdr:cNvPr id="319" name="n_1mainValue【認定こども園・幼稚園・保育所】&#10;有形固定資産減価償却率"/>
        <xdr:cNvSpPr txBox="1"/>
      </xdr:nvSpPr>
      <xdr:spPr>
        <a:xfrm>
          <a:off x="15266043"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0" name="直線コネクタ 32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1" name="テキスト ボックス 330"/>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2" name="直線コネクタ 33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3" name="テキスト ボックス 332"/>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4" name="直線コネクタ 33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5" name="テキスト ボックス 334"/>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6" name="直線コネクタ 33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7" name="テキスト ボックス 336"/>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38" name="直線コネクタ 33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9" name="テキスト ボックス 338"/>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0" name="直線コネクタ 33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1" name="テキスト ボックス 340"/>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3" name="テキスト ボックス 34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159476</xdr:rowOff>
    </xdr:from>
    <xdr:to>
      <xdr:col>32</xdr:col>
      <xdr:colOff>186689</xdr:colOff>
      <xdr:row>42</xdr:row>
      <xdr:rowOff>20683</xdr:rowOff>
    </xdr:to>
    <xdr:cxnSp macro="">
      <xdr:nvCxnSpPr>
        <xdr:cNvPr id="345" name="直線コネクタ 344"/>
        <xdr:cNvCxnSpPr/>
      </xdr:nvCxnSpPr>
      <xdr:spPr>
        <a:xfrm flipV="1">
          <a:off x="22160864" y="5817326"/>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24510</xdr:rowOff>
    </xdr:from>
    <xdr:ext cx="469744" cy="259045"/>
    <xdr:sp macro="" textlink="">
      <xdr:nvSpPr>
        <xdr:cNvPr id="346" name="【認定こども園・幼稚園・保育所】&#10;一人当たり面積最小値テキスト"/>
        <xdr:cNvSpPr txBox="1"/>
      </xdr:nvSpPr>
      <xdr:spPr>
        <a:xfrm>
          <a:off x="22250400" y="722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20683</xdr:rowOff>
    </xdr:from>
    <xdr:to>
      <xdr:col>32</xdr:col>
      <xdr:colOff>276225</xdr:colOff>
      <xdr:row>42</xdr:row>
      <xdr:rowOff>20683</xdr:rowOff>
    </xdr:to>
    <xdr:cxnSp macro="">
      <xdr:nvCxnSpPr>
        <xdr:cNvPr id="347" name="直線コネクタ 346"/>
        <xdr:cNvCxnSpPr/>
      </xdr:nvCxnSpPr>
      <xdr:spPr>
        <a:xfrm>
          <a:off x="22072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106153</xdr:rowOff>
    </xdr:from>
    <xdr:ext cx="469744" cy="259045"/>
    <xdr:sp macro="" textlink="">
      <xdr:nvSpPr>
        <xdr:cNvPr id="348" name="【認定こども園・幼稚園・保育所】&#10;一人当たり面積最大値テキスト"/>
        <xdr:cNvSpPr txBox="1"/>
      </xdr:nvSpPr>
      <xdr:spPr>
        <a:xfrm>
          <a:off x="22250400" y="559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0.452</a:t>
          </a:r>
          <a:endParaRPr kumimoji="1" lang="ja-JP" altLang="en-US" sz="1000" b="1">
            <a:latin typeface="ＭＳ Ｐゴシック"/>
          </a:endParaRPr>
        </a:p>
      </xdr:txBody>
    </xdr:sp>
    <xdr:clientData/>
  </xdr:oneCellAnchor>
  <xdr:twoCellAnchor>
    <xdr:from>
      <xdr:col>32</xdr:col>
      <xdr:colOff>98425</xdr:colOff>
      <xdr:row>33</xdr:row>
      <xdr:rowOff>159476</xdr:rowOff>
    </xdr:from>
    <xdr:to>
      <xdr:col>32</xdr:col>
      <xdr:colOff>276225</xdr:colOff>
      <xdr:row>33</xdr:row>
      <xdr:rowOff>159476</xdr:rowOff>
    </xdr:to>
    <xdr:cxnSp macro="">
      <xdr:nvCxnSpPr>
        <xdr:cNvPr id="349" name="直線コネクタ 348"/>
        <xdr:cNvCxnSpPr/>
      </xdr:nvCxnSpPr>
      <xdr:spPr>
        <a:xfrm>
          <a:off x="22072600" y="581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152417</xdr:rowOff>
    </xdr:from>
    <xdr:ext cx="469744" cy="259045"/>
    <xdr:sp macro="" textlink="">
      <xdr:nvSpPr>
        <xdr:cNvPr id="350" name="【認定こども園・幼稚園・保育所】&#10;一人当たり面積平均値テキスト"/>
        <xdr:cNvSpPr txBox="1"/>
      </xdr:nvSpPr>
      <xdr:spPr>
        <a:xfrm>
          <a:off x="22250400" y="615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2540</xdr:rowOff>
    </xdr:from>
    <xdr:to>
      <xdr:col>32</xdr:col>
      <xdr:colOff>238125</xdr:colOff>
      <xdr:row>36</xdr:row>
      <xdr:rowOff>104140</xdr:rowOff>
    </xdr:to>
    <xdr:sp macro="" textlink="">
      <xdr:nvSpPr>
        <xdr:cNvPr id="351" name="フローチャート : 判断 350"/>
        <xdr:cNvSpPr/>
      </xdr:nvSpPr>
      <xdr:spPr>
        <a:xfrm>
          <a:off x="22110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134801</xdr:rowOff>
    </xdr:from>
    <xdr:to>
      <xdr:col>31</xdr:col>
      <xdr:colOff>85725</xdr:colOff>
      <xdr:row>36</xdr:row>
      <xdr:rowOff>64951</xdr:rowOff>
    </xdr:to>
    <xdr:sp macro="" textlink="">
      <xdr:nvSpPr>
        <xdr:cNvPr id="352" name="フローチャート : 判断 351"/>
        <xdr:cNvSpPr/>
      </xdr:nvSpPr>
      <xdr:spPr>
        <a:xfrm>
          <a:off x="21272500" y="613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121739</xdr:rowOff>
    </xdr:from>
    <xdr:to>
      <xdr:col>31</xdr:col>
      <xdr:colOff>85725</xdr:colOff>
      <xdr:row>36</xdr:row>
      <xdr:rowOff>51889</xdr:rowOff>
    </xdr:to>
    <xdr:sp macro="" textlink="">
      <xdr:nvSpPr>
        <xdr:cNvPr id="358" name="円/楕円 357"/>
        <xdr:cNvSpPr/>
      </xdr:nvSpPr>
      <xdr:spPr>
        <a:xfrm>
          <a:off x="21272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56078</xdr:rowOff>
    </xdr:from>
    <xdr:ext cx="469744" cy="259045"/>
    <xdr:sp macro="" textlink="">
      <xdr:nvSpPr>
        <xdr:cNvPr id="359" name="n_1aveValue【認定こども園・幼稚園・保育所】&#10;一人当たり面積"/>
        <xdr:cNvSpPr txBox="1"/>
      </xdr:nvSpPr>
      <xdr:spPr>
        <a:xfrm>
          <a:off x="21075727" y="622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oneCellAnchor>
    <xdr:from>
      <xdr:col>30</xdr:col>
      <xdr:colOff>473152</xdr:colOff>
      <xdr:row>34</xdr:row>
      <xdr:rowOff>68416</xdr:rowOff>
    </xdr:from>
    <xdr:ext cx="469744" cy="259045"/>
    <xdr:sp macro="" textlink="">
      <xdr:nvSpPr>
        <xdr:cNvPr id="360" name="n_1mainValue【認定こども園・幼稚園・保育所】&#10;一人当たり面積"/>
        <xdr:cNvSpPr txBox="1"/>
      </xdr:nvSpPr>
      <xdr:spPr>
        <a:xfrm>
          <a:off x="21075727" y="589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0.343</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9" name="テキスト ボックス 3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0" name="直線コネクタ 3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1" name="直線コネクタ 3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2" name="テキスト ボックス 371"/>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3" name="直線コネクタ 3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4" name="テキスト ボックス 3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5" name="直線コネクタ 3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6" name="テキスト ボックス 3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7" name="直線コネクタ 3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8" name="テキスト ボックス 3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9" name="直線コネクタ 3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0" name="テキスト ボックス 3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1" name="直線コネクタ 3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2" name="テキスト ボックス 38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55245</xdr:rowOff>
    </xdr:from>
    <xdr:to>
      <xdr:col>23</xdr:col>
      <xdr:colOff>516889</xdr:colOff>
      <xdr:row>63</xdr:row>
      <xdr:rowOff>163830</xdr:rowOff>
    </xdr:to>
    <xdr:cxnSp macro="">
      <xdr:nvCxnSpPr>
        <xdr:cNvPr id="384" name="直線コネクタ 383"/>
        <xdr:cNvCxnSpPr/>
      </xdr:nvCxnSpPr>
      <xdr:spPr>
        <a:xfrm flipV="1">
          <a:off x="16318864" y="9484995"/>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167657</xdr:rowOff>
    </xdr:from>
    <xdr:ext cx="340478" cy="259045"/>
    <xdr:sp macro="" textlink="">
      <xdr:nvSpPr>
        <xdr:cNvPr id="385" name="【学校施設】&#10;有形固定資産減価償却率最小値テキスト"/>
        <xdr:cNvSpPr txBox="1"/>
      </xdr:nvSpPr>
      <xdr:spPr>
        <a:xfrm>
          <a:off x="16408400" y="109690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63</xdr:row>
      <xdr:rowOff>163830</xdr:rowOff>
    </xdr:from>
    <xdr:to>
      <xdr:col>23</xdr:col>
      <xdr:colOff>606425</xdr:colOff>
      <xdr:row>63</xdr:row>
      <xdr:rowOff>163830</xdr:rowOff>
    </xdr:to>
    <xdr:cxnSp macro="">
      <xdr:nvCxnSpPr>
        <xdr:cNvPr id="386" name="直線コネクタ 385"/>
        <xdr:cNvCxnSpPr/>
      </xdr:nvCxnSpPr>
      <xdr:spPr>
        <a:xfrm>
          <a:off x="16230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1922</xdr:rowOff>
    </xdr:from>
    <xdr:ext cx="405111" cy="259045"/>
    <xdr:sp macro="" textlink="">
      <xdr:nvSpPr>
        <xdr:cNvPr id="387" name="【学校施設】&#10;有形固定資産減価償却率最大値テキスト"/>
        <xdr:cNvSpPr txBox="1"/>
      </xdr:nvSpPr>
      <xdr:spPr>
        <a:xfrm>
          <a:off x="16408400" y="9260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23</xdr:col>
      <xdr:colOff>428625</xdr:colOff>
      <xdr:row>55</xdr:row>
      <xdr:rowOff>55245</xdr:rowOff>
    </xdr:from>
    <xdr:to>
      <xdr:col>23</xdr:col>
      <xdr:colOff>606425</xdr:colOff>
      <xdr:row>55</xdr:row>
      <xdr:rowOff>55245</xdr:rowOff>
    </xdr:to>
    <xdr:cxnSp macro="">
      <xdr:nvCxnSpPr>
        <xdr:cNvPr id="388" name="直線コネクタ 387"/>
        <xdr:cNvCxnSpPr/>
      </xdr:nvCxnSpPr>
      <xdr:spPr>
        <a:xfrm>
          <a:off x="16230600" y="9484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152417</xdr:rowOff>
    </xdr:from>
    <xdr:ext cx="405111" cy="259045"/>
    <xdr:sp macro="" textlink="">
      <xdr:nvSpPr>
        <xdr:cNvPr id="389" name="【学校施設】&#10;有形固定資産減価償却率平均値テキスト"/>
        <xdr:cNvSpPr txBox="1"/>
      </xdr:nvSpPr>
      <xdr:spPr>
        <a:xfrm>
          <a:off x="16408400" y="9925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xdr:rowOff>
    </xdr:from>
    <xdr:to>
      <xdr:col>23</xdr:col>
      <xdr:colOff>568325</xdr:colOff>
      <xdr:row>58</xdr:row>
      <xdr:rowOff>104140</xdr:rowOff>
    </xdr:to>
    <xdr:sp macro="" textlink="">
      <xdr:nvSpPr>
        <xdr:cNvPr id="390" name="フローチャート : 判断 389"/>
        <xdr:cNvSpPr/>
      </xdr:nvSpPr>
      <xdr:spPr>
        <a:xfrm>
          <a:off x="162687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160655</xdr:rowOff>
    </xdr:from>
    <xdr:to>
      <xdr:col>22</xdr:col>
      <xdr:colOff>415925</xdr:colOff>
      <xdr:row>58</xdr:row>
      <xdr:rowOff>90805</xdr:rowOff>
    </xdr:to>
    <xdr:sp macro="" textlink="">
      <xdr:nvSpPr>
        <xdr:cNvPr id="391" name="フローチャート : 判断 390"/>
        <xdr:cNvSpPr/>
      </xdr:nvSpPr>
      <xdr:spPr>
        <a:xfrm>
          <a:off x="15430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2" name="テキスト ボックス 3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3" name="テキスト ボックス 3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4" name="テキスト ボックス 3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5" name="テキスト ボックス 3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6" name="テキスト ボックス 3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31115</xdr:rowOff>
    </xdr:from>
    <xdr:to>
      <xdr:col>22</xdr:col>
      <xdr:colOff>415925</xdr:colOff>
      <xdr:row>55</xdr:row>
      <xdr:rowOff>132715</xdr:rowOff>
    </xdr:to>
    <xdr:sp macro="" textlink="">
      <xdr:nvSpPr>
        <xdr:cNvPr id="397" name="円/楕円 396"/>
        <xdr:cNvSpPr/>
      </xdr:nvSpPr>
      <xdr:spPr>
        <a:xfrm>
          <a:off x="15430500" y="94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81932</xdr:rowOff>
    </xdr:from>
    <xdr:ext cx="405111" cy="259045"/>
    <xdr:sp macro="" textlink="">
      <xdr:nvSpPr>
        <xdr:cNvPr id="398" name="n_1aveValue【学校施設】&#10;有形固定資産減価償却率"/>
        <xdr:cNvSpPr txBox="1"/>
      </xdr:nvSpPr>
      <xdr:spPr>
        <a:xfrm>
          <a:off x="15266043"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22</xdr:col>
      <xdr:colOff>149868</xdr:colOff>
      <xdr:row>53</xdr:row>
      <xdr:rowOff>149242</xdr:rowOff>
    </xdr:from>
    <xdr:ext cx="405111" cy="259045"/>
    <xdr:sp macro="" textlink="">
      <xdr:nvSpPr>
        <xdr:cNvPr id="399" name="n_1mainValue【学校施設】&#10;有形固定資産減価償却率"/>
        <xdr:cNvSpPr txBox="1"/>
      </xdr:nvSpPr>
      <xdr:spPr>
        <a:xfrm>
          <a:off x="15266043" y="923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0" name="正方形/長方形 39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1" name="正方形/長方形 40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2" name="正方形/長方形 40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3" name="正方形/長方形 40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4" name="正方形/長方形 40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5" name="正方形/長方形 40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6" name="正方形/長方形 40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7" name="正方形/長方形 40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8" name="テキスト ボックス 40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9" name="直線コネクタ 40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0" name="テキスト ボックス 40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1" name="直線コネクタ 41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2" name="テキスト ボックス 41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3" name="直線コネクタ 41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4" name="テキスト ボックス 41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5" name="直線コネクタ 41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6" name="テキスト ボックス 41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7" name="直線コネクタ 41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18" name="テキスト ボックス 41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9" name="直線コネクタ 4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0" name="テキスト ボックス 4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132131</xdr:rowOff>
    </xdr:from>
    <xdr:to>
      <xdr:col>32</xdr:col>
      <xdr:colOff>186689</xdr:colOff>
      <xdr:row>64</xdr:row>
      <xdr:rowOff>42063</xdr:rowOff>
    </xdr:to>
    <xdr:cxnSp macro="">
      <xdr:nvCxnSpPr>
        <xdr:cNvPr id="422" name="直線コネクタ 421"/>
        <xdr:cNvCxnSpPr/>
      </xdr:nvCxnSpPr>
      <xdr:spPr>
        <a:xfrm flipV="1">
          <a:off x="22160864" y="9733331"/>
          <a:ext cx="0" cy="128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45890</xdr:rowOff>
    </xdr:from>
    <xdr:ext cx="469744" cy="259045"/>
    <xdr:sp macro="" textlink="">
      <xdr:nvSpPr>
        <xdr:cNvPr id="423" name="【学校施設】&#10;一人当たり面積最小値テキスト"/>
        <xdr:cNvSpPr txBox="1"/>
      </xdr:nvSpPr>
      <xdr:spPr>
        <a:xfrm>
          <a:off x="22250400" y="1101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0.908</a:t>
          </a:r>
          <a:endParaRPr kumimoji="1" lang="ja-JP" altLang="en-US" sz="1000" b="1">
            <a:latin typeface="ＭＳ Ｐゴシック"/>
          </a:endParaRPr>
        </a:p>
      </xdr:txBody>
    </xdr:sp>
    <xdr:clientData/>
  </xdr:oneCellAnchor>
  <xdr:twoCellAnchor>
    <xdr:from>
      <xdr:col>32</xdr:col>
      <xdr:colOff>98425</xdr:colOff>
      <xdr:row>64</xdr:row>
      <xdr:rowOff>42063</xdr:rowOff>
    </xdr:from>
    <xdr:to>
      <xdr:col>32</xdr:col>
      <xdr:colOff>276225</xdr:colOff>
      <xdr:row>64</xdr:row>
      <xdr:rowOff>42063</xdr:rowOff>
    </xdr:to>
    <xdr:cxnSp macro="">
      <xdr:nvCxnSpPr>
        <xdr:cNvPr id="424" name="直線コネクタ 423"/>
        <xdr:cNvCxnSpPr/>
      </xdr:nvCxnSpPr>
      <xdr:spPr>
        <a:xfrm>
          <a:off x="22072600" y="1101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78808</xdr:rowOff>
    </xdr:from>
    <xdr:ext cx="469744" cy="259045"/>
    <xdr:sp macro="" textlink="">
      <xdr:nvSpPr>
        <xdr:cNvPr id="425" name="【学校施設】&#10;一人当たり面積最大値テキスト"/>
        <xdr:cNvSpPr txBox="1"/>
      </xdr:nvSpPr>
      <xdr:spPr>
        <a:xfrm>
          <a:off x="22250400" y="950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3.711</a:t>
          </a:r>
          <a:endParaRPr kumimoji="1" lang="ja-JP" altLang="en-US" sz="1000" b="1">
            <a:latin typeface="ＭＳ Ｐゴシック"/>
          </a:endParaRPr>
        </a:p>
      </xdr:txBody>
    </xdr:sp>
    <xdr:clientData/>
  </xdr:oneCellAnchor>
  <xdr:twoCellAnchor>
    <xdr:from>
      <xdr:col>32</xdr:col>
      <xdr:colOff>98425</xdr:colOff>
      <xdr:row>56</xdr:row>
      <xdr:rowOff>132131</xdr:rowOff>
    </xdr:from>
    <xdr:to>
      <xdr:col>32</xdr:col>
      <xdr:colOff>276225</xdr:colOff>
      <xdr:row>56</xdr:row>
      <xdr:rowOff>132131</xdr:rowOff>
    </xdr:to>
    <xdr:cxnSp macro="">
      <xdr:nvCxnSpPr>
        <xdr:cNvPr id="426" name="直線コネクタ 425"/>
        <xdr:cNvCxnSpPr/>
      </xdr:nvCxnSpPr>
      <xdr:spPr>
        <a:xfrm>
          <a:off x="22072600" y="973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121023</xdr:rowOff>
    </xdr:from>
    <xdr:ext cx="469744" cy="259045"/>
    <xdr:sp macro="" textlink="">
      <xdr:nvSpPr>
        <xdr:cNvPr id="427" name="【学校施設】&#10;一人当たり面積平均値テキスト"/>
        <xdr:cNvSpPr txBox="1"/>
      </xdr:nvSpPr>
      <xdr:spPr>
        <a:xfrm>
          <a:off x="22250400" y="10065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142596</xdr:rowOff>
    </xdr:from>
    <xdr:to>
      <xdr:col>32</xdr:col>
      <xdr:colOff>238125</xdr:colOff>
      <xdr:row>59</xdr:row>
      <xdr:rowOff>72746</xdr:rowOff>
    </xdr:to>
    <xdr:sp macro="" textlink="">
      <xdr:nvSpPr>
        <xdr:cNvPr id="428" name="フローチャート : 判断 427"/>
        <xdr:cNvSpPr/>
      </xdr:nvSpPr>
      <xdr:spPr>
        <a:xfrm>
          <a:off x="22110700" y="1008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864</xdr:rowOff>
    </xdr:from>
    <xdr:to>
      <xdr:col>31</xdr:col>
      <xdr:colOff>85725</xdr:colOff>
      <xdr:row>58</xdr:row>
      <xdr:rowOff>102464</xdr:rowOff>
    </xdr:to>
    <xdr:sp macro="" textlink="">
      <xdr:nvSpPr>
        <xdr:cNvPr id="429" name="フローチャート : 判断 428"/>
        <xdr:cNvSpPr/>
      </xdr:nvSpPr>
      <xdr:spPr>
        <a:xfrm>
          <a:off x="21272500" y="99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20980</xdr:rowOff>
    </xdr:from>
    <xdr:to>
      <xdr:col>31</xdr:col>
      <xdr:colOff>85725</xdr:colOff>
      <xdr:row>62</xdr:row>
      <xdr:rowOff>122580</xdr:rowOff>
    </xdr:to>
    <xdr:sp macro="" textlink="">
      <xdr:nvSpPr>
        <xdr:cNvPr id="435" name="円/楕円 434"/>
        <xdr:cNvSpPr/>
      </xdr:nvSpPr>
      <xdr:spPr>
        <a:xfrm>
          <a:off x="21272500" y="106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56</xdr:row>
      <xdr:rowOff>118991</xdr:rowOff>
    </xdr:from>
    <xdr:ext cx="469744" cy="259045"/>
    <xdr:sp macro="" textlink="">
      <xdr:nvSpPr>
        <xdr:cNvPr id="436" name="n_1aveValue【学校施設】&#10;一人当たり面積"/>
        <xdr:cNvSpPr txBox="1"/>
      </xdr:nvSpPr>
      <xdr:spPr>
        <a:xfrm>
          <a:off x="21075727" y="9720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3.137</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113707</xdr:rowOff>
    </xdr:from>
    <xdr:ext cx="469744" cy="259045"/>
    <xdr:sp macro="" textlink="">
      <xdr:nvSpPr>
        <xdr:cNvPr id="437" name="n_1mainValue【学校施設】&#10;一人当たり面積"/>
        <xdr:cNvSpPr txBox="1"/>
      </xdr:nvSpPr>
      <xdr:spPr>
        <a:xfrm>
          <a:off x="21075727" y="107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8" name="正方形/長方形 43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9" name="正方形/長方形 43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0" name="正方形/長方形 43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1" name="正方形/長方形 44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2" name="正方形/長方形 44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3" name="正方形/長方形 44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4" name="正方形/長方形 44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5" name="正方形/長方形 44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6" name="正方形/長方形 44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7" name="正方形/長方形 44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8" name="正方形/長方形 44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9" name="正方形/長方形 44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0" name="正方形/長方形 44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1" name="正方形/長方形 45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2" name="正方形/長方形 45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3" name="正方形/長方形 45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4" name="正方形/長方形 45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5" name="正方形/長方形 45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6" name="正方形/長方形 45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7" name="正方形/長方形 45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8" name="正方形/長方形 45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9" name="正方形/長方形 45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0" name="正方形/長方形 45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1" name="正方形/長方形 46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2" name="テキスト ボックス 46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3" name="直線コネクタ 46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4" name="テキスト ボックス 46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5" name="直線コネクタ 4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6" name="テキスト ボックス 46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7" name="直線コネクタ 4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8" name="テキスト ボックス 4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9" name="直線コネクタ 4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0" name="テキスト ボックス 4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1" name="直線コネクタ 4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2" name="テキスト ボックス 4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3" name="直線コネクタ 4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4" name="テキスト ボックス 4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5" name="直線コネクタ 4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6" name="テキスト ボックス 47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7" name="直線コネクタ 4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8" name="テキスト ボックス 4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10886</xdr:rowOff>
    </xdr:from>
    <xdr:to>
      <xdr:col>23</xdr:col>
      <xdr:colOff>516889</xdr:colOff>
      <xdr:row>108</xdr:row>
      <xdr:rowOff>66402</xdr:rowOff>
    </xdr:to>
    <xdr:cxnSp macro="">
      <xdr:nvCxnSpPr>
        <xdr:cNvPr id="480" name="直線コネクタ 479"/>
        <xdr:cNvCxnSpPr/>
      </xdr:nvCxnSpPr>
      <xdr:spPr>
        <a:xfrm flipV="1">
          <a:off x="16318864" y="17155886"/>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70229</xdr:rowOff>
    </xdr:from>
    <xdr:ext cx="405111" cy="259045"/>
    <xdr:sp macro="" textlink="">
      <xdr:nvSpPr>
        <xdr:cNvPr id="481" name="【公民館】&#10;有形固定資産減価償却率最小値テキスト"/>
        <xdr:cNvSpPr txBox="1"/>
      </xdr:nvSpPr>
      <xdr:spPr>
        <a:xfrm>
          <a:off x="16408400" y="18586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a:t>
          </a:r>
          <a:endParaRPr kumimoji="1" lang="ja-JP" altLang="en-US" sz="1000" b="1">
            <a:latin typeface="ＭＳ Ｐゴシック"/>
          </a:endParaRPr>
        </a:p>
      </xdr:txBody>
    </xdr:sp>
    <xdr:clientData/>
  </xdr:oneCellAnchor>
  <xdr:twoCellAnchor>
    <xdr:from>
      <xdr:col>23</xdr:col>
      <xdr:colOff>428625</xdr:colOff>
      <xdr:row>108</xdr:row>
      <xdr:rowOff>66402</xdr:rowOff>
    </xdr:from>
    <xdr:to>
      <xdr:col>23</xdr:col>
      <xdr:colOff>606425</xdr:colOff>
      <xdr:row>108</xdr:row>
      <xdr:rowOff>66402</xdr:rowOff>
    </xdr:to>
    <xdr:cxnSp macro="">
      <xdr:nvCxnSpPr>
        <xdr:cNvPr id="482" name="直線コネクタ 4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129013</xdr:rowOff>
    </xdr:from>
    <xdr:ext cx="405111" cy="259045"/>
    <xdr:sp macro="" textlink="">
      <xdr:nvSpPr>
        <xdr:cNvPr id="483" name="【公民館】&#10;有形固定資産減価償却率最大値テキスト"/>
        <xdr:cNvSpPr txBox="1"/>
      </xdr:nvSpPr>
      <xdr:spPr>
        <a:xfrm>
          <a:off x="164084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10886</xdr:rowOff>
    </xdr:from>
    <xdr:to>
      <xdr:col>23</xdr:col>
      <xdr:colOff>606425</xdr:colOff>
      <xdr:row>100</xdr:row>
      <xdr:rowOff>10886</xdr:rowOff>
    </xdr:to>
    <xdr:cxnSp macro="">
      <xdr:nvCxnSpPr>
        <xdr:cNvPr id="484" name="直線コネクタ 483"/>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111596</xdr:rowOff>
    </xdr:from>
    <xdr:ext cx="405111" cy="259045"/>
    <xdr:sp macro="" textlink="">
      <xdr:nvSpPr>
        <xdr:cNvPr id="485" name="【公民館】&#10;有形固定資産減価償却率平均値テキスト"/>
        <xdr:cNvSpPr txBox="1"/>
      </xdr:nvSpPr>
      <xdr:spPr>
        <a:xfrm>
          <a:off x="16408400" y="17942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133169</xdr:rowOff>
    </xdr:from>
    <xdr:to>
      <xdr:col>23</xdr:col>
      <xdr:colOff>568325</xdr:colOff>
      <xdr:row>105</xdr:row>
      <xdr:rowOff>63319</xdr:rowOff>
    </xdr:to>
    <xdr:sp macro="" textlink="">
      <xdr:nvSpPr>
        <xdr:cNvPr id="486" name="フローチャート : 判断 485"/>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35198</xdr:rowOff>
    </xdr:from>
    <xdr:to>
      <xdr:col>22</xdr:col>
      <xdr:colOff>415925</xdr:colOff>
      <xdr:row>104</xdr:row>
      <xdr:rowOff>136798</xdr:rowOff>
    </xdr:to>
    <xdr:sp macro="" textlink="">
      <xdr:nvSpPr>
        <xdr:cNvPr id="487" name="フローチャート : 判断 486"/>
        <xdr:cNvSpPr/>
      </xdr:nvSpPr>
      <xdr:spPr>
        <a:xfrm>
          <a:off x="15430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8" name="テキスト ボックス 4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9" name="テキスト ボックス 4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0" name="テキスト ボックス 4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1" name="テキスト ボックス 4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2" name="テキスト ボックス 4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107043</xdr:rowOff>
    </xdr:from>
    <xdr:to>
      <xdr:col>22</xdr:col>
      <xdr:colOff>415925</xdr:colOff>
      <xdr:row>107</xdr:row>
      <xdr:rowOff>37193</xdr:rowOff>
    </xdr:to>
    <xdr:sp macro="" textlink="">
      <xdr:nvSpPr>
        <xdr:cNvPr id="493" name="円/楕円 492"/>
        <xdr:cNvSpPr/>
      </xdr:nvSpPr>
      <xdr:spPr>
        <a:xfrm>
          <a:off x="15430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153325</xdr:rowOff>
    </xdr:from>
    <xdr:ext cx="405111" cy="259045"/>
    <xdr:sp macro="" textlink="">
      <xdr:nvSpPr>
        <xdr:cNvPr id="494" name="n_1aveValue【公民館】&#10;有形固定資産減価償却率"/>
        <xdr:cNvSpPr txBox="1"/>
      </xdr:nvSpPr>
      <xdr:spPr>
        <a:xfrm>
          <a:off x="15266043"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28320</xdr:rowOff>
    </xdr:from>
    <xdr:ext cx="405111" cy="259045"/>
    <xdr:sp macro="" textlink="">
      <xdr:nvSpPr>
        <xdr:cNvPr id="495" name="n_1mainValue【公民館】&#10;有形固定資産減価償却率"/>
        <xdr:cNvSpPr txBox="1"/>
      </xdr:nvSpPr>
      <xdr:spPr>
        <a:xfrm>
          <a:off x="15266043"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6" name="正方形/長方形 4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7" name="正方形/長方形 4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8" name="正方形/長方形 4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9" name="正方形/長方形 4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0" name="正方形/長方形 4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1" name="正方形/長方形 5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2" name="正方形/長方形 5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3" name="正方形/長方形 5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4" name="テキスト ボックス 5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5" name="直線コネクタ 5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06" name="直線コネクタ 5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7" name="テキスト ボックス 5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08" name="直線コネクタ 5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09" name="テキスト ボックス 5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0" name="直線コネクタ 5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1" name="テキスト ボックス 5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2" name="直線コネクタ 5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3" name="テキスト ボックス 5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4" name="直線コネクタ 5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5" name="テキスト ボックス 5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6" name="直線コネクタ 5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7" name="テキスト ボックス 5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105411</xdr:rowOff>
    </xdr:from>
    <xdr:to>
      <xdr:col>32</xdr:col>
      <xdr:colOff>186689</xdr:colOff>
      <xdr:row>108</xdr:row>
      <xdr:rowOff>91439</xdr:rowOff>
    </xdr:to>
    <xdr:cxnSp macro="">
      <xdr:nvCxnSpPr>
        <xdr:cNvPr id="519" name="直線コネクタ 518"/>
        <xdr:cNvCxnSpPr/>
      </xdr:nvCxnSpPr>
      <xdr:spPr>
        <a:xfrm flipV="1">
          <a:off x="22160864" y="17250411"/>
          <a:ext cx="0" cy="1357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95266</xdr:rowOff>
    </xdr:from>
    <xdr:ext cx="469744" cy="259045"/>
    <xdr:sp macro="" textlink="">
      <xdr:nvSpPr>
        <xdr:cNvPr id="520" name="【公民館】&#10;一人当たり面積最小値テキスト"/>
        <xdr:cNvSpPr txBox="1"/>
      </xdr:nvSpPr>
      <xdr:spPr>
        <a:xfrm>
          <a:off x="222504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108</xdr:row>
      <xdr:rowOff>91439</xdr:rowOff>
    </xdr:from>
    <xdr:to>
      <xdr:col>32</xdr:col>
      <xdr:colOff>276225</xdr:colOff>
      <xdr:row>108</xdr:row>
      <xdr:rowOff>91439</xdr:rowOff>
    </xdr:to>
    <xdr:cxnSp macro="">
      <xdr:nvCxnSpPr>
        <xdr:cNvPr id="521" name="直線コネクタ 520"/>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52088</xdr:rowOff>
    </xdr:from>
    <xdr:ext cx="469744" cy="259045"/>
    <xdr:sp macro="" textlink="">
      <xdr:nvSpPr>
        <xdr:cNvPr id="522" name="【公民館】&#10;一人当たり面積最大値テキスト"/>
        <xdr:cNvSpPr txBox="1"/>
      </xdr:nvSpPr>
      <xdr:spPr>
        <a:xfrm>
          <a:off x="22250400" y="1702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a:t>
          </a:r>
          <a:endParaRPr kumimoji="1" lang="ja-JP" altLang="en-US" sz="1000" b="1">
            <a:latin typeface="ＭＳ Ｐゴシック"/>
          </a:endParaRPr>
        </a:p>
      </xdr:txBody>
    </xdr:sp>
    <xdr:clientData/>
  </xdr:oneCellAnchor>
  <xdr:twoCellAnchor>
    <xdr:from>
      <xdr:col>32</xdr:col>
      <xdr:colOff>98425</xdr:colOff>
      <xdr:row>100</xdr:row>
      <xdr:rowOff>105411</xdr:rowOff>
    </xdr:from>
    <xdr:to>
      <xdr:col>32</xdr:col>
      <xdr:colOff>276225</xdr:colOff>
      <xdr:row>100</xdr:row>
      <xdr:rowOff>105411</xdr:rowOff>
    </xdr:to>
    <xdr:cxnSp macro="">
      <xdr:nvCxnSpPr>
        <xdr:cNvPr id="523" name="直線コネクタ 522"/>
        <xdr:cNvCxnSpPr/>
      </xdr:nvCxnSpPr>
      <xdr:spPr>
        <a:xfrm>
          <a:off x="22072600" y="1725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121938</xdr:rowOff>
    </xdr:from>
    <xdr:ext cx="469744" cy="259045"/>
    <xdr:sp macro="" textlink="">
      <xdr:nvSpPr>
        <xdr:cNvPr id="524" name="【公民館】&#10;一人当たり面積平均値テキスト"/>
        <xdr:cNvSpPr txBox="1"/>
      </xdr:nvSpPr>
      <xdr:spPr>
        <a:xfrm>
          <a:off x="22250400" y="17952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143511</xdr:rowOff>
    </xdr:from>
    <xdr:to>
      <xdr:col>32</xdr:col>
      <xdr:colOff>238125</xdr:colOff>
      <xdr:row>105</xdr:row>
      <xdr:rowOff>73661</xdr:rowOff>
    </xdr:to>
    <xdr:sp macro="" textlink="">
      <xdr:nvSpPr>
        <xdr:cNvPr id="525" name="フローチャート : 判断 524"/>
        <xdr:cNvSpPr/>
      </xdr:nvSpPr>
      <xdr:spPr>
        <a:xfrm>
          <a:off x="22110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124461</xdr:rowOff>
    </xdr:from>
    <xdr:to>
      <xdr:col>31</xdr:col>
      <xdr:colOff>85725</xdr:colOff>
      <xdr:row>105</xdr:row>
      <xdr:rowOff>54611</xdr:rowOff>
    </xdr:to>
    <xdr:sp macro="" textlink="">
      <xdr:nvSpPr>
        <xdr:cNvPr id="526" name="フローチャート : 判断 525"/>
        <xdr:cNvSpPr/>
      </xdr:nvSpPr>
      <xdr:spPr>
        <a:xfrm>
          <a:off x="21272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7" name="テキスト ボックス 5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8" name="テキスト ボックス 5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9" name="テキスト ボックス 5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0" name="テキスト ボックス 5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1" name="テキスト ボックス 5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33020</xdr:rowOff>
    </xdr:from>
    <xdr:to>
      <xdr:col>31</xdr:col>
      <xdr:colOff>85725</xdr:colOff>
      <xdr:row>104</xdr:row>
      <xdr:rowOff>134620</xdr:rowOff>
    </xdr:to>
    <xdr:sp macro="" textlink="">
      <xdr:nvSpPr>
        <xdr:cNvPr id="532" name="円/楕円 531"/>
        <xdr:cNvSpPr/>
      </xdr:nvSpPr>
      <xdr:spPr>
        <a:xfrm>
          <a:off x="212725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45738</xdr:rowOff>
    </xdr:from>
    <xdr:ext cx="469744" cy="259045"/>
    <xdr:sp macro="" textlink="">
      <xdr:nvSpPr>
        <xdr:cNvPr id="533" name="n_1aveValue【公民館】&#10;一人当たり面積"/>
        <xdr:cNvSpPr txBox="1"/>
      </xdr:nvSpPr>
      <xdr:spPr>
        <a:xfrm>
          <a:off x="21075727"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0.522</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151147</xdr:rowOff>
    </xdr:from>
    <xdr:ext cx="469744" cy="259045"/>
    <xdr:sp macro="" textlink="">
      <xdr:nvSpPr>
        <xdr:cNvPr id="534" name="n_1mainValue【公民館】&#10;一人当たり面積"/>
        <xdr:cNvSpPr txBox="1"/>
      </xdr:nvSpPr>
      <xdr:spPr>
        <a:xfrm>
          <a:off x="210757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0.594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5" name="正方形/長方形 5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6" name="正方形/長方形 5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7" name="テキスト ボックス 5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平成２８年度の当該団体値は表示してい</a:t>
          </a:r>
          <a:r>
            <a:rPr kumimoji="1" lang="ja-JP" altLang="ja-JP" sz="1100" b="0" i="0" baseline="0">
              <a:solidFill>
                <a:schemeClr val="dk1"/>
              </a:solidFill>
              <a:effectLst/>
              <a:latin typeface="+mn-lt"/>
              <a:ea typeface="+mn-ea"/>
              <a:cs typeface="+mn-cs"/>
            </a:rPr>
            <a:t>ない</a:t>
          </a:r>
          <a:r>
            <a:rPr kumimoji="1" lang="ja-JP" altLang="ja-JP" sz="1100">
              <a:solidFill>
                <a:schemeClr val="dk1"/>
              </a:solidFill>
              <a:effectLst/>
              <a:latin typeface="+mn-lt"/>
              <a:ea typeface="+mn-ea"/>
              <a:cs typeface="+mn-cs"/>
            </a:rPr>
            <a:t>が、平均を上回っている認定こども園・幼稚園・保育所、学校施設については、今後、更新の予定をしていることから、減価償却率は下がると予測される。</a:t>
          </a:r>
          <a:endParaRPr lang="ja-JP" altLang="ja-JP" sz="1400">
            <a:effectLst/>
          </a:endParaRPr>
        </a:p>
        <a:p>
          <a:r>
            <a:rPr kumimoji="1" lang="ja-JP" altLang="ja-JP" sz="1100">
              <a:solidFill>
                <a:schemeClr val="dk1"/>
              </a:solidFill>
              <a:effectLst/>
              <a:latin typeface="+mn-lt"/>
              <a:ea typeface="+mn-ea"/>
              <a:cs typeface="+mn-cs"/>
            </a:rPr>
            <a:t>今後も、施設の老朽化に気を付けながら計画的な更新修繕を行い、施設の縮減や長寿命化に努める。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三重県御浜町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8,972
8,924
88.13
5,309,187
5,083,728
194,223
3,181,445
4,699,295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12.1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95250</xdr:rowOff>
    </xdr:from>
    <xdr:to>
      <xdr:col>6</xdr:col>
      <xdr:colOff>510540</xdr:colOff>
      <xdr:row>63</xdr:row>
      <xdr:rowOff>163830</xdr:rowOff>
    </xdr:to>
    <xdr:cxnSp macro="">
      <xdr:nvCxnSpPr>
        <xdr:cNvPr id="73" name="直線コネクタ 72"/>
        <xdr:cNvCxnSpPr/>
      </xdr:nvCxnSpPr>
      <xdr:spPr>
        <a:xfrm flipV="1">
          <a:off x="4634865" y="952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167657</xdr:rowOff>
    </xdr:from>
    <xdr:ext cx="405111" cy="259045"/>
    <xdr:sp macro="" textlink="">
      <xdr:nvSpPr>
        <xdr:cNvPr id="74" name="【体育館・プール】&#10;有形固定資産減価償却率最小値テキスト"/>
        <xdr:cNvSpPr txBox="1"/>
      </xdr:nvSpPr>
      <xdr:spPr>
        <a:xfrm>
          <a:off x="472440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a:t>
          </a:r>
          <a:endParaRPr kumimoji="1" lang="ja-JP" altLang="en-US" sz="1000" b="1">
            <a:latin typeface="ＭＳ Ｐゴシック"/>
          </a:endParaRPr>
        </a:p>
      </xdr:txBody>
    </xdr:sp>
    <xdr:clientData/>
  </xdr:oneCellAnchor>
  <xdr:twoCellAnchor>
    <xdr:from>
      <xdr:col>6</xdr:col>
      <xdr:colOff>422275</xdr:colOff>
      <xdr:row>63</xdr:row>
      <xdr:rowOff>163830</xdr:rowOff>
    </xdr:from>
    <xdr:to>
      <xdr:col>6</xdr:col>
      <xdr:colOff>600075</xdr:colOff>
      <xdr:row>63</xdr:row>
      <xdr:rowOff>163830</xdr:rowOff>
    </xdr:to>
    <xdr:cxnSp macro="">
      <xdr:nvCxnSpPr>
        <xdr:cNvPr id="75" name="直線コネクタ 74"/>
        <xdr:cNvCxnSpPr/>
      </xdr:nvCxnSpPr>
      <xdr:spPr>
        <a:xfrm>
          <a:off x="4546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41927</xdr:rowOff>
    </xdr:from>
    <xdr:ext cx="469744" cy="259045"/>
    <xdr:sp macro="" textlink="">
      <xdr:nvSpPr>
        <xdr:cNvPr id="76" name="【体育館・プール】&#10;有形固定資産減価償却率最大値テキスト"/>
        <xdr:cNvSpPr txBox="1"/>
      </xdr:nvSpPr>
      <xdr:spPr>
        <a:xfrm>
          <a:off x="47244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55</xdr:row>
      <xdr:rowOff>95250</xdr:rowOff>
    </xdr:from>
    <xdr:to>
      <xdr:col>6</xdr:col>
      <xdr:colOff>600075</xdr:colOff>
      <xdr:row>55</xdr:row>
      <xdr:rowOff>95250</xdr:rowOff>
    </xdr:to>
    <xdr:cxnSp macro="">
      <xdr:nvCxnSpPr>
        <xdr:cNvPr id="77" name="直線コネクタ 76"/>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34307</xdr:rowOff>
    </xdr:from>
    <xdr:ext cx="405111" cy="259045"/>
    <xdr:sp macro="" textlink="">
      <xdr:nvSpPr>
        <xdr:cNvPr id="78" name="【体育館・プール】&#10;有形固定資産減価償却率平均値テキスト"/>
        <xdr:cNvSpPr txBox="1"/>
      </xdr:nvSpPr>
      <xdr:spPr>
        <a:xfrm>
          <a:off x="47244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55880</xdr:rowOff>
    </xdr:from>
    <xdr:to>
      <xdr:col>6</xdr:col>
      <xdr:colOff>561975</xdr:colOff>
      <xdr:row>61</xdr:row>
      <xdr:rowOff>157480</xdr:rowOff>
    </xdr:to>
    <xdr:sp macro="" textlink="">
      <xdr:nvSpPr>
        <xdr:cNvPr id="79" name="フローチャート : 判断 78"/>
        <xdr:cNvSpPr/>
      </xdr:nvSpPr>
      <xdr:spPr>
        <a:xfrm>
          <a:off x="4584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90170</xdr:rowOff>
    </xdr:from>
    <xdr:to>
      <xdr:col>5</xdr:col>
      <xdr:colOff>409575</xdr:colOff>
      <xdr:row>63</xdr:row>
      <xdr:rowOff>20320</xdr:rowOff>
    </xdr:to>
    <xdr:sp macro="" textlink="">
      <xdr:nvSpPr>
        <xdr:cNvPr id="80" name="フローチャート : 判断 79"/>
        <xdr:cNvSpPr/>
      </xdr:nvSpPr>
      <xdr:spPr>
        <a:xfrm>
          <a:off x="3746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11447</xdr:rowOff>
    </xdr:from>
    <xdr:ext cx="405111" cy="259045"/>
    <xdr:sp macro="" textlink="">
      <xdr:nvSpPr>
        <xdr:cNvPr id="81" name="n_1aveValue【体育館・プール】&#10;有形固定資産減価償却率"/>
        <xdr:cNvSpPr txBox="1"/>
      </xdr:nvSpPr>
      <xdr:spPr>
        <a:xfrm>
          <a:off x="3582043"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2" name="テキスト ボックス 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3" name="テキスト ボックス 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4" name="テキスト ボックス 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5" name="テキスト ボックス 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6" name="テキスト ボックス 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82550</xdr:rowOff>
    </xdr:from>
    <xdr:to>
      <xdr:col>5</xdr:col>
      <xdr:colOff>409575</xdr:colOff>
      <xdr:row>58</xdr:row>
      <xdr:rowOff>12700</xdr:rowOff>
    </xdr:to>
    <xdr:sp macro="" textlink="">
      <xdr:nvSpPr>
        <xdr:cNvPr id="87" name="円/楕円 86"/>
        <xdr:cNvSpPr/>
      </xdr:nvSpPr>
      <xdr:spPr>
        <a:xfrm>
          <a:off x="3746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29227</xdr:rowOff>
    </xdr:from>
    <xdr:ext cx="405111" cy="259045"/>
    <xdr:sp macro="" textlink="">
      <xdr:nvSpPr>
        <xdr:cNvPr id="88" name="n_1mainValue【体育館・プール】&#10;有形固定資産減価償却率"/>
        <xdr:cNvSpPr txBox="1"/>
      </xdr:nvSpPr>
      <xdr:spPr>
        <a:xfrm>
          <a:off x="3582043"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9" name="正方形/長方形 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0" name="正方形/長方形 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1" name="正方形/長方形 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2" name="正方形/長方形 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3" name="正方形/長方形 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4" name="正方形/長方形 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5" name="正方形/長方形 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6" name="正方形/長方形 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7" name="テキスト ボックス 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8" name="直線コネクタ 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9" name="直線コネクタ 9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0" name="テキスト ボックス 9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1" name="直線コネクタ 10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2" name="テキスト ボックス 10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3" name="直線コネクタ 1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4" name="テキスト ボックス 1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5" name="直線コネクタ 10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6" name="テキスト ボックス 10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7" name="直線コネクタ 10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8" name="テキスト ボックス 10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33020</xdr:rowOff>
    </xdr:from>
    <xdr:to>
      <xdr:col>15</xdr:col>
      <xdr:colOff>180340</xdr:colOff>
      <xdr:row>62</xdr:row>
      <xdr:rowOff>166370</xdr:rowOff>
    </xdr:to>
    <xdr:cxnSp macro="">
      <xdr:nvCxnSpPr>
        <xdr:cNvPr id="112" name="直線コネクタ 111"/>
        <xdr:cNvCxnSpPr/>
      </xdr:nvCxnSpPr>
      <xdr:spPr>
        <a:xfrm flipV="1">
          <a:off x="10476865" y="946277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170197</xdr:rowOff>
    </xdr:from>
    <xdr:ext cx="469744" cy="259045"/>
    <xdr:sp macro="" textlink="">
      <xdr:nvSpPr>
        <xdr:cNvPr id="113" name="【体育館・プール】&#10;一人当たり面積最小値テキスト"/>
        <xdr:cNvSpPr txBox="1"/>
      </xdr:nvSpPr>
      <xdr:spPr>
        <a:xfrm>
          <a:off x="10566400" y="1080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0.199</a:t>
          </a:r>
          <a:endParaRPr kumimoji="1" lang="ja-JP" altLang="en-US" sz="1000" b="1">
            <a:latin typeface="ＭＳ Ｐゴシック"/>
          </a:endParaRPr>
        </a:p>
      </xdr:txBody>
    </xdr:sp>
    <xdr:clientData/>
  </xdr:oneCellAnchor>
  <xdr:twoCellAnchor>
    <xdr:from>
      <xdr:col>15</xdr:col>
      <xdr:colOff>92075</xdr:colOff>
      <xdr:row>62</xdr:row>
      <xdr:rowOff>166370</xdr:rowOff>
    </xdr:from>
    <xdr:to>
      <xdr:col>15</xdr:col>
      <xdr:colOff>269875</xdr:colOff>
      <xdr:row>62</xdr:row>
      <xdr:rowOff>166370</xdr:rowOff>
    </xdr:to>
    <xdr:cxnSp macro="">
      <xdr:nvCxnSpPr>
        <xdr:cNvPr id="114" name="直線コネクタ 113"/>
        <xdr:cNvCxnSpPr/>
      </xdr:nvCxnSpPr>
      <xdr:spPr>
        <a:xfrm>
          <a:off x="10388600" y="10796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151147</xdr:rowOff>
    </xdr:from>
    <xdr:ext cx="469744" cy="259045"/>
    <xdr:sp macro="" textlink="">
      <xdr:nvSpPr>
        <xdr:cNvPr id="115" name="【体育館・プール】&#10;一人当たり面積最大値テキスト"/>
        <xdr:cNvSpPr txBox="1"/>
      </xdr:nvSpPr>
      <xdr:spPr>
        <a:xfrm>
          <a:off x="10566400" y="923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1.249</a:t>
          </a:r>
          <a:endParaRPr kumimoji="1" lang="ja-JP" altLang="en-US" sz="1000" b="1">
            <a:latin typeface="ＭＳ Ｐゴシック"/>
          </a:endParaRPr>
        </a:p>
      </xdr:txBody>
    </xdr:sp>
    <xdr:clientData/>
  </xdr:oneCellAnchor>
  <xdr:twoCellAnchor>
    <xdr:from>
      <xdr:col>15</xdr:col>
      <xdr:colOff>92075</xdr:colOff>
      <xdr:row>55</xdr:row>
      <xdr:rowOff>33020</xdr:rowOff>
    </xdr:from>
    <xdr:to>
      <xdr:col>15</xdr:col>
      <xdr:colOff>269875</xdr:colOff>
      <xdr:row>55</xdr:row>
      <xdr:rowOff>33020</xdr:rowOff>
    </xdr:to>
    <xdr:cxnSp macro="">
      <xdr:nvCxnSpPr>
        <xdr:cNvPr id="116" name="直線コネクタ 115"/>
        <xdr:cNvCxnSpPr/>
      </xdr:nvCxnSpPr>
      <xdr:spPr>
        <a:xfrm>
          <a:off x="10388600" y="946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124477</xdr:rowOff>
    </xdr:from>
    <xdr:ext cx="469744" cy="259045"/>
    <xdr:sp macro="" textlink="">
      <xdr:nvSpPr>
        <xdr:cNvPr id="117" name="【体育館・プール】&#10;一人当たり面積平均値テキスト"/>
        <xdr:cNvSpPr txBox="1"/>
      </xdr:nvSpPr>
      <xdr:spPr>
        <a:xfrm>
          <a:off x="105664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146050</xdr:rowOff>
    </xdr:from>
    <xdr:to>
      <xdr:col>15</xdr:col>
      <xdr:colOff>231775</xdr:colOff>
      <xdr:row>60</xdr:row>
      <xdr:rowOff>76200</xdr:rowOff>
    </xdr:to>
    <xdr:sp macro="" textlink="">
      <xdr:nvSpPr>
        <xdr:cNvPr id="118" name="フローチャート : 判断 117"/>
        <xdr:cNvSpPr/>
      </xdr:nvSpPr>
      <xdr:spPr>
        <a:xfrm>
          <a:off x="104267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53340</xdr:rowOff>
    </xdr:from>
    <xdr:to>
      <xdr:col>14</xdr:col>
      <xdr:colOff>79375</xdr:colOff>
      <xdr:row>59</xdr:row>
      <xdr:rowOff>154940</xdr:rowOff>
    </xdr:to>
    <xdr:sp macro="" textlink="">
      <xdr:nvSpPr>
        <xdr:cNvPr id="119" name="フローチャート : 判断 118"/>
        <xdr:cNvSpPr/>
      </xdr:nvSpPr>
      <xdr:spPr>
        <a:xfrm>
          <a:off x="9588500" y="1016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17</xdr:rowOff>
    </xdr:from>
    <xdr:ext cx="469744" cy="259045"/>
    <xdr:sp macro="" textlink="">
      <xdr:nvSpPr>
        <xdr:cNvPr id="120" name="n_1aveValue【体育館・プール】&#10;一人当たり面積"/>
        <xdr:cNvSpPr txBox="1"/>
      </xdr:nvSpPr>
      <xdr:spPr>
        <a:xfrm>
          <a:off x="9391727" y="9944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1" name="テキスト ボックス 1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2" name="テキスト ボックス 1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3" name="テキスト ボックス 1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4" name="テキスト ボックス 1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5" name="テキスト ボックス 1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109220</xdr:rowOff>
    </xdr:from>
    <xdr:to>
      <xdr:col>14</xdr:col>
      <xdr:colOff>79375</xdr:colOff>
      <xdr:row>64</xdr:row>
      <xdr:rowOff>39370</xdr:rowOff>
    </xdr:to>
    <xdr:sp macro="" textlink="">
      <xdr:nvSpPr>
        <xdr:cNvPr id="126" name="円/楕円 125"/>
        <xdr:cNvSpPr/>
      </xdr:nvSpPr>
      <xdr:spPr>
        <a:xfrm>
          <a:off x="9588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30497</xdr:rowOff>
    </xdr:from>
    <xdr:ext cx="469744" cy="259045"/>
    <xdr:sp macro="" textlink="">
      <xdr:nvSpPr>
        <xdr:cNvPr id="127" name="n_1mainValue【体育館・プール】&#10;一人当たり面積"/>
        <xdr:cNvSpPr txBox="1"/>
      </xdr:nvSpPr>
      <xdr:spPr>
        <a:xfrm>
          <a:off x="9391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8" name="テキスト ボックス 1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9" name="直線コネクタ 1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170" name="テキスト ボックス 16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171" name="直線コネクタ 17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172" name="テキスト ボックス 17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173" name="直線コネクタ 17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174" name="テキスト ボックス 17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175" name="直線コネクタ 17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176" name="テキスト ボックス 17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177" name="直線コネクタ 17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178" name="テキスト ボックス 17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179" name="直線コネクタ 17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180" name="テキスト ボックス 17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81" name="直線コネクタ 18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82" name="テキスト ボックス 18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36</xdr:row>
      <xdr:rowOff>57150</xdr:rowOff>
    </xdr:from>
    <xdr:to>
      <xdr:col>23</xdr:col>
      <xdr:colOff>516889</xdr:colOff>
      <xdr:row>41</xdr:row>
      <xdr:rowOff>148590</xdr:rowOff>
    </xdr:to>
    <xdr:cxnSp macro="">
      <xdr:nvCxnSpPr>
        <xdr:cNvPr id="184" name="直線コネクタ 183"/>
        <xdr:cNvCxnSpPr/>
      </xdr:nvCxnSpPr>
      <xdr:spPr>
        <a:xfrm flipV="1">
          <a:off x="16318864" y="6229350"/>
          <a:ext cx="0" cy="948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152417</xdr:rowOff>
    </xdr:from>
    <xdr:ext cx="405111" cy="259045"/>
    <xdr:sp macro="" textlink="">
      <xdr:nvSpPr>
        <xdr:cNvPr id="185" name="【一般廃棄物処理施設】&#10;有形固定資産減価償却率最小値テキスト"/>
        <xdr:cNvSpPr txBox="1"/>
      </xdr:nvSpPr>
      <xdr:spPr>
        <a:xfrm>
          <a:off x="164084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a:t>
          </a:r>
          <a:endParaRPr kumimoji="1" lang="ja-JP" altLang="en-US" sz="1000" b="1">
            <a:latin typeface="ＭＳ Ｐゴシック"/>
          </a:endParaRPr>
        </a:p>
      </xdr:txBody>
    </xdr:sp>
    <xdr:clientData/>
  </xdr:oneCellAnchor>
  <xdr:twoCellAnchor>
    <xdr:from>
      <xdr:col>23</xdr:col>
      <xdr:colOff>428625</xdr:colOff>
      <xdr:row>41</xdr:row>
      <xdr:rowOff>148590</xdr:rowOff>
    </xdr:from>
    <xdr:to>
      <xdr:col>23</xdr:col>
      <xdr:colOff>606425</xdr:colOff>
      <xdr:row>41</xdr:row>
      <xdr:rowOff>148590</xdr:rowOff>
    </xdr:to>
    <xdr:cxnSp macro="">
      <xdr:nvCxnSpPr>
        <xdr:cNvPr id="186" name="直線コネクタ 185"/>
        <xdr:cNvCxnSpPr/>
      </xdr:nvCxnSpPr>
      <xdr:spPr>
        <a:xfrm>
          <a:off x="16230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3827</xdr:rowOff>
    </xdr:from>
    <xdr:ext cx="405111" cy="259045"/>
    <xdr:sp macro="" textlink="">
      <xdr:nvSpPr>
        <xdr:cNvPr id="187" name="【一般廃棄物処理施設】&#10;有形固定資産減価償却率最大値テキスト"/>
        <xdr:cNvSpPr txBox="1"/>
      </xdr:nvSpPr>
      <xdr:spPr>
        <a:xfrm>
          <a:off x="16408400" y="600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76.5</a:t>
          </a:r>
          <a:endParaRPr kumimoji="1" lang="ja-JP" altLang="en-US" sz="1000" b="1">
            <a:latin typeface="ＭＳ Ｐゴシック"/>
          </a:endParaRPr>
        </a:p>
      </xdr:txBody>
    </xdr:sp>
    <xdr:clientData/>
  </xdr:oneCellAnchor>
  <xdr:twoCellAnchor>
    <xdr:from>
      <xdr:col>23</xdr:col>
      <xdr:colOff>428625</xdr:colOff>
      <xdr:row>36</xdr:row>
      <xdr:rowOff>57150</xdr:rowOff>
    </xdr:from>
    <xdr:to>
      <xdr:col>23</xdr:col>
      <xdr:colOff>606425</xdr:colOff>
      <xdr:row>36</xdr:row>
      <xdr:rowOff>57150</xdr:rowOff>
    </xdr:to>
    <xdr:cxnSp macro="">
      <xdr:nvCxnSpPr>
        <xdr:cNvPr id="188" name="直線コネクタ 187"/>
        <xdr:cNvCxnSpPr/>
      </xdr:nvCxnSpPr>
      <xdr:spPr>
        <a:xfrm>
          <a:off x="16230600" y="622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76217</xdr:rowOff>
    </xdr:from>
    <xdr:ext cx="405111" cy="259045"/>
    <xdr:sp macro="" textlink="">
      <xdr:nvSpPr>
        <xdr:cNvPr id="189" name="【一般廃棄物処理施設】&#10;有形固定資産減価償却率平均値テキスト"/>
        <xdr:cNvSpPr txBox="1"/>
      </xdr:nvSpPr>
      <xdr:spPr>
        <a:xfrm>
          <a:off x="16408400" y="6591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97790</xdr:rowOff>
    </xdr:from>
    <xdr:to>
      <xdr:col>23</xdr:col>
      <xdr:colOff>568325</xdr:colOff>
      <xdr:row>39</xdr:row>
      <xdr:rowOff>27940</xdr:rowOff>
    </xdr:to>
    <xdr:sp macro="" textlink="">
      <xdr:nvSpPr>
        <xdr:cNvPr id="190" name="フローチャート : 判断 189"/>
        <xdr:cNvSpPr/>
      </xdr:nvSpPr>
      <xdr:spPr>
        <a:xfrm>
          <a:off x="162687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113030</xdr:rowOff>
    </xdr:from>
    <xdr:to>
      <xdr:col>22</xdr:col>
      <xdr:colOff>415925</xdr:colOff>
      <xdr:row>41</xdr:row>
      <xdr:rowOff>43180</xdr:rowOff>
    </xdr:to>
    <xdr:sp macro="" textlink="">
      <xdr:nvSpPr>
        <xdr:cNvPr id="191" name="フローチャート : 判断 190"/>
        <xdr:cNvSpPr/>
      </xdr:nvSpPr>
      <xdr:spPr>
        <a:xfrm>
          <a:off x="1543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34307</xdr:rowOff>
    </xdr:from>
    <xdr:ext cx="405111" cy="259045"/>
    <xdr:sp macro="" textlink="">
      <xdr:nvSpPr>
        <xdr:cNvPr id="192" name="n_1aveValue【一般廃棄物処理施設】&#10;有形固定資産減価償却率"/>
        <xdr:cNvSpPr txBox="1"/>
      </xdr:nvSpPr>
      <xdr:spPr>
        <a:xfrm>
          <a:off x="15266043"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3" name="テキスト ボックス 19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4" name="テキスト ボックス 19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5" name="テキスト ボックス 19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6" name="テキスト ボックス 19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7" name="テキスト ボックス 19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67310</xdr:rowOff>
    </xdr:from>
    <xdr:to>
      <xdr:col>22</xdr:col>
      <xdr:colOff>415925</xdr:colOff>
      <xdr:row>34</xdr:row>
      <xdr:rowOff>168910</xdr:rowOff>
    </xdr:to>
    <xdr:sp macro="" textlink="">
      <xdr:nvSpPr>
        <xdr:cNvPr id="198" name="円/楕円 197"/>
        <xdr:cNvSpPr/>
      </xdr:nvSpPr>
      <xdr:spPr>
        <a:xfrm>
          <a:off x="154305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13987</xdr:rowOff>
    </xdr:from>
    <xdr:ext cx="405111" cy="259045"/>
    <xdr:sp macro="" textlink="">
      <xdr:nvSpPr>
        <xdr:cNvPr id="199" name="n_1mainValue【一般廃棄物処理施設】&#10;有形固定資産減価償却率"/>
        <xdr:cNvSpPr txBox="1"/>
      </xdr:nvSpPr>
      <xdr:spPr>
        <a:xfrm>
          <a:off x="15266043" y="567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00" name="正方形/長方形 19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01" name="正方形/長方形 20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2" name="正方形/長方形 20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3" name="正方形/長方形 20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4" name="正方形/長方形 20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5" name="正方形/長方形 20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6" name="正方形/長方形 20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77,239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7" name="正方形/長方形 20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8" name="テキスト ボックス 20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9" name="直線コネクタ 20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10" name="直線コネクタ 20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11" name="テキスト ボックス 21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2" name="直線コネクタ 21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3" name="テキスト ボックス 21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4" name="直線コネクタ 21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5" name="テキスト ボックス 21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6" name="直線コネクタ 21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17" name="テキスト ボックス 21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8" name="直線コネクタ 2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19" name="テキスト ボックス 21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2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60692</xdr:rowOff>
    </xdr:from>
    <xdr:to>
      <xdr:col>32</xdr:col>
      <xdr:colOff>186689</xdr:colOff>
      <xdr:row>41</xdr:row>
      <xdr:rowOff>16485</xdr:rowOff>
    </xdr:to>
    <xdr:cxnSp macro="">
      <xdr:nvCxnSpPr>
        <xdr:cNvPr id="221" name="直線コネクタ 220"/>
        <xdr:cNvCxnSpPr/>
      </xdr:nvCxnSpPr>
      <xdr:spPr>
        <a:xfrm flipV="1">
          <a:off x="22160864" y="6061442"/>
          <a:ext cx="0" cy="9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20312</xdr:rowOff>
    </xdr:from>
    <xdr:ext cx="534377" cy="259045"/>
    <xdr:sp macro="" textlink="">
      <xdr:nvSpPr>
        <xdr:cNvPr id="222" name="【一般廃棄物処理施設】&#10;一人当たり有形固定資産（償却資産）額最小値テキスト"/>
        <xdr:cNvSpPr txBox="1"/>
      </xdr:nvSpPr>
      <xdr:spPr>
        <a:xfrm>
          <a:off x="22250400" y="704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25,561</a:t>
          </a:r>
          <a:endParaRPr kumimoji="1" lang="ja-JP" altLang="en-US" sz="1000" b="1">
            <a:latin typeface="ＭＳ Ｐゴシック"/>
          </a:endParaRPr>
        </a:p>
      </xdr:txBody>
    </xdr:sp>
    <xdr:clientData/>
  </xdr:oneCellAnchor>
  <xdr:twoCellAnchor>
    <xdr:from>
      <xdr:col>32</xdr:col>
      <xdr:colOff>98425</xdr:colOff>
      <xdr:row>41</xdr:row>
      <xdr:rowOff>16485</xdr:rowOff>
    </xdr:from>
    <xdr:to>
      <xdr:col>32</xdr:col>
      <xdr:colOff>276225</xdr:colOff>
      <xdr:row>41</xdr:row>
      <xdr:rowOff>16485</xdr:rowOff>
    </xdr:to>
    <xdr:cxnSp macro="">
      <xdr:nvCxnSpPr>
        <xdr:cNvPr id="223" name="直線コネクタ 222"/>
        <xdr:cNvCxnSpPr/>
      </xdr:nvCxnSpPr>
      <xdr:spPr>
        <a:xfrm>
          <a:off x="22072600" y="704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7369</xdr:rowOff>
    </xdr:from>
    <xdr:ext cx="599010" cy="259045"/>
    <xdr:sp macro="" textlink="">
      <xdr:nvSpPr>
        <xdr:cNvPr id="224" name="【一般廃棄物処理施設】&#10;一人当たり有形固定資産（償却資産）額最大値テキスト"/>
        <xdr:cNvSpPr txBox="1"/>
      </xdr:nvSpPr>
      <xdr:spPr>
        <a:xfrm>
          <a:off x="22250400" y="583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240,892</a:t>
          </a:r>
          <a:endParaRPr kumimoji="1" lang="ja-JP" altLang="en-US" sz="1000" b="1">
            <a:latin typeface="ＭＳ Ｐゴシック"/>
          </a:endParaRPr>
        </a:p>
      </xdr:txBody>
    </xdr:sp>
    <xdr:clientData/>
  </xdr:oneCellAnchor>
  <xdr:twoCellAnchor>
    <xdr:from>
      <xdr:col>32</xdr:col>
      <xdr:colOff>98425</xdr:colOff>
      <xdr:row>35</xdr:row>
      <xdr:rowOff>60692</xdr:rowOff>
    </xdr:from>
    <xdr:to>
      <xdr:col>32</xdr:col>
      <xdr:colOff>276225</xdr:colOff>
      <xdr:row>35</xdr:row>
      <xdr:rowOff>60692</xdr:rowOff>
    </xdr:to>
    <xdr:cxnSp macro="">
      <xdr:nvCxnSpPr>
        <xdr:cNvPr id="225" name="直線コネクタ 224"/>
        <xdr:cNvCxnSpPr/>
      </xdr:nvCxnSpPr>
      <xdr:spPr>
        <a:xfrm>
          <a:off x="22072600" y="606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3987</xdr:rowOff>
    </xdr:from>
    <xdr:ext cx="599010" cy="259045"/>
    <xdr:sp macro="" textlink="">
      <xdr:nvSpPr>
        <xdr:cNvPr id="226" name="【一般廃棄物処理施設】&#10;一人当たり有形固定資産（償却資産）額平均値テキスト"/>
        <xdr:cNvSpPr txBox="1"/>
      </xdr:nvSpPr>
      <xdr:spPr>
        <a:xfrm>
          <a:off x="22250400" y="651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124,965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25560</xdr:rowOff>
    </xdr:from>
    <xdr:to>
      <xdr:col>32</xdr:col>
      <xdr:colOff>238125</xdr:colOff>
      <xdr:row>38</xdr:row>
      <xdr:rowOff>127160</xdr:rowOff>
    </xdr:to>
    <xdr:sp macro="" textlink="">
      <xdr:nvSpPr>
        <xdr:cNvPr id="227" name="フローチャート : 判断 226"/>
        <xdr:cNvSpPr/>
      </xdr:nvSpPr>
      <xdr:spPr>
        <a:xfrm>
          <a:off x="22110700" y="654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2526</xdr:rowOff>
    </xdr:from>
    <xdr:to>
      <xdr:col>31</xdr:col>
      <xdr:colOff>85725</xdr:colOff>
      <xdr:row>38</xdr:row>
      <xdr:rowOff>104126</xdr:rowOff>
    </xdr:to>
    <xdr:sp macro="" textlink="">
      <xdr:nvSpPr>
        <xdr:cNvPr id="228" name="フローチャート : 判断 227"/>
        <xdr:cNvSpPr/>
      </xdr:nvSpPr>
      <xdr:spPr>
        <a:xfrm>
          <a:off x="21272500" y="651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120653</xdr:rowOff>
    </xdr:from>
    <xdr:ext cx="599010" cy="259045"/>
    <xdr:sp macro="" textlink="">
      <xdr:nvSpPr>
        <xdr:cNvPr id="229" name="n_1aveValue【一般廃棄物処理施設】&#10;一人当たり有形固定資産（償却資産）額"/>
        <xdr:cNvSpPr txBox="1"/>
      </xdr:nvSpPr>
      <xdr:spPr>
        <a:xfrm>
          <a:off x="21011094" y="629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130,003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30" name="テキスト ボックス 2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31" name="テキスト ボックス 2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2" name="テキスト ボックス 2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3" name="テキスト ボックス 2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4" name="テキスト ボックス 2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34288</xdr:rowOff>
    </xdr:from>
    <xdr:to>
      <xdr:col>31</xdr:col>
      <xdr:colOff>85725</xdr:colOff>
      <xdr:row>41</xdr:row>
      <xdr:rowOff>135888</xdr:rowOff>
    </xdr:to>
    <xdr:sp macro="" textlink="">
      <xdr:nvSpPr>
        <xdr:cNvPr id="235" name="円/楕円 234"/>
        <xdr:cNvSpPr/>
      </xdr:nvSpPr>
      <xdr:spPr>
        <a:xfrm>
          <a:off x="21272500" y="706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127015</xdr:rowOff>
    </xdr:from>
    <xdr:ext cx="534377" cy="259045"/>
    <xdr:sp macro="" textlink="">
      <xdr:nvSpPr>
        <xdr:cNvPr id="236" name="n_1mainValue【一般廃棄物処理施設】&#10;一人当たり有形固定資産（償却資産）額"/>
        <xdr:cNvSpPr txBox="1"/>
      </xdr:nvSpPr>
      <xdr:spPr>
        <a:xfrm>
          <a:off x="21043411" y="715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7" name="正方形/長方形 2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8" name="正方形/長方形 2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9" name="正方形/長方形 2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40" name="正方形/長方形 2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1" name="正方形/長方形 2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2" name="正方形/長方形 2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3" name="正方形/長方形 2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4" name="正方形/長方形 2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5" name="テキスト ボックス 2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6" name="直線コネクタ 2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7" name="テキスト ボックス 2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248" name="直線コネクタ 24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249" name="テキスト ボックス 24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250" name="直線コネクタ 24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251" name="テキスト ボックス 25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252" name="直線コネクタ 25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253" name="テキスト ボックス 25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254" name="直線コネクタ 25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255" name="テキスト ボックス 25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6" name="直線コネクタ 25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7" name="テキスト ボックス 25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5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61722</xdr:rowOff>
    </xdr:from>
    <xdr:to>
      <xdr:col>23</xdr:col>
      <xdr:colOff>516889</xdr:colOff>
      <xdr:row>64</xdr:row>
      <xdr:rowOff>0</xdr:rowOff>
    </xdr:to>
    <xdr:cxnSp macro="">
      <xdr:nvCxnSpPr>
        <xdr:cNvPr id="259" name="直線コネクタ 258"/>
        <xdr:cNvCxnSpPr/>
      </xdr:nvCxnSpPr>
      <xdr:spPr>
        <a:xfrm flipV="1">
          <a:off x="16318864" y="9834372"/>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260" name="【保健センター・保健所】&#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261" name="直線コネクタ 260"/>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8399</xdr:rowOff>
    </xdr:from>
    <xdr:ext cx="405111" cy="259045"/>
    <xdr:sp macro="" textlink="">
      <xdr:nvSpPr>
        <xdr:cNvPr id="262" name="【保健センター・保健所】&#10;有形固定資産減価償却率最大値テキスト"/>
        <xdr:cNvSpPr txBox="1"/>
      </xdr:nvSpPr>
      <xdr:spPr>
        <a:xfrm>
          <a:off x="16408400" y="960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23</xdr:col>
      <xdr:colOff>428625</xdr:colOff>
      <xdr:row>57</xdr:row>
      <xdr:rowOff>61722</xdr:rowOff>
    </xdr:from>
    <xdr:to>
      <xdr:col>23</xdr:col>
      <xdr:colOff>606425</xdr:colOff>
      <xdr:row>57</xdr:row>
      <xdr:rowOff>61722</xdr:rowOff>
    </xdr:to>
    <xdr:cxnSp macro="">
      <xdr:nvCxnSpPr>
        <xdr:cNvPr id="263" name="直線コネクタ 262"/>
        <xdr:cNvCxnSpPr/>
      </xdr:nvCxnSpPr>
      <xdr:spPr>
        <a:xfrm>
          <a:off x="16230600" y="983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112793</xdr:rowOff>
    </xdr:from>
    <xdr:ext cx="405111" cy="259045"/>
    <xdr:sp macro="" textlink="">
      <xdr:nvSpPr>
        <xdr:cNvPr id="264" name="【保健センター・保健所】&#10;有形固定資産減価償却率平均値テキスト"/>
        <xdr:cNvSpPr txBox="1"/>
      </xdr:nvSpPr>
      <xdr:spPr>
        <a:xfrm>
          <a:off x="164084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134366</xdr:rowOff>
    </xdr:from>
    <xdr:to>
      <xdr:col>23</xdr:col>
      <xdr:colOff>568325</xdr:colOff>
      <xdr:row>60</xdr:row>
      <xdr:rowOff>64516</xdr:rowOff>
    </xdr:to>
    <xdr:sp macro="" textlink="">
      <xdr:nvSpPr>
        <xdr:cNvPr id="265" name="フローチャート : 判断 264"/>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49784</xdr:rowOff>
    </xdr:from>
    <xdr:to>
      <xdr:col>22</xdr:col>
      <xdr:colOff>415925</xdr:colOff>
      <xdr:row>62</xdr:row>
      <xdr:rowOff>151384</xdr:rowOff>
    </xdr:to>
    <xdr:sp macro="" textlink="">
      <xdr:nvSpPr>
        <xdr:cNvPr id="266" name="フローチャート : 判断 265"/>
        <xdr:cNvSpPr/>
      </xdr:nvSpPr>
      <xdr:spPr>
        <a:xfrm>
          <a:off x="1543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142511</xdr:rowOff>
    </xdr:from>
    <xdr:ext cx="405111" cy="259045"/>
    <xdr:sp macro="" textlink="">
      <xdr:nvSpPr>
        <xdr:cNvPr id="267" name="n_1aveValue【保健センター・保健所】&#10;有形固定資産減価償却率"/>
        <xdr:cNvSpPr txBox="1"/>
      </xdr:nvSpPr>
      <xdr:spPr>
        <a:xfrm>
          <a:off x="15266043" y="1077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68" name="テキスト ボックス 26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9" name="テキスト ボックス 26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0" name="テキスト ボックス 26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1" name="テキスト ボックス 27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2" name="テキスト ボックス 27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62</xdr:row>
      <xdr:rowOff>17780</xdr:rowOff>
    </xdr:from>
    <xdr:to>
      <xdr:col>22</xdr:col>
      <xdr:colOff>415925</xdr:colOff>
      <xdr:row>62</xdr:row>
      <xdr:rowOff>119380</xdr:rowOff>
    </xdr:to>
    <xdr:sp macro="" textlink="">
      <xdr:nvSpPr>
        <xdr:cNvPr id="273" name="円/楕円 272"/>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135907</xdr:rowOff>
    </xdr:from>
    <xdr:ext cx="405111" cy="259045"/>
    <xdr:sp macro="" textlink="">
      <xdr:nvSpPr>
        <xdr:cNvPr id="274" name="n_1mainValue【保健センター・保健所】&#10;有形固定資産減価償却率"/>
        <xdr:cNvSpPr txBox="1"/>
      </xdr:nvSpPr>
      <xdr:spPr>
        <a:xfrm>
          <a:off x="15266043" y="1042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5" name="正方形/長方形 2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6" name="正方形/長方形 2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7" name="正方形/長方形 2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8" name="正方形/長方形 2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9" name="正方形/長方形 2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0" name="正方形/長方形 2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1" name="正方形/長方形 2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2" name="正方形/長方形 2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3" name="テキスト ボックス 2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4" name="直線コネクタ 2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285" name="直線コネクタ 28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286" name="テキスト ボックス 28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287" name="直線コネクタ 28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288" name="テキスト ボックス 28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289" name="直線コネクタ 28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290" name="テキスト ボックス 28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291" name="直線コネクタ 29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292" name="テキスト ボックス 29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293" name="直線コネクタ 29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294" name="テキスト ボックス 29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295" name="直線コネクタ 29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296" name="テキスト ボックス 29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7" name="直線コネクタ 2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8" name="テキスト ボックス 2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3266</xdr:rowOff>
    </xdr:from>
    <xdr:to>
      <xdr:col>32</xdr:col>
      <xdr:colOff>186689</xdr:colOff>
      <xdr:row>63</xdr:row>
      <xdr:rowOff>70213</xdr:rowOff>
    </xdr:to>
    <xdr:cxnSp macro="">
      <xdr:nvCxnSpPr>
        <xdr:cNvPr id="300" name="直線コネクタ 299"/>
        <xdr:cNvCxnSpPr/>
      </xdr:nvCxnSpPr>
      <xdr:spPr>
        <a:xfrm flipV="1">
          <a:off x="22160864" y="9604466"/>
          <a:ext cx="0" cy="1267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74040</xdr:rowOff>
    </xdr:from>
    <xdr:ext cx="469744" cy="259045"/>
    <xdr:sp macro="" textlink="">
      <xdr:nvSpPr>
        <xdr:cNvPr id="301" name="【保健センター・保健所】&#10;一人当たり面積最小値テキスト"/>
        <xdr:cNvSpPr txBox="1"/>
      </xdr:nvSpPr>
      <xdr:spPr>
        <a:xfrm>
          <a:off x="222504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63</xdr:row>
      <xdr:rowOff>70213</xdr:rowOff>
    </xdr:from>
    <xdr:to>
      <xdr:col>32</xdr:col>
      <xdr:colOff>276225</xdr:colOff>
      <xdr:row>63</xdr:row>
      <xdr:rowOff>70213</xdr:rowOff>
    </xdr:to>
    <xdr:cxnSp macro="">
      <xdr:nvCxnSpPr>
        <xdr:cNvPr id="302" name="直線コネクタ 301"/>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121393</xdr:rowOff>
    </xdr:from>
    <xdr:ext cx="469744" cy="259045"/>
    <xdr:sp macro="" textlink="">
      <xdr:nvSpPr>
        <xdr:cNvPr id="303" name="【保健センター・保健所】&#10;一人当たり面積最大値テキスト"/>
        <xdr:cNvSpPr txBox="1"/>
      </xdr:nvSpPr>
      <xdr:spPr>
        <a:xfrm>
          <a:off x="22250400" y="937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32</xdr:col>
      <xdr:colOff>98425</xdr:colOff>
      <xdr:row>56</xdr:row>
      <xdr:rowOff>3266</xdr:rowOff>
    </xdr:from>
    <xdr:to>
      <xdr:col>32</xdr:col>
      <xdr:colOff>276225</xdr:colOff>
      <xdr:row>56</xdr:row>
      <xdr:rowOff>3266</xdr:rowOff>
    </xdr:to>
    <xdr:cxnSp macro="">
      <xdr:nvCxnSpPr>
        <xdr:cNvPr id="304" name="直線コネクタ 303"/>
        <xdr:cNvCxnSpPr/>
      </xdr:nvCxnSpPr>
      <xdr:spPr>
        <a:xfrm>
          <a:off x="22072600" y="960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46826</xdr:rowOff>
    </xdr:from>
    <xdr:ext cx="469744" cy="259045"/>
    <xdr:sp macro="" textlink="">
      <xdr:nvSpPr>
        <xdr:cNvPr id="305" name="【保健センター・保健所】&#10;一人当たり面積平均値テキスト"/>
        <xdr:cNvSpPr txBox="1"/>
      </xdr:nvSpPr>
      <xdr:spPr>
        <a:xfrm>
          <a:off x="222504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0.266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68399</xdr:rowOff>
    </xdr:from>
    <xdr:to>
      <xdr:col>32</xdr:col>
      <xdr:colOff>238125</xdr:colOff>
      <xdr:row>59</xdr:row>
      <xdr:rowOff>169999</xdr:rowOff>
    </xdr:to>
    <xdr:sp macro="" textlink="">
      <xdr:nvSpPr>
        <xdr:cNvPr id="306" name="フローチャート : 判断 305"/>
        <xdr:cNvSpPr/>
      </xdr:nvSpPr>
      <xdr:spPr>
        <a:xfrm>
          <a:off x="221107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148409</xdr:rowOff>
    </xdr:from>
    <xdr:to>
      <xdr:col>31</xdr:col>
      <xdr:colOff>85725</xdr:colOff>
      <xdr:row>61</xdr:row>
      <xdr:rowOff>78559</xdr:rowOff>
    </xdr:to>
    <xdr:sp macro="" textlink="">
      <xdr:nvSpPr>
        <xdr:cNvPr id="307" name="フローチャート : 判断 306"/>
        <xdr:cNvSpPr/>
      </xdr:nvSpPr>
      <xdr:spPr>
        <a:xfrm>
          <a:off x="21272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95086</xdr:rowOff>
    </xdr:from>
    <xdr:ext cx="469744" cy="259045"/>
    <xdr:sp macro="" textlink="">
      <xdr:nvSpPr>
        <xdr:cNvPr id="308" name="n_1aveValue【保健センター・保健所】&#10;一人当たり面積"/>
        <xdr:cNvSpPr txBox="1"/>
      </xdr:nvSpPr>
      <xdr:spPr>
        <a:xfrm>
          <a:off x="210757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9" name="テキスト ボックス 3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0" name="テキスト ボックス 3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1" name="テキスト ボックス 3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2" name="テキスト ボックス 3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3" name="テキスト ボックス 3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39007</xdr:rowOff>
    </xdr:from>
    <xdr:to>
      <xdr:col>31</xdr:col>
      <xdr:colOff>85725</xdr:colOff>
      <xdr:row>61</xdr:row>
      <xdr:rowOff>140607</xdr:rowOff>
    </xdr:to>
    <xdr:sp macro="" textlink="">
      <xdr:nvSpPr>
        <xdr:cNvPr id="314" name="円/楕円 313"/>
        <xdr:cNvSpPr/>
      </xdr:nvSpPr>
      <xdr:spPr>
        <a:xfrm>
          <a:off x="21272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131734</xdr:rowOff>
    </xdr:from>
    <xdr:ext cx="469744" cy="259045"/>
    <xdr:sp macro="" textlink="">
      <xdr:nvSpPr>
        <xdr:cNvPr id="315" name="n_1mainValue【保健センター・保健所】&#10;一人当たり面積"/>
        <xdr:cNvSpPr txBox="1"/>
      </xdr:nvSpPr>
      <xdr:spPr>
        <a:xfrm>
          <a:off x="21075727" y="1059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6" name="正方形/長方形 3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7" name="正方形/長方形 3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8" name="正方形/長方形 3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9" name="正方形/長方形 3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0" name="正方形/長方形 3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1" name="正方形/長方形 3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2" name="正方形/長方形 3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3" name="正方形/長方形 3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4" name="テキスト ボックス 3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5" name="直線コネクタ 3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26" name="テキスト ボックス 32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27" name="直線コネクタ 326"/>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28" name="テキスト ボックス 327"/>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29" name="直線コネクタ 328"/>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30" name="テキスト ボックス 329"/>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31" name="直線コネクタ 330"/>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32" name="テキスト ボックス 331"/>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33" name="直線コネクタ 332"/>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34" name="テキスト ボックス 333"/>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35" name="直線コネクタ 3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36" name="テキスト ボックス 3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3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86</xdr:row>
      <xdr:rowOff>140970</xdr:rowOff>
    </xdr:to>
    <xdr:cxnSp macro="">
      <xdr:nvCxnSpPr>
        <xdr:cNvPr id="338" name="直線コネクタ 337"/>
        <xdr:cNvCxnSpPr/>
      </xdr:nvCxnSpPr>
      <xdr:spPr>
        <a:xfrm flipV="1">
          <a:off x="16318864" y="1339977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339"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340" name="直線コネクタ 339"/>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341"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342" name="直線コネクタ 341"/>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45738</xdr:rowOff>
    </xdr:from>
    <xdr:ext cx="405111" cy="259045"/>
    <xdr:sp macro="" textlink="">
      <xdr:nvSpPr>
        <xdr:cNvPr id="343" name="【消防施設】&#10;有形固定資産減価償却率平均値テキスト"/>
        <xdr:cNvSpPr txBox="1"/>
      </xdr:nvSpPr>
      <xdr:spPr>
        <a:xfrm>
          <a:off x="164084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67311</xdr:rowOff>
    </xdr:from>
    <xdr:to>
      <xdr:col>23</xdr:col>
      <xdr:colOff>568325</xdr:colOff>
      <xdr:row>83</xdr:row>
      <xdr:rowOff>168911</xdr:rowOff>
    </xdr:to>
    <xdr:sp macro="" textlink="">
      <xdr:nvSpPr>
        <xdr:cNvPr id="344" name="フローチャート : 判断 343"/>
        <xdr:cNvSpPr/>
      </xdr:nvSpPr>
      <xdr:spPr>
        <a:xfrm>
          <a:off x="16268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119887</xdr:rowOff>
    </xdr:from>
    <xdr:to>
      <xdr:col>22</xdr:col>
      <xdr:colOff>415925</xdr:colOff>
      <xdr:row>81</xdr:row>
      <xdr:rowOff>50037</xdr:rowOff>
    </xdr:to>
    <xdr:sp macro="" textlink="">
      <xdr:nvSpPr>
        <xdr:cNvPr id="345" name="フローチャート : 判断 344"/>
        <xdr:cNvSpPr/>
      </xdr:nvSpPr>
      <xdr:spPr>
        <a:xfrm>
          <a:off x="15430500" y="1383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41164</xdr:rowOff>
    </xdr:from>
    <xdr:ext cx="405111" cy="259045"/>
    <xdr:sp macro="" textlink="">
      <xdr:nvSpPr>
        <xdr:cNvPr id="346" name="n_1aveValue【消防施設】&#10;有形固定資産減価償却率"/>
        <xdr:cNvSpPr txBox="1"/>
      </xdr:nvSpPr>
      <xdr:spPr>
        <a:xfrm>
          <a:off x="15266043"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47" name="テキスト ボックス 34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48" name="テキスト ボックス 34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49" name="テキスト ボックス 34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0" name="テキスト ボックス 34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1" name="テキスト ボックス 35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12446</xdr:rowOff>
    </xdr:from>
    <xdr:to>
      <xdr:col>22</xdr:col>
      <xdr:colOff>415925</xdr:colOff>
      <xdr:row>80</xdr:row>
      <xdr:rowOff>114046</xdr:rowOff>
    </xdr:to>
    <xdr:sp macro="" textlink="">
      <xdr:nvSpPr>
        <xdr:cNvPr id="352" name="円/楕円 351"/>
        <xdr:cNvSpPr/>
      </xdr:nvSpPr>
      <xdr:spPr>
        <a:xfrm>
          <a:off x="15430500" y="1372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130573</xdr:rowOff>
    </xdr:from>
    <xdr:ext cx="405111" cy="259045"/>
    <xdr:sp macro="" textlink="">
      <xdr:nvSpPr>
        <xdr:cNvPr id="353" name="n_1mainValue【消防施設】&#10;有形固定資産減価償却率"/>
        <xdr:cNvSpPr txBox="1"/>
      </xdr:nvSpPr>
      <xdr:spPr>
        <a:xfrm>
          <a:off x="15266043"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4" name="正方形/長方形 3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55" name="正方形/長方形 3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56" name="正方形/長方形 3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57" name="正方形/長方形 3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58" name="正方形/長方形 3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59" name="正方形/長方形 3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0" name="正方形/長方形 3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1" name="正方形/長方形 3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2" name="テキスト ボックス 3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3" name="直線コネクタ 3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364" name="直線コネクタ 36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65" name="テキスト ボックス 36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66" name="直線コネクタ 36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67" name="テキスト ボックス 36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68" name="直線コネクタ 36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69" name="テキスト ボックス 36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70" name="直線コネクタ 36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71" name="テキスト ボックス 37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72" name="直線コネクタ 37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73" name="テキスト ボックス 37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74" name="直線コネクタ 37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75" name="テキスト ボックス 37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6" name="直線コネクタ 37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7" name="テキスト ボックス 37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38100</xdr:rowOff>
    </xdr:to>
    <xdr:cxnSp macro="">
      <xdr:nvCxnSpPr>
        <xdr:cNvPr id="379" name="直線コネクタ 378"/>
        <xdr:cNvCxnSpPr/>
      </xdr:nvCxnSpPr>
      <xdr:spPr>
        <a:xfrm flipV="1">
          <a:off x="22160864"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380" name="【消防施設】&#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381" name="直線コネクタ 380"/>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382"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0.470</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383" name="直線コネクタ 38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124114</xdr:rowOff>
    </xdr:from>
    <xdr:ext cx="469744" cy="259045"/>
    <xdr:sp macro="" textlink="">
      <xdr:nvSpPr>
        <xdr:cNvPr id="384" name="【消防施設】&#10;一人当たり面積平均値テキスト"/>
        <xdr:cNvSpPr txBox="1"/>
      </xdr:nvSpPr>
      <xdr:spPr>
        <a:xfrm>
          <a:off x="22250400" y="1435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145687</xdr:rowOff>
    </xdr:from>
    <xdr:to>
      <xdr:col>32</xdr:col>
      <xdr:colOff>238125</xdr:colOff>
      <xdr:row>84</xdr:row>
      <xdr:rowOff>75837</xdr:rowOff>
    </xdr:to>
    <xdr:sp macro="" textlink="">
      <xdr:nvSpPr>
        <xdr:cNvPr id="385" name="フローチャート : 判断 384"/>
        <xdr:cNvSpPr/>
      </xdr:nvSpPr>
      <xdr:spPr>
        <a:xfrm>
          <a:off x="22110700" y="1437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1995</xdr:rowOff>
    </xdr:from>
    <xdr:to>
      <xdr:col>31</xdr:col>
      <xdr:colOff>85725</xdr:colOff>
      <xdr:row>83</xdr:row>
      <xdr:rowOff>103595</xdr:rowOff>
    </xdr:to>
    <xdr:sp macro="" textlink="">
      <xdr:nvSpPr>
        <xdr:cNvPr id="386" name="フローチャート : 判断 385"/>
        <xdr:cNvSpPr/>
      </xdr:nvSpPr>
      <xdr:spPr>
        <a:xfrm>
          <a:off x="21272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120122</xdr:rowOff>
    </xdr:from>
    <xdr:ext cx="469744" cy="259045"/>
    <xdr:sp macro="" textlink="">
      <xdr:nvSpPr>
        <xdr:cNvPr id="387" name="n_1aveValue【消防施設】&#10;一人当たり面積"/>
        <xdr:cNvSpPr txBox="1"/>
      </xdr:nvSpPr>
      <xdr:spPr>
        <a:xfrm>
          <a:off x="21075727" y="140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0.193</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8" name="テキスト ボックス 3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9" name="テキスト ボックス 3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0" name="テキスト ボックス 3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1" name="テキスト ボックス 3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2" name="テキスト ボックス 3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140788</xdr:rowOff>
    </xdr:from>
    <xdr:to>
      <xdr:col>31</xdr:col>
      <xdr:colOff>85725</xdr:colOff>
      <xdr:row>85</xdr:row>
      <xdr:rowOff>70938</xdr:rowOff>
    </xdr:to>
    <xdr:sp macro="" textlink="">
      <xdr:nvSpPr>
        <xdr:cNvPr id="393" name="円/楕円 392"/>
        <xdr:cNvSpPr/>
      </xdr:nvSpPr>
      <xdr:spPr>
        <a:xfrm>
          <a:off x="21272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62065</xdr:rowOff>
    </xdr:from>
    <xdr:ext cx="469744" cy="259045"/>
    <xdr:sp macro="" textlink="">
      <xdr:nvSpPr>
        <xdr:cNvPr id="394" name="n_1mainValue【消防施設】&#10;一人当たり面積"/>
        <xdr:cNvSpPr txBox="1"/>
      </xdr:nvSpPr>
      <xdr:spPr>
        <a:xfrm>
          <a:off x="21075727" y="1463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5" name="正方形/長方形 39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6" name="正方形/長方形 39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7" name="正方形/長方形 39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8" name="正方形/長方形 39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9" name="正方形/長方形 39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0" name="正方形/長方形 39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1" name="正方形/長方形 40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2" name="正方形/長方形 40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3" name="テキスト ボックス 40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4" name="直線コネクタ 40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5" name="テキスト ボックス 40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6" name="直線コネクタ 40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7" name="テキスト ボックス 40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8" name="直線コネクタ 40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9" name="テキスト ボックス 40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0" name="直線コネクタ 40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1" name="テキスト ボックス 41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2" name="直線コネクタ 41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3" name="テキスト ボックス 41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4" name="直線コネクタ 41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5" name="テキスト ボックス 41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6" name="直線コネクタ 4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7" name="テキスト ボックス 4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53339</xdr:rowOff>
    </xdr:from>
    <xdr:to>
      <xdr:col>23</xdr:col>
      <xdr:colOff>516889</xdr:colOff>
      <xdr:row>109</xdr:row>
      <xdr:rowOff>3811</xdr:rowOff>
    </xdr:to>
    <xdr:cxnSp macro="">
      <xdr:nvCxnSpPr>
        <xdr:cNvPr id="419" name="直線コネクタ 418"/>
        <xdr:cNvCxnSpPr/>
      </xdr:nvCxnSpPr>
      <xdr:spPr>
        <a:xfrm flipV="1">
          <a:off x="16318864" y="171983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7638</xdr:rowOff>
    </xdr:from>
    <xdr:ext cx="405111" cy="259045"/>
    <xdr:sp macro="" textlink="">
      <xdr:nvSpPr>
        <xdr:cNvPr id="420" name="【庁舎】&#10;有形固定資産減価償却率最小値テキスト"/>
        <xdr:cNvSpPr txBox="1"/>
      </xdr:nvSpPr>
      <xdr:spPr>
        <a:xfrm>
          <a:off x="16408400"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109</xdr:row>
      <xdr:rowOff>3811</xdr:rowOff>
    </xdr:from>
    <xdr:to>
      <xdr:col>23</xdr:col>
      <xdr:colOff>606425</xdr:colOff>
      <xdr:row>109</xdr:row>
      <xdr:rowOff>3811</xdr:rowOff>
    </xdr:to>
    <xdr:cxnSp macro="">
      <xdr:nvCxnSpPr>
        <xdr:cNvPr id="421" name="直線コネクタ 420"/>
        <xdr:cNvCxnSpPr/>
      </xdr:nvCxnSpPr>
      <xdr:spPr>
        <a:xfrm>
          <a:off x="16230600" y="1869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xdr:rowOff>
    </xdr:from>
    <xdr:ext cx="405111" cy="259045"/>
    <xdr:sp macro="" textlink="">
      <xdr:nvSpPr>
        <xdr:cNvPr id="422" name="【庁舎】&#10;有形固定資産減価償却率最大値テキスト"/>
        <xdr:cNvSpPr txBox="1"/>
      </xdr:nvSpPr>
      <xdr:spPr>
        <a:xfrm>
          <a:off x="164084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428625</xdr:colOff>
      <xdr:row>100</xdr:row>
      <xdr:rowOff>53339</xdr:rowOff>
    </xdr:from>
    <xdr:to>
      <xdr:col>23</xdr:col>
      <xdr:colOff>606425</xdr:colOff>
      <xdr:row>100</xdr:row>
      <xdr:rowOff>53339</xdr:rowOff>
    </xdr:to>
    <xdr:cxnSp macro="">
      <xdr:nvCxnSpPr>
        <xdr:cNvPr id="423" name="直線コネクタ 422"/>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76216</xdr:rowOff>
    </xdr:from>
    <xdr:ext cx="405111" cy="259045"/>
    <xdr:sp macro="" textlink="">
      <xdr:nvSpPr>
        <xdr:cNvPr id="424" name="【庁舎】&#10;有形固定資産減価償却率平均値テキスト"/>
        <xdr:cNvSpPr txBox="1"/>
      </xdr:nvSpPr>
      <xdr:spPr>
        <a:xfrm>
          <a:off x="164084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97789</xdr:rowOff>
    </xdr:from>
    <xdr:to>
      <xdr:col>23</xdr:col>
      <xdr:colOff>568325</xdr:colOff>
      <xdr:row>105</xdr:row>
      <xdr:rowOff>27939</xdr:rowOff>
    </xdr:to>
    <xdr:sp macro="" textlink="">
      <xdr:nvSpPr>
        <xdr:cNvPr id="425" name="フローチャート : 判断 424"/>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67311</xdr:rowOff>
    </xdr:from>
    <xdr:to>
      <xdr:col>22</xdr:col>
      <xdr:colOff>415925</xdr:colOff>
      <xdr:row>104</xdr:row>
      <xdr:rowOff>168911</xdr:rowOff>
    </xdr:to>
    <xdr:sp macro="" textlink="">
      <xdr:nvSpPr>
        <xdr:cNvPr id="426" name="フローチャート : 判断 425"/>
        <xdr:cNvSpPr/>
      </xdr:nvSpPr>
      <xdr:spPr>
        <a:xfrm>
          <a:off x="15430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13988</xdr:rowOff>
    </xdr:from>
    <xdr:ext cx="405111" cy="259045"/>
    <xdr:sp macro="" textlink="">
      <xdr:nvSpPr>
        <xdr:cNvPr id="427" name="n_1aveValue【庁舎】&#10;有形固定資産減価償却率"/>
        <xdr:cNvSpPr txBox="1"/>
      </xdr:nvSpPr>
      <xdr:spPr>
        <a:xfrm>
          <a:off x="15266043"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8" name="テキスト ボックス 4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9" name="テキスト ボックス 4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0" name="テキスト ボックス 4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1" name="テキスト ボックス 4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2" name="テキスト ボックス 4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164464</xdr:rowOff>
    </xdr:from>
    <xdr:to>
      <xdr:col>22</xdr:col>
      <xdr:colOff>415925</xdr:colOff>
      <xdr:row>107</xdr:row>
      <xdr:rowOff>94614</xdr:rowOff>
    </xdr:to>
    <xdr:sp macro="" textlink="">
      <xdr:nvSpPr>
        <xdr:cNvPr id="433" name="円/楕円 432"/>
        <xdr:cNvSpPr/>
      </xdr:nvSpPr>
      <xdr:spPr>
        <a:xfrm>
          <a:off x="15430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85741</xdr:rowOff>
    </xdr:from>
    <xdr:ext cx="405111" cy="259045"/>
    <xdr:sp macro="" textlink="">
      <xdr:nvSpPr>
        <xdr:cNvPr id="434" name="n_1mainValue【庁舎】&#10;有形固定資産減価償却率"/>
        <xdr:cNvSpPr txBox="1"/>
      </xdr:nvSpPr>
      <xdr:spPr>
        <a:xfrm>
          <a:off x="15266043"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5" name="正方形/長方形 43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6" name="正方形/長方形 43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7" name="正方形/長方形 43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8" name="正方形/長方形 43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9" name="正方形/長方形 43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0" name="正方形/長方形 43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1" name="正方形/長方形 44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2" name="正方形/長方形 44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3" name="テキスト ボックス 44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4" name="直線コネクタ 44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5" name="テキスト ボックス 44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446" name="直線コネクタ 44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447" name="テキスト ボックス 44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448" name="直線コネクタ 44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449" name="テキスト ボックス 44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450" name="直線コネクタ 44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451" name="テキスト ボックス 45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452" name="直線コネクタ 45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453" name="テキスト ボックス 45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454" name="直線コネクタ 45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455" name="テキスト ボックス 45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456" name="直線コネクタ 45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457" name="テキスト ボックス 45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8" name="直線コネクタ 4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9" name="テキスト ボックス 4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4355</xdr:rowOff>
    </xdr:from>
    <xdr:to>
      <xdr:col>32</xdr:col>
      <xdr:colOff>186689</xdr:colOff>
      <xdr:row>109</xdr:row>
      <xdr:rowOff>48442</xdr:rowOff>
    </xdr:to>
    <xdr:cxnSp macro="">
      <xdr:nvCxnSpPr>
        <xdr:cNvPr id="461" name="直線コネクタ 460"/>
        <xdr:cNvCxnSpPr/>
      </xdr:nvCxnSpPr>
      <xdr:spPr>
        <a:xfrm flipV="1">
          <a:off x="22160864" y="1714935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52269</xdr:rowOff>
    </xdr:from>
    <xdr:ext cx="469744" cy="259045"/>
    <xdr:sp macro="" textlink="">
      <xdr:nvSpPr>
        <xdr:cNvPr id="462" name="【庁舎】&#10;一人当たり面積最小値テキスト"/>
        <xdr:cNvSpPr txBox="1"/>
      </xdr:nvSpPr>
      <xdr:spPr>
        <a:xfrm>
          <a:off x="222504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0.192</a:t>
          </a:r>
          <a:endParaRPr kumimoji="1" lang="ja-JP" altLang="en-US" sz="1000" b="1">
            <a:latin typeface="ＭＳ Ｐゴシック"/>
          </a:endParaRPr>
        </a:p>
      </xdr:txBody>
    </xdr:sp>
    <xdr:clientData/>
  </xdr:oneCellAnchor>
  <xdr:twoCellAnchor>
    <xdr:from>
      <xdr:col>32</xdr:col>
      <xdr:colOff>98425</xdr:colOff>
      <xdr:row>109</xdr:row>
      <xdr:rowOff>48442</xdr:rowOff>
    </xdr:from>
    <xdr:to>
      <xdr:col>32</xdr:col>
      <xdr:colOff>276225</xdr:colOff>
      <xdr:row>109</xdr:row>
      <xdr:rowOff>48442</xdr:rowOff>
    </xdr:to>
    <xdr:cxnSp macro="">
      <xdr:nvCxnSpPr>
        <xdr:cNvPr id="463" name="直線コネクタ 462"/>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122482</xdr:rowOff>
    </xdr:from>
    <xdr:ext cx="469744" cy="259045"/>
    <xdr:sp macro="" textlink="">
      <xdr:nvSpPr>
        <xdr:cNvPr id="464" name="【庁舎】&#10;一人当たり面積最大値テキスト"/>
        <xdr:cNvSpPr txBox="1"/>
      </xdr:nvSpPr>
      <xdr:spPr>
        <a:xfrm>
          <a:off x="22250400" y="1692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1.164</a:t>
          </a:r>
          <a:endParaRPr kumimoji="1" lang="ja-JP" altLang="en-US" sz="1000" b="1">
            <a:latin typeface="ＭＳ Ｐゴシック"/>
          </a:endParaRPr>
        </a:p>
      </xdr:txBody>
    </xdr:sp>
    <xdr:clientData/>
  </xdr:oneCellAnchor>
  <xdr:twoCellAnchor>
    <xdr:from>
      <xdr:col>32</xdr:col>
      <xdr:colOff>98425</xdr:colOff>
      <xdr:row>100</xdr:row>
      <xdr:rowOff>4355</xdr:rowOff>
    </xdr:from>
    <xdr:to>
      <xdr:col>32</xdr:col>
      <xdr:colOff>276225</xdr:colOff>
      <xdr:row>100</xdr:row>
      <xdr:rowOff>4355</xdr:rowOff>
    </xdr:to>
    <xdr:cxnSp macro="">
      <xdr:nvCxnSpPr>
        <xdr:cNvPr id="465" name="直線コネクタ 464"/>
        <xdr:cNvCxnSpPr/>
      </xdr:nvCxnSpPr>
      <xdr:spPr>
        <a:xfrm>
          <a:off x="22072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134456</xdr:rowOff>
    </xdr:from>
    <xdr:ext cx="469744" cy="259045"/>
    <xdr:sp macro="" textlink="">
      <xdr:nvSpPr>
        <xdr:cNvPr id="466" name="【庁舎】&#10;一人当たり面積平均値テキスト"/>
        <xdr:cNvSpPr txBox="1"/>
      </xdr:nvSpPr>
      <xdr:spPr>
        <a:xfrm>
          <a:off x="22250400" y="17965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0.620</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156029</xdr:rowOff>
    </xdr:from>
    <xdr:to>
      <xdr:col>32</xdr:col>
      <xdr:colOff>238125</xdr:colOff>
      <xdr:row>105</xdr:row>
      <xdr:rowOff>86179</xdr:rowOff>
    </xdr:to>
    <xdr:sp macro="" textlink="">
      <xdr:nvSpPr>
        <xdr:cNvPr id="467" name="フローチャート : 判断 466"/>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468" name="フローチャート : 判断 467"/>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63516</xdr:rowOff>
    </xdr:from>
    <xdr:ext cx="469744" cy="259045"/>
    <xdr:sp macro="" textlink="">
      <xdr:nvSpPr>
        <xdr:cNvPr id="469" name="n_1aveValue【庁舎】&#10;一人当たり面積"/>
        <xdr:cNvSpPr txBox="1"/>
      </xdr:nvSpPr>
      <xdr:spPr>
        <a:xfrm>
          <a:off x="210757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70" name="テキスト ボックス 46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1" name="テキスト ボックス 47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2" name="テキスト ボックス 47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3" name="テキスト ボックス 47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4" name="テキスト ボックス 47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907</xdr:rowOff>
    </xdr:from>
    <xdr:to>
      <xdr:col>31</xdr:col>
      <xdr:colOff>85725</xdr:colOff>
      <xdr:row>106</xdr:row>
      <xdr:rowOff>102507</xdr:rowOff>
    </xdr:to>
    <xdr:sp macro="" textlink="">
      <xdr:nvSpPr>
        <xdr:cNvPr id="475" name="円/楕円 474"/>
        <xdr:cNvSpPr/>
      </xdr:nvSpPr>
      <xdr:spPr>
        <a:xfrm>
          <a:off x="21272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93634</xdr:rowOff>
    </xdr:from>
    <xdr:ext cx="469744" cy="259045"/>
    <xdr:sp macro="" textlink="">
      <xdr:nvSpPr>
        <xdr:cNvPr id="476" name="n_1mainValue【庁舎】&#10;一人当たり面積"/>
        <xdr:cNvSpPr txBox="1"/>
      </xdr:nvSpPr>
      <xdr:spPr>
        <a:xfrm>
          <a:off x="21075727" y="1826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7" name="正方形/長方形 4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8" name="正方形/長方形 4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9" name="テキスト ボックス 4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平成２８年度の当該団体値は表示してい</a:t>
          </a:r>
          <a:r>
            <a:rPr kumimoji="1" lang="ja-JP" altLang="ja-JP" sz="1100" b="0" i="0" baseline="0">
              <a:solidFill>
                <a:schemeClr val="dk1"/>
              </a:solidFill>
              <a:effectLst/>
              <a:latin typeface="+mn-lt"/>
              <a:ea typeface="+mn-ea"/>
              <a:cs typeface="+mn-cs"/>
            </a:rPr>
            <a:t>ない</a:t>
          </a:r>
          <a:r>
            <a:rPr kumimoji="1" lang="ja-JP" altLang="ja-JP" sz="1100">
              <a:solidFill>
                <a:schemeClr val="dk1"/>
              </a:solidFill>
              <a:effectLst/>
              <a:latin typeface="+mn-lt"/>
              <a:ea typeface="+mn-ea"/>
              <a:cs typeface="+mn-cs"/>
            </a:rPr>
            <a:t>が、おおむね、類似団体平均相当の水準と予測される。</a:t>
          </a:r>
          <a:endParaRPr lang="ja-JP" altLang="ja-JP" sz="1400">
            <a:effectLst/>
          </a:endParaRPr>
        </a:p>
        <a:p>
          <a:r>
            <a:rPr kumimoji="1" lang="ja-JP" altLang="ja-JP" sz="1100">
              <a:solidFill>
                <a:schemeClr val="dk1"/>
              </a:solidFill>
              <a:effectLst/>
              <a:latin typeface="+mn-lt"/>
              <a:ea typeface="+mn-ea"/>
              <a:cs typeface="+mn-cs"/>
            </a:rPr>
            <a:t>一般廃棄物処理施設については、リサイクルセンターが老朽化してきたため、減価償却率が上がってきているが、現状で更新の予定はないため今後も上がるものと考えられる。</a:t>
          </a:r>
          <a:endParaRPr lang="ja-JP" altLang="ja-JP" sz="1400">
            <a:effectLst/>
          </a:endParaRPr>
        </a:p>
        <a:p>
          <a:r>
            <a:rPr kumimoji="1" lang="ja-JP" altLang="ja-JP" sz="1100">
              <a:solidFill>
                <a:schemeClr val="dk1"/>
              </a:solidFill>
              <a:effectLst/>
              <a:latin typeface="+mn-lt"/>
              <a:ea typeface="+mn-ea"/>
              <a:cs typeface="+mn-cs"/>
            </a:rPr>
            <a:t>施設の老朽化に気を付けながら計画的な更新修繕を行い、利用状況に合わせて、施設の縮減や長寿命化に努める。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三重県御浜町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8,972
8,924
88.13
5,309,187
5,083,728
194,223
3,181,445
4,699,295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12.1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第一次産業を基幹産業としているが、財政基盤が弱く、財政力指数も数年横ばいであり、また類似団体平均とほぼ同水準にある。行政の効率化を図ることにより、財政の健全化に努める。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70757</xdr:rowOff>
    </xdr:from>
    <xdr:to>
      <xdr:col>7</xdr:col>
      <xdr:colOff>152400</xdr:colOff>
      <xdr:row>44</xdr:row>
      <xdr:rowOff>96157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7150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157134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1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7</xdr:col>
      <xdr:colOff>63500</xdr:colOff>
      <xdr:row>35</xdr:row>
      <xdr:rowOff>70757</xdr:rowOff>
    </xdr:from>
    <xdr:to>
      <xdr:col>7</xdr:col>
      <xdr:colOff>241300</xdr:colOff>
      <xdr:row>35</xdr:row>
      <xdr:rowOff>70757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7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42</xdr:row>
      <xdr:rowOff>163285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9072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641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26307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26307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112485</xdr:rowOff>
    </xdr:from>
    <xdr:to>
      <xdr:col>6</xdr:col>
      <xdr:colOff>50800</xdr:colOff>
      <xdr:row>43</xdr:row>
      <xdr:rowOff>42635</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70049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87284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や同級他団体への負担金の割合が高いことから９４．４％と類似団体平均を上回っている。今後、公営企業や同級他団体への負担金の適正化に努めるとともに、行政改革基本方針に沿った事務改善の取組を実施し経常収支比率の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107696</xdr:rowOff>
    </xdr:from>
    <xdr:to>
      <xdr:col>7</xdr:col>
      <xdr:colOff>152400</xdr:colOff>
      <xdr:row>66</xdr:row>
      <xdr:rowOff>48768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1796"/>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96.8</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22623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7</xdr:col>
      <xdr:colOff>63500</xdr:colOff>
      <xdr:row>58</xdr:row>
      <xdr:rowOff>107696</xdr:rowOff>
    </xdr:from>
    <xdr:to>
      <xdr:col>7</xdr:col>
      <xdr:colOff>241300</xdr:colOff>
      <xdr:row>58</xdr:row>
      <xdr:rowOff>107696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22352</xdr:rowOff>
    </xdr:from>
    <xdr:to>
      <xdr:col>7</xdr:col>
      <xdr:colOff>152400</xdr:colOff>
      <xdr:row>65</xdr:row>
      <xdr:rowOff>104394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66602"/>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2" name="フローチャート : 判断 131">
          <a:extLst>
            <a:ext uri="{FF2B5EF4-FFF2-40B4-BE49-F238E27FC236}">
              <a16:creationId xmlns:a16="http://schemas.microsoft.com/office/drawing/2014/main" id="{00000000-0008-0000-0300-000084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150368</xdr:rowOff>
    </xdr:from>
    <xdr:to>
      <xdr:col>6</xdr:col>
      <xdr:colOff>0</xdr:colOff>
      <xdr:row>65</xdr:row>
      <xdr:rowOff>22352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12316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a:extLst>
            <a:ext uri="{FF2B5EF4-FFF2-40B4-BE49-F238E27FC236}">
              <a16:creationId xmlns:a16="http://schemas.microsoft.com/office/drawing/2014/main" id="{00000000-0008-0000-0300-000086000000}"/>
            </a:ext>
          </a:extLst>
        </xdr:cNvPr>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39370</xdr:rowOff>
    </xdr:from>
    <xdr:to>
      <xdr:col>4</xdr:col>
      <xdr:colOff>482600</xdr:colOff>
      <xdr:row>64</xdr:row>
      <xdr:rowOff>150368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01217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a:extLst>
            <a:ext uri="{FF2B5EF4-FFF2-40B4-BE49-F238E27FC236}">
              <a16:creationId xmlns:a16="http://schemas.microsoft.com/office/drawing/2014/main" id="{00000000-0008-0000-0300-000089000000}"/>
            </a:ext>
          </a:extLst>
        </xdr:cNvPr>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133604</xdr:rowOff>
    </xdr:from>
    <xdr:to>
      <xdr:col>3</xdr:col>
      <xdr:colOff>279400</xdr:colOff>
      <xdr:row>64</xdr:row>
      <xdr:rowOff>39370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93495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33037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a:extLst>
            <a:ext uri="{FF2B5EF4-FFF2-40B4-BE49-F238E27FC236}">
              <a16:creationId xmlns:a16="http://schemas.microsoft.com/office/drawing/2014/main" id="{00000000-0008-0000-0300-00008E000000}"/>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53594</xdr:rowOff>
    </xdr:from>
    <xdr:to>
      <xdr:col>7</xdr:col>
      <xdr:colOff>203200</xdr:colOff>
      <xdr:row>65</xdr:row>
      <xdr:rowOff>155194</xdr:rowOff>
    </xdr:to>
    <xdr:sp macro="" textlink="">
      <xdr:nvSpPr>
        <xdr:cNvPr id="149" name="円/楕円 148">
          <a:extLst>
            <a:ext uri="{FF2B5EF4-FFF2-40B4-BE49-F238E27FC236}">
              <a16:creationId xmlns:a16="http://schemas.microsoft.com/office/drawing/2014/main" id="{00000000-0008-0000-0300-000095000000}"/>
            </a:ext>
          </a:extLst>
        </xdr:cNvPr>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120921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143002</xdr:rowOff>
    </xdr:from>
    <xdr:to>
      <xdr:col>6</xdr:col>
      <xdr:colOff>50800</xdr:colOff>
      <xdr:row>65</xdr:row>
      <xdr:rowOff>73152</xdr:rowOff>
    </xdr:to>
    <xdr:sp macro="" textlink="">
      <xdr:nvSpPr>
        <xdr:cNvPr id="151" name="円/楕円 150">
          <a:extLst>
            <a:ext uri="{FF2B5EF4-FFF2-40B4-BE49-F238E27FC236}">
              <a16:creationId xmlns:a16="http://schemas.microsoft.com/office/drawing/2014/main" id="{00000000-0008-0000-0300-000097000000}"/>
            </a:ext>
          </a:extLst>
        </xdr:cNvPr>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57929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99568</xdr:rowOff>
    </xdr:from>
    <xdr:to>
      <xdr:col>4</xdr:col>
      <xdr:colOff>533400</xdr:colOff>
      <xdr:row>65</xdr:row>
      <xdr:rowOff>29718</xdr:rowOff>
    </xdr:to>
    <xdr:sp macro="" textlink="">
      <xdr:nvSpPr>
        <xdr:cNvPr id="153" name="円/楕円 152">
          <a:extLst>
            <a:ext uri="{FF2B5EF4-FFF2-40B4-BE49-F238E27FC236}">
              <a16:creationId xmlns:a16="http://schemas.microsoft.com/office/drawing/2014/main" id="{00000000-0008-0000-0300-000099000000}"/>
            </a:ext>
          </a:extLst>
        </xdr:cNvPr>
        <xdr:cNvSpPr/>
      </xdr:nvSpPr>
      <xdr:spPr>
        <a:xfrm>
          <a:off x="31750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14495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5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160020</xdr:rowOff>
    </xdr:from>
    <xdr:to>
      <xdr:col>3</xdr:col>
      <xdr:colOff>330200</xdr:colOff>
      <xdr:row>64</xdr:row>
      <xdr:rowOff>90170</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74947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82804</xdr:rowOff>
    </xdr:from>
    <xdr:to>
      <xdr:col>2</xdr:col>
      <xdr:colOff>127000</xdr:colOff>
      <xdr:row>64</xdr:row>
      <xdr:rowOff>12954</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1397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169181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[169,724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125,848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これまでの徹底した人件費の抑制策により類似団体平均を下回っている。今後も、業務の委託化などを進め、コストの低減を図っていく。</a:t>
          </a:r>
        </a:p>
      </xdr:txBody>
    </xdr:sp>
    <xdr:clientData/>
  </xdr:twoCellAnchor>
  <xdr:oneCellAnchor>
    <xdr:from>
      <xdr:col>1</xdr:col>
      <xdr:colOff>38100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55708</xdr:rowOff>
    </xdr:from>
    <xdr:to>
      <xdr:col>7</xdr:col>
      <xdr:colOff>152400</xdr:colOff>
      <xdr:row>88</xdr:row>
      <xdr:rowOff>61697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43158"/>
          <a:ext cx="0" cy="12061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33774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2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435,341</a:t>
          </a:r>
          <a:endParaRPr kumimoji="1" lang="ja-JP" altLang="en-US" sz="1000" b="1">
            <a:latin typeface="ＭＳ Ｐゴシック"/>
          </a:endParaRPr>
        </a:p>
      </xdr:txBody>
    </xdr:sp>
    <xdr:clientData/>
  </xdr:oneCellAnchor>
  <xdr:twoCellAnchor>
    <xdr:from>
      <xdr:col>7</xdr:col>
      <xdr:colOff>63500</xdr:colOff>
      <xdr:row>88</xdr:row>
      <xdr:rowOff>61697</xdr:rowOff>
    </xdr:from>
    <xdr:to>
      <xdr:col>7</xdr:col>
      <xdr:colOff>241300</xdr:colOff>
      <xdr:row>88</xdr:row>
      <xdr:rowOff>61697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4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142085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86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135,431</a:t>
          </a:r>
          <a:endParaRPr kumimoji="1" lang="ja-JP" altLang="en-US" sz="1000" b="1">
            <a:latin typeface="ＭＳ Ｐゴシック"/>
          </a:endParaRPr>
        </a:p>
      </xdr:txBody>
    </xdr:sp>
    <xdr:clientData/>
  </xdr:oneCellAnchor>
  <xdr:twoCellAnchor>
    <xdr:from>
      <xdr:col>7</xdr:col>
      <xdr:colOff>63500</xdr:colOff>
      <xdr:row>81</xdr:row>
      <xdr:rowOff>55708</xdr:rowOff>
    </xdr:from>
    <xdr:to>
      <xdr:col>7</xdr:col>
      <xdr:colOff>241300</xdr:colOff>
      <xdr:row>81</xdr:row>
      <xdr:rowOff>55708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43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129059</xdr:rowOff>
    </xdr:from>
    <xdr:to>
      <xdr:col>7</xdr:col>
      <xdr:colOff>152400</xdr:colOff>
      <xdr:row>82</xdr:row>
      <xdr:rowOff>22174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16509"/>
          <a:ext cx="838200" cy="6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1760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03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269,486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29683</xdr:rowOff>
    </xdr:from>
    <xdr:to>
      <xdr:col>7</xdr:col>
      <xdr:colOff>203200</xdr:colOff>
      <xdr:row>84</xdr:row>
      <xdr:rowOff>131283</xdr:rowOff>
    </xdr:to>
    <xdr:sp macro="" textlink="">
      <xdr:nvSpPr>
        <xdr:cNvPr id="195" name="フローチャート : 判断 194">
          <a:extLst>
            <a:ext uri="{FF2B5EF4-FFF2-40B4-BE49-F238E27FC236}">
              <a16:creationId xmlns:a16="http://schemas.microsoft.com/office/drawing/2014/main" id="{00000000-0008-0000-0300-0000C3000000}"/>
            </a:ext>
          </a:extLst>
        </xdr:cNvPr>
        <xdr:cNvSpPr/>
      </xdr:nvSpPr>
      <xdr:spPr>
        <a:xfrm>
          <a:off x="49022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107350</xdr:rowOff>
    </xdr:from>
    <xdr:to>
      <xdr:col>6</xdr:col>
      <xdr:colOff>0</xdr:colOff>
      <xdr:row>81</xdr:row>
      <xdr:rowOff>129059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94800"/>
          <a:ext cx="889000" cy="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164026</xdr:rowOff>
    </xdr:from>
    <xdr:to>
      <xdr:col>6</xdr:col>
      <xdr:colOff>50800</xdr:colOff>
      <xdr:row>84</xdr:row>
      <xdr:rowOff>94176</xdr:rowOff>
    </xdr:to>
    <xdr:sp macro="" textlink="">
      <xdr:nvSpPr>
        <xdr:cNvPr id="197" name="フローチャート : 判断 196">
          <a:extLst>
            <a:ext uri="{FF2B5EF4-FFF2-40B4-BE49-F238E27FC236}">
              <a16:creationId xmlns:a16="http://schemas.microsoft.com/office/drawing/2014/main" id="{00000000-0008-0000-0300-0000C5000000}"/>
            </a:ext>
          </a:extLst>
        </xdr:cNvPr>
        <xdr:cNvSpPr/>
      </xdr:nvSpPr>
      <xdr:spPr>
        <a:xfrm>
          <a:off x="4064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78953</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8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101688</xdr:rowOff>
    </xdr:from>
    <xdr:to>
      <xdr:col>4</xdr:col>
      <xdr:colOff>482600</xdr:colOff>
      <xdr:row>81</xdr:row>
      <xdr:rowOff>107350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89138"/>
          <a:ext cx="889000" cy="5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8654</xdr:rowOff>
    </xdr:from>
    <xdr:to>
      <xdr:col>4</xdr:col>
      <xdr:colOff>533400</xdr:colOff>
      <xdr:row>84</xdr:row>
      <xdr:rowOff>110254</xdr:rowOff>
    </xdr:to>
    <xdr:sp macro="" textlink="">
      <xdr:nvSpPr>
        <xdr:cNvPr id="200" name="フローチャート : 判断 199">
          <a:extLst>
            <a:ext uri="{FF2B5EF4-FFF2-40B4-BE49-F238E27FC236}">
              <a16:creationId xmlns:a16="http://schemas.microsoft.com/office/drawing/2014/main" id="{00000000-0008-0000-0300-0000C8000000}"/>
            </a:ext>
          </a:extLst>
        </xdr:cNvPr>
        <xdr:cNvSpPr/>
      </xdr:nvSpPr>
      <xdr:spPr>
        <a:xfrm>
          <a:off x="3175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95031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96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56521</xdr:rowOff>
    </xdr:from>
    <xdr:to>
      <xdr:col>3</xdr:col>
      <xdr:colOff>279400</xdr:colOff>
      <xdr:row>81</xdr:row>
      <xdr:rowOff>101688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43971"/>
          <a:ext cx="889000" cy="4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114494</xdr:rowOff>
    </xdr:from>
    <xdr:to>
      <xdr:col>3</xdr:col>
      <xdr:colOff>330200</xdr:colOff>
      <xdr:row>84</xdr:row>
      <xdr:rowOff>44644</xdr:rowOff>
    </xdr:to>
    <xdr:sp macro="" textlink="">
      <xdr:nvSpPr>
        <xdr:cNvPr id="203" name="フローチャート : 判断 202">
          <a:extLst>
            <a:ext uri="{FF2B5EF4-FFF2-40B4-BE49-F238E27FC236}">
              <a16:creationId xmlns:a16="http://schemas.microsoft.com/office/drawing/2014/main" id="{00000000-0008-0000-0300-0000CB000000}"/>
            </a:ext>
          </a:extLst>
        </xdr:cNvPr>
        <xdr:cNvSpPr/>
      </xdr:nvSpPr>
      <xdr:spPr>
        <a:xfrm>
          <a:off x="2286000" y="143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29421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43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85719</xdr:rowOff>
    </xdr:from>
    <xdr:to>
      <xdr:col>2</xdr:col>
      <xdr:colOff>127000</xdr:colOff>
      <xdr:row>84</xdr:row>
      <xdr:rowOff>15869</xdr:rowOff>
    </xdr:to>
    <xdr:sp macro="" textlink="">
      <xdr:nvSpPr>
        <xdr:cNvPr id="205" name="フローチャート : 判断 204">
          <a:extLst>
            <a:ext uri="{FF2B5EF4-FFF2-40B4-BE49-F238E27FC236}">
              <a16:creationId xmlns:a16="http://schemas.microsoft.com/office/drawing/2014/main" id="{00000000-0008-0000-0300-0000CD000000}"/>
            </a:ext>
          </a:extLst>
        </xdr:cNvPr>
        <xdr:cNvSpPr/>
      </xdr:nvSpPr>
      <xdr:spPr>
        <a:xfrm>
          <a:off x="1397000" y="14316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646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40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142824</xdr:rowOff>
    </xdr:from>
    <xdr:to>
      <xdr:col>7</xdr:col>
      <xdr:colOff>203200</xdr:colOff>
      <xdr:row>82</xdr:row>
      <xdr:rowOff>72974</xdr:rowOff>
    </xdr:to>
    <xdr:sp macro="" textlink="">
      <xdr:nvSpPr>
        <xdr:cNvPr id="212" name="円/楕円 211">
          <a:extLst>
            <a:ext uri="{FF2B5EF4-FFF2-40B4-BE49-F238E27FC236}">
              <a16:creationId xmlns:a16="http://schemas.microsoft.com/office/drawing/2014/main" id="{00000000-0008-0000-0300-0000D4000000}"/>
            </a:ext>
          </a:extLst>
        </xdr:cNvPr>
        <xdr:cNvSpPr/>
      </xdr:nvSpPr>
      <xdr:spPr>
        <a:xfrm>
          <a:off x="4902200" y="1403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159351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7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169,724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78259</xdr:rowOff>
    </xdr:from>
    <xdr:to>
      <xdr:col>6</xdr:col>
      <xdr:colOff>50800</xdr:colOff>
      <xdr:row>82</xdr:row>
      <xdr:rowOff>8409</xdr:rowOff>
    </xdr:to>
    <xdr:sp macro="" textlink="">
      <xdr:nvSpPr>
        <xdr:cNvPr id="214" name="円/楕円 213">
          <a:extLst>
            <a:ext uri="{FF2B5EF4-FFF2-40B4-BE49-F238E27FC236}">
              <a16:creationId xmlns:a16="http://schemas.microsoft.com/office/drawing/2014/main" id="{00000000-0008-0000-0300-0000D6000000}"/>
            </a:ext>
          </a:extLst>
        </xdr:cNvPr>
        <xdr:cNvSpPr/>
      </xdr:nvSpPr>
      <xdr:spPr>
        <a:xfrm>
          <a:off x="4064000" y="1396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18586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3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56550</xdr:rowOff>
    </xdr:from>
    <xdr:to>
      <xdr:col>4</xdr:col>
      <xdr:colOff>533400</xdr:colOff>
      <xdr:row>81</xdr:row>
      <xdr:rowOff>158150</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3175000" y="139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168327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148,272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50888</xdr:rowOff>
    </xdr:from>
    <xdr:to>
      <xdr:col>3</xdr:col>
      <xdr:colOff>330200</xdr:colOff>
      <xdr:row>81</xdr:row>
      <xdr:rowOff>152488</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2286000" y="139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162665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5721</xdr:rowOff>
    </xdr:from>
    <xdr:to>
      <xdr:col>2</xdr:col>
      <xdr:colOff>127000</xdr:colOff>
      <xdr:row>81</xdr:row>
      <xdr:rowOff>107321</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1397000" y="1389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117498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6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類似団体平均を上回る９９．１％となっている。今後は給与構造の改革に取り組み、指数の適正化に努める。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89</xdr:row>
      <xdr:rowOff>29634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1711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29634</xdr:rowOff>
    </xdr:from>
    <xdr:to>
      <xdr:col>24</xdr:col>
      <xdr:colOff>647700</xdr:colOff>
      <xdr:row>89</xdr:row>
      <xdr:rowOff>29634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87</xdr:row>
      <xdr:rowOff>18627</xdr:rowOff>
    </xdr:from>
    <xdr:to>
      <xdr:col>24</xdr:col>
      <xdr:colOff>558800</xdr:colOff>
      <xdr:row>87</xdr:row>
      <xdr:rowOff>50800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9347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85954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8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69427</xdr:rowOff>
    </xdr:from>
    <xdr:to>
      <xdr:col>24</xdr:col>
      <xdr:colOff>609600</xdr:colOff>
      <xdr:row>85</xdr:row>
      <xdr:rowOff>171027</xdr:rowOff>
    </xdr:to>
    <xdr:sp macro="" textlink="">
      <xdr:nvSpPr>
        <xdr:cNvPr id="257" name="フローチャート : 判断 256">
          <a:extLst>
            <a:ext uri="{FF2B5EF4-FFF2-40B4-BE49-F238E27FC236}">
              <a16:creationId xmlns:a16="http://schemas.microsoft.com/office/drawing/2014/main" id="{00000000-0008-0000-0300-000001010000}"/>
            </a:ext>
          </a:extLst>
        </xdr:cNvPr>
        <xdr:cNvSpPr/>
      </xdr:nvSpPr>
      <xdr:spPr>
        <a:xfrm>
          <a:off x="169672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87</xdr:row>
      <xdr:rowOff>50800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57823"/>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69427</xdr:rowOff>
    </xdr:from>
    <xdr:to>
      <xdr:col>23</xdr:col>
      <xdr:colOff>457200</xdr:colOff>
      <xdr:row>85</xdr:row>
      <xdr:rowOff>171027</xdr:rowOff>
    </xdr:to>
    <xdr:sp macro="" textlink="">
      <xdr:nvSpPr>
        <xdr:cNvPr id="259" name="フローチャート : 判断 258">
          <a:extLst>
            <a:ext uri="{FF2B5EF4-FFF2-40B4-BE49-F238E27FC236}">
              <a16:creationId xmlns:a16="http://schemas.microsoft.com/office/drawing/2014/main" id="{00000000-0008-0000-0300-000003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9754</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86</xdr:row>
      <xdr:rowOff>13123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70152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45296</xdr:rowOff>
    </xdr:from>
    <xdr:to>
      <xdr:col>22</xdr:col>
      <xdr:colOff>254000</xdr:colOff>
      <xdr:row>85</xdr:row>
      <xdr:rowOff>146896</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5240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157073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89</xdr:row>
      <xdr:rowOff>118111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701520"/>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37254</xdr:rowOff>
    </xdr:from>
    <xdr:to>
      <xdr:col>21</xdr:col>
      <xdr:colOff>50800</xdr:colOff>
      <xdr:row>85</xdr:row>
      <xdr:rowOff>138854</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4351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149031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134196</xdr:rowOff>
    </xdr:from>
    <xdr:to>
      <xdr:col>19</xdr:col>
      <xdr:colOff>533400</xdr:colOff>
      <xdr:row>89</xdr:row>
      <xdr:rowOff>64346</xdr:rowOff>
    </xdr:to>
    <xdr:sp macro="" textlink="">
      <xdr:nvSpPr>
        <xdr:cNvPr id="267" name="フローチャート : 判断 266">
          <a:extLst>
            <a:ext uri="{FF2B5EF4-FFF2-40B4-BE49-F238E27FC236}">
              <a16:creationId xmlns:a16="http://schemas.microsoft.com/office/drawing/2014/main" id="{00000000-0008-0000-0300-00000B010000}"/>
            </a:ext>
          </a:extLst>
        </xdr:cNvPr>
        <xdr:cNvSpPr/>
      </xdr:nvSpPr>
      <xdr:spPr>
        <a:xfrm>
          <a:off x="13462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74523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139277</xdr:rowOff>
    </xdr:from>
    <xdr:to>
      <xdr:col>24</xdr:col>
      <xdr:colOff>609600</xdr:colOff>
      <xdr:row>87</xdr:row>
      <xdr:rowOff>69427</xdr:rowOff>
    </xdr:to>
    <xdr:sp macro="" textlink="">
      <xdr:nvSpPr>
        <xdr:cNvPr id="274" name="円/楕円 273">
          <a:extLst>
            <a:ext uri="{FF2B5EF4-FFF2-40B4-BE49-F238E27FC236}">
              <a16:creationId xmlns:a16="http://schemas.microsoft.com/office/drawing/2014/main" id="{00000000-0008-0000-0300-000012010000}"/>
            </a:ext>
          </a:extLst>
        </xdr:cNvPr>
        <xdr:cNvSpPr/>
      </xdr:nvSpPr>
      <xdr:spPr>
        <a:xfrm>
          <a:off x="169672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111354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0</xdr:rowOff>
    </xdr:from>
    <xdr:to>
      <xdr:col>23</xdr:col>
      <xdr:colOff>457200</xdr:colOff>
      <xdr:row>87</xdr:row>
      <xdr:rowOff>101600</xdr:rowOff>
    </xdr:to>
    <xdr:sp macro="" textlink="">
      <xdr:nvSpPr>
        <xdr:cNvPr id="276" name="円/楕円 275">
          <a:extLst>
            <a:ext uri="{FF2B5EF4-FFF2-40B4-BE49-F238E27FC236}">
              <a16:creationId xmlns:a16="http://schemas.microsoft.com/office/drawing/2014/main" id="{00000000-0008-0000-0300-000014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86377</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48700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一定期間実施してきた新規採用抑制により、類似団体平均を下回っている。今後も適切な定員管理に努める。</a:t>
          </a:r>
        </a:p>
      </xdr:txBody>
    </xdr:sp>
    <xdr:clientData/>
  </xdr:twoCellAnchor>
  <xdr:oneCellAnchor>
    <xdr:from>
      <xdr:col>18</xdr:col>
      <xdr:colOff>444500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111919</xdr:rowOff>
    </xdr:from>
    <xdr:to>
      <xdr:col>24</xdr:col>
      <xdr:colOff>558800</xdr:colOff>
      <xdr:row>65</xdr:row>
      <xdr:rowOff>135763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056019"/>
          <a:ext cx="0" cy="12239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107840</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5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28.04</a:t>
          </a:r>
          <a:endParaRPr kumimoji="1" lang="ja-JP" altLang="en-US" sz="1000" b="1">
            <a:latin typeface="ＭＳ Ｐゴシック"/>
          </a:endParaRPr>
        </a:p>
      </xdr:txBody>
    </xdr:sp>
    <xdr:clientData/>
  </xdr:oneCellAnchor>
  <xdr:twoCellAnchor>
    <xdr:from>
      <xdr:col>24</xdr:col>
      <xdr:colOff>469900</xdr:colOff>
      <xdr:row>65</xdr:row>
      <xdr:rowOff>135763</xdr:rowOff>
    </xdr:from>
    <xdr:to>
      <xdr:col>24</xdr:col>
      <xdr:colOff>647700</xdr:colOff>
      <xdr:row>65</xdr:row>
      <xdr:rowOff>135763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28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26846</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79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58</xdr:row>
      <xdr:rowOff>111919</xdr:rowOff>
    </xdr:from>
    <xdr:to>
      <xdr:col>24</xdr:col>
      <xdr:colOff>647700</xdr:colOff>
      <xdr:row>58</xdr:row>
      <xdr:rowOff>111919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05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114808</xdr:rowOff>
    </xdr:from>
    <xdr:to>
      <xdr:col>24</xdr:col>
      <xdr:colOff>558800</xdr:colOff>
      <xdr:row>59</xdr:row>
      <xdr:rowOff>131699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230358"/>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148765</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43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5238</xdr:rowOff>
    </xdr:from>
    <xdr:to>
      <xdr:col>24</xdr:col>
      <xdr:colOff>609600</xdr:colOff>
      <xdr:row>61</xdr:row>
      <xdr:rowOff>106838</xdr:rowOff>
    </xdr:to>
    <xdr:sp macro="" textlink="">
      <xdr:nvSpPr>
        <xdr:cNvPr id="316" name="フローチャート : 判断 315">
          <a:extLst>
            <a:ext uri="{FF2B5EF4-FFF2-40B4-BE49-F238E27FC236}">
              <a16:creationId xmlns:a16="http://schemas.microsoft.com/office/drawing/2014/main" id="{00000000-0008-0000-0300-00003C010000}"/>
            </a:ext>
          </a:extLst>
        </xdr:cNvPr>
        <xdr:cNvSpPr/>
      </xdr:nvSpPr>
      <xdr:spPr>
        <a:xfrm>
          <a:off x="169672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102140</xdr:rowOff>
    </xdr:from>
    <xdr:to>
      <xdr:col>23</xdr:col>
      <xdr:colOff>406400</xdr:colOff>
      <xdr:row>59</xdr:row>
      <xdr:rowOff>114808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0217690"/>
          <a:ext cx="889000" cy="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162211</xdr:rowOff>
    </xdr:from>
    <xdr:to>
      <xdr:col>23</xdr:col>
      <xdr:colOff>457200</xdr:colOff>
      <xdr:row>61</xdr:row>
      <xdr:rowOff>92361</xdr:rowOff>
    </xdr:to>
    <xdr:sp macro="" textlink="">
      <xdr:nvSpPr>
        <xdr:cNvPr id="318" name="フローチャート : 判断 317">
          <a:extLst>
            <a:ext uri="{FF2B5EF4-FFF2-40B4-BE49-F238E27FC236}">
              <a16:creationId xmlns:a16="http://schemas.microsoft.com/office/drawing/2014/main" id="{00000000-0008-0000-0300-00003E010000}"/>
            </a:ext>
          </a:extLst>
        </xdr:cNvPr>
        <xdr:cNvSpPr/>
      </xdr:nvSpPr>
      <xdr:spPr>
        <a:xfrm>
          <a:off x="16129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77138</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535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102140</xdr:rowOff>
    </xdr:from>
    <xdr:to>
      <xdr:col>22</xdr:col>
      <xdr:colOff>203200</xdr:colOff>
      <xdr:row>59</xdr:row>
      <xdr:rowOff>102743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4401800" y="10217690"/>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15494</xdr:rowOff>
    </xdr:from>
    <xdr:to>
      <xdr:col>22</xdr:col>
      <xdr:colOff>254000</xdr:colOff>
      <xdr:row>61</xdr:row>
      <xdr:rowOff>117094</xdr:rowOff>
    </xdr:to>
    <xdr:sp macro="" textlink="">
      <xdr:nvSpPr>
        <xdr:cNvPr id="321" name="フローチャート : 判断 320">
          <a:extLst>
            <a:ext uri="{FF2B5EF4-FFF2-40B4-BE49-F238E27FC236}">
              <a16:creationId xmlns:a16="http://schemas.microsoft.com/office/drawing/2014/main" id="{00000000-0008-0000-0300-000041010000}"/>
            </a:ext>
          </a:extLst>
        </xdr:cNvPr>
        <xdr:cNvSpPr/>
      </xdr:nvSpPr>
      <xdr:spPr>
        <a:xfrm>
          <a:off x="15240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101871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85852</xdr:rowOff>
    </xdr:from>
    <xdr:to>
      <xdr:col>21</xdr:col>
      <xdr:colOff>0</xdr:colOff>
      <xdr:row>59</xdr:row>
      <xdr:rowOff>102743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20140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158591</xdr:rowOff>
    </xdr:from>
    <xdr:to>
      <xdr:col>21</xdr:col>
      <xdr:colOff>50800</xdr:colOff>
      <xdr:row>61</xdr:row>
      <xdr:rowOff>88741</xdr:rowOff>
    </xdr:to>
    <xdr:sp macro="" textlink="">
      <xdr:nvSpPr>
        <xdr:cNvPr id="324" name="フローチャート : 判断 323">
          <a:extLst>
            <a:ext uri="{FF2B5EF4-FFF2-40B4-BE49-F238E27FC236}">
              <a16:creationId xmlns:a16="http://schemas.microsoft.com/office/drawing/2014/main" id="{00000000-0008-0000-0300-000044010000}"/>
            </a:ext>
          </a:extLst>
        </xdr:cNvPr>
        <xdr:cNvSpPr/>
      </xdr:nvSpPr>
      <xdr:spPr>
        <a:xfrm>
          <a:off x="14351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73518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150749</xdr:rowOff>
    </xdr:from>
    <xdr:to>
      <xdr:col>19</xdr:col>
      <xdr:colOff>533400</xdr:colOff>
      <xdr:row>61</xdr:row>
      <xdr:rowOff>80899</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3462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65676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52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80899</xdr:rowOff>
    </xdr:from>
    <xdr:to>
      <xdr:col>24</xdr:col>
      <xdr:colOff>609600</xdr:colOff>
      <xdr:row>60</xdr:row>
      <xdr:rowOff>11049</xdr:rowOff>
    </xdr:to>
    <xdr:sp macro="" textlink="">
      <xdr:nvSpPr>
        <xdr:cNvPr id="333" name="円/楕円 332">
          <a:extLst>
            <a:ext uri="{FF2B5EF4-FFF2-40B4-BE49-F238E27FC236}">
              <a16:creationId xmlns:a16="http://schemas.microsoft.com/office/drawing/2014/main" id="{00000000-0008-0000-0300-00004D010000}"/>
            </a:ext>
          </a:extLst>
        </xdr:cNvPr>
        <xdr:cNvSpPr/>
      </xdr:nvSpPr>
      <xdr:spPr>
        <a:xfrm>
          <a:off x="16967200" y="1019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97426</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04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64008</xdr:rowOff>
    </xdr:from>
    <xdr:to>
      <xdr:col>23</xdr:col>
      <xdr:colOff>457200</xdr:colOff>
      <xdr:row>59</xdr:row>
      <xdr:rowOff>165608</xdr:rowOff>
    </xdr:to>
    <xdr:sp macro="" textlink="">
      <xdr:nvSpPr>
        <xdr:cNvPr id="335" name="円/楕円 334">
          <a:extLst>
            <a:ext uri="{FF2B5EF4-FFF2-40B4-BE49-F238E27FC236}">
              <a16:creationId xmlns:a16="http://schemas.microsoft.com/office/drawing/2014/main" id="{00000000-0008-0000-0300-00004F010000}"/>
            </a:ext>
          </a:extLst>
        </xdr:cNvPr>
        <xdr:cNvSpPr/>
      </xdr:nvSpPr>
      <xdr:spPr>
        <a:xfrm>
          <a:off x="16129000" y="101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4335</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994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51340</xdr:rowOff>
    </xdr:from>
    <xdr:to>
      <xdr:col>22</xdr:col>
      <xdr:colOff>254000</xdr:colOff>
      <xdr:row>59</xdr:row>
      <xdr:rowOff>152940</xdr:rowOff>
    </xdr:to>
    <xdr:sp macro="" textlink="">
      <xdr:nvSpPr>
        <xdr:cNvPr id="337" name="円/楕円 336">
          <a:extLst>
            <a:ext uri="{FF2B5EF4-FFF2-40B4-BE49-F238E27FC236}">
              <a16:creationId xmlns:a16="http://schemas.microsoft.com/office/drawing/2014/main" id="{00000000-0008-0000-0300-000051010000}"/>
            </a:ext>
          </a:extLst>
        </xdr:cNvPr>
        <xdr:cNvSpPr/>
      </xdr:nvSpPr>
      <xdr:spPr>
        <a:xfrm>
          <a:off x="15240000" y="101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163117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993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51943</xdr:rowOff>
    </xdr:from>
    <xdr:to>
      <xdr:col>21</xdr:col>
      <xdr:colOff>50800</xdr:colOff>
      <xdr:row>59</xdr:row>
      <xdr:rowOff>153543</xdr:rowOff>
    </xdr:to>
    <xdr:sp macro="" textlink="">
      <xdr:nvSpPr>
        <xdr:cNvPr id="339" name="円/楕円 338">
          <a:extLst>
            <a:ext uri="{FF2B5EF4-FFF2-40B4-BE49-F238E27FC236}">
              <a16:creationId xmlns:a16="http://schemas.microsoft.com/office/drawing/2014/main" id="{00000000-0008-0000-0300-000053010000}"/>
            </a:ext>
          </a:extLst>
        </xdr:cNvPr>
        <xdr:cNvSpPr/>
      </xdr:nvSpPr>
      <xdr:spPr>
        <a:xfrm>
          <a:off x="14351000" y="1016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163720</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993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35052</xdr:rowOff>
    </xdr:from>
    <xdr:to>
      <xdr:col>19</xdr:col>
      <xdr:colOff>533400</xdr:colOff>
      <xdr:row>59</xdr:row>
      <xdr:rowOff>136652</xdr:rowOff>
    </xdr:to>
    <xdr:sp macro="" textlink="">
      <xdr:nvSpPr>
        <xdr:cNvPr id="341" name="円/楕円 340">
          <a:extLst>
            <a:ext uri="{FF2B5EF4-FFF2-40B4-BE49-F238E27FC236}">
              <a16:creationId xmlns:a16="http://schemas.microsoft.com/office/drawing/2014/main" id="{00000000-0008-0000-0300-000055010000}"/>
            </a:ext>
          </a:extLst>
        </xdr:cNvPr>
        <xdr:cNvSpPr/>
      </xdr:nvSpPr>
      <xdr:spPr>
        <a:xfrm>
          <a:off x="13462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146829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過疎脱却前に発行した過疎債の償還があるものの、地方債充当事業の適正な選択により、比率は類似団体平均を下回ることができた。今後も、地方債充当事業の適正な選択を図ることにより地方債の発行を抑制し、実質公債費比率の適正化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a:extLst>
            <a:ext uri="{FF2B5EF4-FFF2-40B4-BE49-F238E27FC236}">
              <a16:creationId xmlns:a16="http://schemas.microsoft.com/office/drawing/2014/main" id="{00000000-0008-0000-0300-00006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1778</xdr:rowOff>
    </xdr:from>
    <xdr:to>
      <xdr:col>24</xdr:col>
      <xdr:colOff>558800</xdr:colOff>
      <xdr:row>45</xdr:row>
      <xdr:rowOff>99822</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flipV="1">
          <a:off x="17018000" y="6516878"/>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71899</xdr:rowOff>
    </xdr:from>
    <xdr:ext cx="762000" cy="259045"/>
    <xdr:sp macro="" textlink="">
      <xdr:nvSpPr>
        <xdr:cNvPr id="369" name="公債費負担の状況最小値テキスト">
          <a:extLst>
            <a:ext uri="{FF2B5EF4-FFF2-40B4-BE49-F238E27FC236}">
              <a16:creationId xmlns:a16="http://schemas.microsoft.com/office/drawing/2014/main" id="{00000000-0008-0000-0300-000071010000}"/>
            </a:ext>
          </a:extLst>
        </xdr:cNvPr>
        <xdr:cNvSpPr txBox="1"/>
      </xdr:nvSpPr>
      <xdr:spPr>
        <a:xfrm>
          <a:off x="17106900" y="77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24</xdr:col>
      <xdr:colOff>469900</xdr:colOff>
      <xdr:row>45</xdr:row>
      <xdr:rowOff>99822</xdr:rowOff>
    </xdr:from>
    <xdr:to>
      <xdr:col>24</xdr:col>
      <xdr:colOff>647700</xdr:colOff>
      <xdr:row>45</xdr:row>
      <xdr:rowOff>99822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781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88155</xdr:rowOff>
    </xdr:from>
    <xdr:ext cx="762000" cy="259045"/>
    <xdr:sp macro="" textlink="">
      <xdr:nvSpPr>
        <xdr:cNvPr id="371" name="公債費負担の状況最大値テキスト">
          <a:extLst>
            <a:ext uri="{FF2B5EF4-FFF2-40B4-BE49-F238E27FC236}">
              <a16:creationId xmlns:a16="http://schemas.microsoft.com/office/drawing/2014/main" id="{00000000-0008-0000-0300-000073010000}"/>
            </a:ext>
          </a:extLst>
        </xdr:cNvPr>
        <xdr:cNvSpPr txBox="1"/>
      </xdr:nvSpPr>
      <xdr:spPr>
        <a:xfrm>
          <a:off x="17106900" y="626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24</xdr:col>
      <xdr:colOff>469900</xdr:colOff>
      <xdr:row>38</xdr:row>
      <xdr:rowOff>1778</xdr:rowOff>
    </xdr:from>
    <xdr:to>
      <xdr:col>24</xdr:col>
      <xdr:colOff>647700</xdr:colOff>
      <xdr:row>38</xdr:row>
      <xdr:rowOff>1778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85852</xdr:rowOff>
    </xdr:from>
    <xdr:to>
      <xdr:col>24</xdr:col>
      <xdr:colOff>558800</xdr:colOff>
      <xdr:row>42</xdr:row>
      <xdr:rowOff>10922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6179800" y="7115302"/>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45737</xdr:rowOff>
    </xdr:from>
    <xdr:ext cx="762000" cy="259045"/>
    <xdr:sp macro="" textlink="">
      <xdr:nvSpPr>
        <xdr:cNvPr id="374" name="公債費負担の状況平均値テキスト">
          <a:extLst>
            <a:ext uri="{FF2B5EF4-FFF2-40B4-BE49-F238E27FC236}">
              <a16:creationId xmlns:a16="http://schemas.microsoft.com/office/drawing/2014/main" id="{00000000-0008-0000-0300-000076010000}"/>
            </a:ext>
          </a:extLst>
        </xdr:cNvPr>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75" name="フローチャート : 判断 374">
          <a:extLst>
            <a:ext uri="{FF2B5EF4-FFF2-40B4-BE49-F238E27FC236}">
              <a16:creationId xmlns:a16="http://schemas.microsoft.com/office/drawing/2014/main" id="{00000000-0008-0000-0300-000077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10922</xdr:rowOff>
    </xdr:from>
    <xdr:to>
      <xdr:col>23</xdr:col>
      <xdr:colOff>406400</xdr:colOff>
      <xdr:row>42</xdr:row>
      <xdr:rowOff>83312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290800" y="721182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78486</xdr:rowOff>
    </xdr:from>
    <xdr:to>
      <xdr:col>23</xdr:col>
      <xdr:colOff>457200</xdr:colOff>
      <xdr:row>42</xdr:row>
      <xdr:rowOff>8636</xdr:rowOff>
    </xdr:to>
    <xdr:sp macro="" textlink="">
      <xdr:nvSpPr>
        <xdr:cNvPr id="377" name="フローチャート : 判断 376">
          <a:extLst>
            <a:ext uri="{FF2B5EF4-FFF2-40B4-BE49-F238E27FC236}">
              <a16:creationId xmlns:a16="http://schemas.microsoft.com/office/drawing/2014/main" id="{00000000-0008-0000-0300-000079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83312</xdr:rowOff>
    </xdr:from>
    <xdr:to>
      <xdr:col>22</xdr:col>
      <xdr:colOff>203200</xdr:colOff>
      <xdr:row>42</xdr:row>
      <xdr:rowOff>136398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4401800" y="728421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102616</xdr:rowOff>
    </xdr:from>
    <xdr:to>
      <xdr:col>22</xdr:col>
      <xdr:colOff>254000</xdr:colOff>
      <xdr:row>42</xdr:row>
      <xdr:rowOff>32766</xdr:rowOff>
    </xdr:to>
    <xdr:sp macro="" textlink="">
      <xdr:nvSpPr>
        <xdr:cNvPr id="380" name="フローチャート : 判断 379">
          <a:extLst>
            <a:ext uri="{FF2B5EF4-FFF2-40B4-BE49-F238E27FC236}">
              <a16:creationId xmlns:a16="http://schemas.microsoft.com/office/drawing/2014/main" id="{00000000-0008-0000-0300-00007C010000}"/>
            </a:ext>
          </a:extLst>
        </xdr:cNvPr>
        <xdr:cNvSpPr/>
      </xdr:nvSpPr>
      <xdr:spPr>
        <a:xfrm>
          <a:off x="15240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42943</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909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136398</xdr:rowOff>
    </xdr:from>
    <xdr:to>
      <xdr:col>21</xdr:col>
      <xdr:colOff>0</xdr:colOff>
      <xdr:row>42</xdr:row>
      <xdr:rowOff>146050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3512800" y="73372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136398</xdr:rowOff>
    </xdr:from>
    <xdr:to>
      <xdr:col>21</xdr:col>
      <xdr:colOff>50800</xdr:colOff>
      <xdr:row>42</xdr:row>
      <xdr:rowOff>66548</xdr:rowOff>
    </xdr:to>
    <xdr:sp macro="" textlink="">
      <xdr:nvSpPr>
        <xdr:cNvPr id="383" name="フローチャート : 判断 382">
          <a:extLst>
            <a:ext uri="{FF2B5EF4-FFF2-40B4-BE49-F238E27FC236}">
              <a16:creationId xmlns:a16="http://schemas.microsoft.com/office/drawing/2014/main" id="{00000000-0008-0000-0300-00007F010000}"/>
            </a:ext>
          </a:extLst>
        </xdr:cNvPr>
        <xdr:cNvSpPr/>
      </xdr:nvSpPr>
      <xdr:spPr>
        <a:xfrm>
          <a:off x="14351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76725</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020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13208</xdr:rowOff>
    </xdr:from>
    <xdr:to>
      <xdr:col>19</xdr:col>
      <xdr:colOff>533400</xdr:colOff>
      <xdr:row>42</xdr:row>
      <xdr:rowOff>114808</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3462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124985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131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35052</xdr:rowOff>
    </xdr:from>
    <xdr:to>
      <xdr:col>24</xdr:col>
      <xdr:colOff>609600</xdr:colOff>
      <xdr:row>41</xdr:row>
      <xdr:rowOff>136652</xdr:rowOff>
    </xdr:to>
    <xdr:sp macro="" textlink="">
      <xdr:nvSpPr>
        <xdr:cNvPr id="392" name="円/楕円 391">
          <a:extLst>
            <a:ext uri="{FF2B5EF4-FFF2-40B4-BE49-F238E27FC236}">
              <a16:creationId xmlns:a16="http://schemas.microsoft.com/office/drawing/2014/main" id="{00000000-0008-0000-0300-000088010000}"/>
            </a:ext>
          </a:extLst>
        </xdr:cNvPr>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51579</xdr:rowOff>
    </xdr:from>
    <xdr:ext cx="762000" cy="259045"/>
    <xdr:sp macro="" textlink="">
      <xdr:nvSpPr>
        <xdr:cNvPr id="393" name="公債費負担の状況該当値テキスト">
          <a:extLst>
            <a:ext uri="{FF2B5EF4-FFF2-40B4-BE49-F238E27FC236}">
              <a16:creationId xmlns:a16="http://schemas.microsoft.com/office/drawing/2014/main" id="{00000000-0008-0000-0300-000089010000}"/>
            </a:ext>
          </a:extLst>
        </xdr:cNvPr>
        <xdr:cNvSpPr txBox="1"/>
      </xdr:nvSpPr>
      <xdr:spPr>
        <a:xfrm>
          <a:off x="17106900" y="690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131572</xdr:rowOff>
    </xdr:from>
    <xdr:to>
      <xdr:col>23</xdr:col>
      <xdr:colOff>457200</xdr:colOff>
      <xdr:row>42</xdr:row>
      <xdr:rowOff>61722</xdr:rowOff>
    </xdr:to>
    <xdr:sp macro="" textlink="">
      <xdr:nvSpPr>
        <xdr:cNvPr id="394" name="円/楕円 393">
          <a:extLst>
            <a:ext uri="{FF2B5EF4-FFF2-40B4-BE49-F238E27FC236}">
              <a16:creationId xmlns:a16="http://schemas.microsoft.com/office/drawing/2014/main" id="{00000000-0008-0000-0300-00008A010000}"/>
            </a:ext>
          </a:extLst>
        </xdr:cNvPr>
        <xdr:cNvSpPr/>
      </xdr:nvSpPr>
      <xdr:spPr>
        <a:xfrm>
          <a:off x="16129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46499</xdr:rowOff>
    </xdr:from>
    <xdr:ext cx="7366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798800" y="7247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32512</xdr:rowOff>
    </xdr:from>
    <xdr:to>
      <xdr:col>22</xdr:col>
      <xdr:colOff>254000</xdr:colOff>
      <xdr:row>42</xdr:row>
      <xdr:rowOff>134112</xdr:rowOff>
    </xdr:to>
    <xdr:sp macro="" textlink="">
      <xdr:nvSpPr>
        <xdr:cNvPr id="396" name="円/楕円 395">
          <a:extLst>
            <a:ext uri="{FF2B5EF4-FFF2-40B4-BE49-F238E27FC236}">
              <a16:creationId xmlns:a16="http://schemas.microsoft.com/office/drawing/2014/main" id="{00000000-0008-0000-0300-00008C010000}"/>
            </a:ext>
          </a:extLst>
        </xdr:cNvPr>
        <xdr:cNvSpPr/>
      </xdr:nvSpPr>
      <xdr:spPr>
        <a:xfrm>
          <a:off x="15240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118889</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85598</xdr:rowOff>
    </xdr:from>
    <xdr:to>
      <xdr:col>21</xdr:col>
      <xdr:colOff>50800</xdr:colOff>
      <xdr:row>43</xdr:row>
      <xdr:rowOff>15748</xdr:rowOff>
    </xdr:to>
    <xdr:sp macro="" textlink="">
      <xdr:nvSpPr>
        <xdr:cNvPr id="398" name="円/楕円 397">
          <a:extLst>
            <a:ext uri="{FF2B5EF4-FFF2-40B4-BE49-F238E27FC236}">
              <a16:creationId xmlns:a16="http://schemas.microsoft.com/office/drawing/2014/main" id="{00000000-0008-0000-0300-00008E010000}"/>
            </a:ext>
          </a:extLst>
        </xdr:cNvPr>
        <xdr:cNvSpPr/>
      </xdr:nvSpPr>
      <xdr:spPr>
        <a:xfrm>
          <a:off x="14351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525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400" name="円/楕円 399">
          <a:extLst>
            <a:ext uri="{FF2B5EF4-FFF2-40B4-BE49-F238E27FC236}">
              <a16:creationId xmlns:a16="http://schemas.microsoft.com/office/drawing/2014/main" id="{00000000-0008-0000-0300-000090010000}"/>
            </a:ext>
          </a:extLst>
        </xdr:cNvPr>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比率は減少してきているものの、依然として類似団体平均を上回っている。今後も緊急性必要性を的確に把握した充当事業の選択により地方債の新規発行の抑制に努める。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153543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370667"/>
          <a:ext cx="0" cy="1554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125620</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89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193.3</a:t>
          </a:r>
          <a:endParaRPr kumimoji="1" lang="ja-JP" altLang="en-US" sz="1000" b="1">
            <a:latin typeface="ＭＳ Ｐゴシック"/>
          </a:endParaRPr>
        </a:p>
      </xdr:txBody>
    </xdr:sp>
    <xdr:clientData/>
  </xdr:oneCellAnchor>
  <xdr:twoCellAnchor>
    <xdr:from>
      <xdr:col>24</xdr:col>
      <xdr:colOff>469900</xdr:colOff>
      <xdr:row>22</xdr:row>
      <xdr:rowOff>153543</xdr:rowOff>
    </xdr:from>
    <xdr:to>
      <xdr:col>24</xdr:col>
      <xdr:colOff>647700</xdr:colOff>
      <xdr:row>22</xdr:row>
      <xdr:rowOff>153543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9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67691</xdr:rowOff>
    </xdr:from>
    <xdr:to>
      <xdr:col>24</xdr:col>
      <xdr:colOff>558800</xdr:colOff>
      <xdr:row>14</xdr:row>
      <xdr:rowOff>123190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6179800" y="2467991"/>
          <a:ext cx="8382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7" name="フローチャート :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123190</xdr:rowOff>
    </xdr:from>
    <xdr:to>
      <xdr:col>23</xdr:col>
      <xdr:colOff>406400</xdr:colOff>
      <xdr:row>15</xdr:row>
      <xdr:rowOff>4022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523490"/>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4022</xdr:rowOff>
    </xdr:from>
    <xdr:to>
      <xdr:col>22</xdr:col>
      <xdr:colOff>203200</xdr:colOff>
      <xdr:row>15</xdr:row>
      <xdr:rowOff>17695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575772"/>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17695</xdr:rowOff>
    </xdr:from>
    <xdr:to>
      <xdr:col>21</xdr:col>
      <xdr:colOff>0</xdr:colOff>
      <xdr:row>16</xdr:row>
      <xdr:rowOff>85937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589445"/>
          <a:ext cx="889000" cy="23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a:extLst>
            <a:ext uri="{FF2B5EF4-FFF2-40B4-BE49-F238E27FC236}">
              <a16:creationId xmlns:a16="http://schemas.microsoft.com/office/drawing/2014/main" id="{00000000-0008-0000-0300-0000BD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16891</xdr:rowOff>
    </xdr:from>
    <xdr:to>
      <xdr:col>24</xdr:col>
      <xdr:colOff>609600</xdr:colOff>
      <xdr:row>14</xdr:row>
      <xdr:rowOff>118491</xdr:rowOff>
    </xdr:to>
    <xdr:sp macro="" textlink="">
      <xdr:nvSpPr>
        <xdr:cNvPr id="454" name="円/楕円 453">
          <a:extLst>
            <a:ext uri="{FF2B5EF4-FFF2-40B4-BE49-F238E27FC236}">
              <a16:creationId xmlns:a16="http://schemas.microsoft.com/office/drawing/2014/main" id="{00000000-0008-0000-0300-0000C6010000}"/>
            </a:ext>
          </a:extLst>
        </xdr:cNvPr>
        <xdr:cNvSpPr/>
      </xdr:nvSpPr>
      <xdr:spPr>
        <a:xfrm>
          <a:off x="16967200" y="241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160418</xdr:rowOff>
    </xdr:from>
    <xdr:ext cx="762000" cy="259045"/>
    <xdr:sp macro="" textlink="">
      <xdr:nvSpPr>
        <xdr:cNvPr id="455" name="将来負担の状況該当値テキスト">
          <a:extLst>
            <a:ext uri="{FF2B5EF4-FFF2-40B4-BE49-F238E27FC236}">
              <a16:creationId xmlns:a16="http://schemas.microsoft.com/office/drawing/2014/main" id="{00000000-0008-0000-0300-0000C7010000}"/>
            </a:ext>
          </a:extLst>
        </xdr:cNvPr>
        <xdr:cNvSpPr txBox="1"/>
      </xdr:nvSpPr>
      <xdr:spPr>
        <a:xfrm>
          <a:off x="17106900" y="2389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72390</xdr:rowOff>
    </xdr:from>
    <xdr:to>
      <xdr:col>23</xdr:col>
      <xdr:colOff>457200</xdr:colOff>
      <xdr:row>15</xdr:row>
      <xdr:rowOff>2540</xdr:rowOff>
    </xdr:to>
    <xdr:sp macro="" textlink="">
      <xdr:nvSpPr>
        <xdr:cNvPr id="456" name="円/楕円 455">
          <a:extLst>
            <a:ext uri="{FF2B5EF4-FFF2-40B4-BE49-F238E27FC236}">
              <a16:creationId xmlns:a16="http://schemas.microsoft.com/office/drawing/2014/main" id="{00000000-0008-0000-0300-0000C8010000}"/>
            </a:ext>
          </a:extLst>
        </xdr:cNvPr>
        <xdr:cNvSpPr/>
      </xdr:nvSpPr>
      <xdr:spPr>
        <a:xfrm>
          <a:off x="16129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158767</xdr:rowOff>
    </xdr:from>
    <xdr:ext cx="7366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124672</xdr:rowOff>
    </xdr:from>
    <xdr:to>
      <xdr:col>22</xdr:col>
      <xdr:colOff>254000</xdr:colOff>
      <xdr:row>15</xdr:row>
      <xdr:rowOff>54822</xdr:rowOff>
    </xdr:to>
    <xdr:sp macro="" textlink="">
      <xdr:nvSpPr>
        <xdr:cNvPr id="458" name="円/楕円 457">
          <a:extLst>
            <a:ext uri="{FF2B5EF4-FFF2-40B4-BE49-F238E27FC236}">
              <a16:creationId xmlns:a16="http://schemas.microsoft.com/office/drawing/2014/main" id="{00000000-0008-0000-0300-0000CA010000}"/>
            </a:ext>
          </a:extLst>
        </xdr:cNvPr>
        <xdr:cNvSpPr/>
      </xdr:nvSpPr>
      <xdr:spPr>
        <a:xfrm>
          <a:off x="15240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39599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1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138345</xdr:rowOff>
    </xdr:from>
    <xdr:to>
      <xdr:col>21</xdr:col>
      <xdr:colOff>50800</xdr:colOff>
      <xdr:row>15</xdr:row>
      <xdr:rowOff>68495</xdr:rowOff>
    </xdr:to>
    <xdr:sp macro="" textlink="">
      <xdr:nvSpPr>
        <xdr:cNvPr id="460" name="円/楕円 459">
          <a:extLst>
            <a:ext uri="{FF2B5EF4-FFF2-40B4-BE49-F238E27FC236}">
              <a16:creationId xmlns:a16="http://schemas.microsoft.com/office/drawing/2014/main" id="{00000000-0008-0000-0300-0000CC010000}"/>
            </a:ext>
          </a:extLst>
        </xdr:cNvPr>
        <xdr:cNvSpPr/>
      </xdr:nvSpPr>
      <xdr:spPr>
        <a:xfrm>
          <a:off x="14351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53272</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62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35137</xdr:rowOff>
    </xdr:from>
    <xdr:to>
      <xdr:col>19</xdr:col>
      <xdr:colOff>533400</xdr:colOff>
      <xdr:row>16</xdr:row>
      <xdr:rowOff>136737</xdr:rowOff>
    </xdr:to>
    <xdr:sp macro="" textlink="">
      <xdr:nvSpPr>
        <xdr:cNvPr id="462" name="円/楕円 461">
          <a:extLst>
            <a:ext uri="{FF2B5EF4-FFF2-40B4-BE49-F238E27FC236}">
              <a16:creationId xmlns:a16="http://schemas.microsoft.com/office/drawing/2014/main" id="{00000000-0008-0000-0300-0000CE010000}"/>
            </a:ext>
          </a:extLst>
        </xdr:cNvPr>
        <xdr:cNvSpPr/>
      </xdr:nvSpPr>
      <xdr:spPr>
        <a:xfrm>
          <a:off x="13462000" y="277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121514</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86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三重県御浜町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8,972
8,924
88.13
5,309,187
5,083,728
194,223
3,181,445
4,699,295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12.1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人件費に係る経常収支比率は２５．２％と類似団体平均を上回っている。今後、時間外手当の抑制を図るなどの取組みを進め人件費の削減に努める。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35</xdr:row>
      <xdr:rowOff>24130</xdr:rowOff>
    </xdr:from>
    <xdr:to>
      <xdr:col>7</xdr:col>
      <xdr:colOff>15875</xdr:colOff>
      <xdr:row>40</xdr:row>
      <xdr:rowOff>131572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24880"/>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103649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6</xdr:col>
      <xdr:colOff>612775</xdr:colOff>
      <xdr:row>40</xdr:row>
      <xdr:rowOff>131572</xdr:rowOff>
    </xdr:from>
    <xdr:to>
      <xdr:col>7</xdr:col>
      <xdr:colOff>104775</xdr:colOff>
      <xdr:row>40</xdr:row>
      <xdr:rowOff>131572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35</xdr:row>
      <xdr:rowOff>24130</xdr:rowOff>
    </xdr:from>
    <xdr:to>
      <xdr:col>7</xdr:col>
      <xdr:colOff>104775</xdr:colOff>
      <xdr:row>35</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2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78994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677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111015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94488</xdr:rowOff>
    </xdr:from>
    <xdr:to>
      <xdr:col>7</xdr:col>
      <xdr:colOff>66675</xdr:colOff>
      <xdr:row>37</xdr:row>
      <xdr:rowOff>24638</xdr:rowOff>
    </xdr:to>
    <xdr:sp macro="" textlink="">
      <xdr:nvSpPr>
        <xdr:cNvPr id="66" name="フローチャート : 判断 65">
          <a:extLst>
            <a:ext uri="{FF2B5EF4-FFF2-40B4-BE49-F238E27FC236}">
              <a16:creationId xmlns:a16="http://schemas.microsoft.com/office/drawing/2014/main" id="{00000000-0008-0000-0400-000042000000}"/>
            </a:ext>
          </a:extLst>
        </xdr:cNvPr>
        <xdr:cNvSpPr/>
      </xdr:nvSpPr>
      <xdr:spPr>
        <a:xfrm>
          <a:off x="4775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10414</xdr:rowOff>
    </xdr:from>
    <xdr:to>
      <xdr:col>5</xdr:col>
      <xdr:colOff>549275</xdr:colOff>
      <xdr:row>37</xdr:row>
      <xdr:rowOff>24130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80772</xdr:rowOff>
    </xdr:from>
    <xdr:to>
      <xdr:col>5</xdr:col>
      <xdr:colOff>600075</xdr:colOff>
      <xdr:row>37</xdr:row>
      <xdr:rowOff>10922</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3937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21099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136144</xdr:rowOff>
    </xdr:from>
    <xdr:to>
      <xdr:col>4</xdr:col>
      <xdr:colOff>346075</xdr:colOff>
      <xdr:row>37</xdr:row>
      <xdr:rowOff>10414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0834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136144</xdr:rowOff>
    </xdr:from>
    <xdr:to>
      <xdr:col>3</xdr:col>
      <xdr:colOff>142875</xdr:colOff>
      <xdr:row>37</xdr:row>
      <xdr:rowOff>14986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0834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89916</xdr:rowOff>
    </xdr:from>
    <xdr:to>
      <xdr:col>3</xdr:col>
      <xdr:colOff>193675</xdr:colOff>
      <xdr:row>37</xdr:row>
      <xdr:rowOff>20066</xdr:rowOff>
    </xdr:to>
    <xdr:sp macro="" textlink="">
      <xdr:nvSpPr>
        <xdr:cNvPr id="74" name="フローチャート :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103632</xdr:rowOff>
    </xdr:from>
    <xdr:to>
      <xdr:col>1</xdr:col>
      <xdr:colOff>676275</xdr:colOff>
      <xdr:row>37</xdr:row>
      <xdr:rowOff>33782</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83" name="円/楕円 82">
          <a:extLst>
            <a:ext uri="{FF2B5EF4-FFF2-40B4-BE49-F238E27FC236}">
              <a16:creationId xmlns:a16="http://schemas.microsoft.com/office/drawing/2014/main" id="{00000000-0008-0000-0400-000053000000}"/>
            </a:ext>
          </a:extLst>
        </xdr:cNvPr>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131064</xdr:rowOff>
    </xdr:from>
    <xdr:to>
      <xdr:col>4</xdr:col>
      <xdr:colOff>396875</xdr:colOff>
      <xdr:row>37</xdr:row>
      <xdr:rowOff>61214</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048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45991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85344</xdr:rowOff>
    </xdr:from>
    <xdr:to>
      <xdr:col>3</xdr:col>
      <xdr:colOff>193675</xdr:colOff>
      <xdr:row>37</xdr:row>
      <xdr:rowOff>15494</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2159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25671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1270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平成２８年度において１３．７％と類似団体平均と同水準にある。全国平均、三重県平均よりも低位にあるが、極力抑制に努める。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130810</xdr:rowOff>
    </xdr:from>
    <xdr:to>
      <xdr:col>24</xdr:col>
      <xdr:colOff>31750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596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45737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130810</xdr:rowOff>
    </xdr:from>
    <xdr:to>
      <xdr:col>24</xdr:col>
      <xdr:colOff>120650</xdr:colOff>
      <xdr:row>13</xdr:row>
      <xdr:rowOff>130810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16</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6352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7" name="フローチャート :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20320</xdr:rowOff>
    </xdr:from>
    <xdr:to>
      <xdr:col>22</xdr:col>
      <xdr:colOff>565150</xdr:colOff>
      <xdr:row>16</xdr:row>
      <xdr:rowOff>73660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635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73660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748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15240</xdr:rowOff>
    </xdr:from>
    <xdr:to>
      <xdr:col>21</xdr:col>
      <xdr:colOff>412750</xdr:colOff>
      <xdr:row>16</xdr:row>
      <xdr:rowOff>116840</xdr:rowOff>
    </xdr:to>
    <xdr:sp macro="" textlink="">
      <xdr:nvSpPr>
        <xdr:cNvPr id="132" name="フローチャート : 判断 131">
          <a:extLst>
            <a:ext uri="{FF2B5EF4-FFF2-40B4-BE49-F238E27FC236}">
              <a16:creationId xmlns:a16="http://schemas.microsoft.com/office/drawing/2014/main" id="{00000000-0008-0000-0400-000084000000}"/>
            </a:ext>
          </a:extLst>
        </xdr:cNvPr>
        <xdr:cNvSpPr/>
      </xdr:nvSpPr>
      <xdr:spPr>
        <a:xfrm>
          <a:off x="14732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127017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165100</xdr:rowOff>
    </xdr:from>
    <xdr:to>
      <xdr:col>20</xdr:col>
      <xdr:colOff>158750</xdr:colOff>
      <xdr:row>16</xdr:row>
      <xdr:rowOff>5080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654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133350</xdr:rowOff>
    </xdr:from>
    <xdr:to>
      <xdr:col>20</xdr:col>
      <xdr:colOff>209550</xdr:colOff>
      <xdr:row>16</xdr:row>
      <xdr:rowOff>63500</xdr:rowOff>
    </xdr:to>
    <xdr:sp macro="" textlink="">
      <xdr:nvSpPr>
        <xdr:cNvPr id="135" name="フローチャート : 判断 134">
          <a:extLst>
            <a:ext uri="{FF2B5EF4-FFF2-40B4-BE49-F238E27FC236}">
              <a16:creationId xmlns:a16="http://schemas.microsoft.com/office/drawing/2014/main" id="{00000000-0008-0000-0400-000087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91440</xdr:rowOff>
    </xdr:from>
    <xdr:to>
      <xdr:col>24</xdr:col>
      <xdr:colOff>82550</xdr:colOff>
      <xdr:row>17</xdr:row>
      <xdr:rowOff>21590</xdr:rowOff>
    </xdr:to>
    <xdr:sp macro="" textlink="">
      <xdr:nvSpPr>
        <xdr:cNvPr id="144" name="円/楕円 143">
          <a:extLst>
            <a:ext uri="{FF2B5EF4-FFF2-40B4-BE49-F238E27FC236}">
              <a16:creationId xmlns:a16="http://schemas.microsoft.com/office/drawing/2014/main" id="{00000000-0008-0000-0400-000090000000}"/>
            </a:ext>
          </a:extLst>
        </xdr:cNvPr>
        <xdr:cNvSpPr/>
      </xdr:nvSpPr>
      <xdr:spPr>
        <a:xfrm>
          <a:off x="164592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63517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140970</xdr:rowOff>
    </xdr:from>
    <xdr:to>
      <xdr:col>22</xdr:col>
      <xdr:colOff>615950</xdr:colOff>
      <xdr:row>16</xdr:row>
      <xdr:rowOff>71120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22860</xdr:rowOff>
    </xdr:from>
    <xdr:to>
      <xdr:col>21</xdr:col>
      <xdr:colOff>412750</xdr:colOff>
      <xdr:row>16</xdr:row>
      <xdr:rowOff>124460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114300</xdr:rowOff>
    </xdr:from>
    <xdr:to>
      <xdr:col>19</xdr:col>
      <xdr:colOff>6350</xdr:colOff>
      <xdr:row>15</xdr:row>
      <xdr:rowOff>44450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2954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54627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扶助費に係る経常収支比率は６．３％と類似団体平均を上回っているが、全国平均、三重県平均より下回っている。今後も扶助費低減の方策を検討するなど費用の抑制に努める。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78015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567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50092</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78015</xdr:rowOff>
    </xdr:from>
    <xdr:to>
      <xdr:col>7</xdr:col>
      <xdr:colOff>104775</xdr:colOff>
      <xdr:row>62</xdr:row>
      <xdr:rowOff>78015</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9568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89" name="フローチャート : 判断 188">
          <a:extLst>
            <a:ext uri="{FF2B5EF4-FFF2-40B4-BE49-F238E27FC236}">
              <a16:creationId xmlns:a16="http://schemas.microsoft.com/office/drawing/2014/main" id="{00000000-0008-0000-0400-0000BD000000}"/>
            </a:ext>
          </a:extLst>
        </xdr:cNvPr>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118835</xdr:rowOff>
    </xdr:from>
    <xdr:to>
      <xdr:col>5</xdr:col>
      <xdr:colOff>549275</xdr:colOff>
      <xdr:row>58</xdr:row>
      <xdr:rowOff>12700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8914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149678</xdr:rowOff>
    </xdr:from>
    <xdr:to>
      <xdr:col>5</xdr:col>
      <xdr:colOff>600075</xdr:colOff>
      <xdr:row>56</xdr:row>
      <xdr:rowOff>79828</xdr:rowOff>
    </xdr:to>
    <xdr:sp macro="" textlink="">
      <xdr:nvSpPr>
        <xdr:cNvPr id="191" name="フローチャート : 判断 190">
          <a:extLst>
            <a:ext uri="{FF2B5EF4-FFF2-40B4-BE49-F238E27FC236}">
              <a16:creationId xmlns:a16="http://schemas.microsoft.com/office/drawing/2014/main" id="{00000000-0008-0000-0400-0000BF000000}"/>
            </a:ext>
          </a:extLst>
        </xdr:cNvPr>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90005</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34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20865</xdr:rowOff>
    </xdr:from>
    <xdr:to>
      <xdr:col>4</xdr:col>
      <xdr:colOff>346075</xdr:colOff>
      <xdr:row>57</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2209800" y="97935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57349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151493</xdr:rowOff>
    </xdr:from>
    <xdr:to>
      <xdr:col>3</xdr:col>
      <xdr:colOff>142875</xdr:colOff>
      <xdr:row>57</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5812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9" name="フローチャート : 判断 198">
          <a:extLst>
            <a:ext uri="{FF2B5EF4-FFF2-40B4-BE49-F238E27FC236}">
              <a16:creationId xmlns:a16="http://schemas.microsoft.com/office/drawing/2014/main" id="{00000000-0008-0000-0400-0000C7000000}"/>
            </a:ext>
          </a:extLst>
        </xdr:cNvPr>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206" name="円/楕円 205">
          <a:extLst>
            <a:ext uri="{FF2B5EF4-FFF2-40B4-BE49-F238E27FC236}">
              <a16:creationId xmlns:a16="http://schemas.microsoft.com/office/drawing/2014/main" id="{00000000-0008-0000-0400-0000CE000000}"/>
            </a:ext>
          </a:extLst>
        </xdr:cNvPr>
        <xdr:cNvSpPr/>
      </xdr:nvSpPr>
      <xdr:spPr>
        <a:xfrm>
          <a:off x="47752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31949</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8" name="円/楕円 207">
          <a:extLst>
            <a:ext uri="{FF2B5EF4-FFF2-40B4-BE49-F238E27FC236}">
              <a16:creationId xmlns:a16="http://schemas.microsoft.com/office/drawing/2014/main" id="{00000000-0008-0000-0400-0000D0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68035</xdr:rowOff>
    </xdr:from>
    <xdr:to>
      <xdr:col>4</xdr:col>
      <xdr:colOff>396875</xdr:colOff>
      <xdr:row>57</xdr:row>
      <xdr:rowOff>169635</xdr:rowOff>
    </xdr:to>
    <xdr:sp macro="" textlink="">
      <xdr:nvSpPr>
        <xdr:cNvPr id="210" name="円/楕円 209">
          <a:extLst>
            <a:ext uri="{FF2B5EF4-FFF2-40B4-BE49-F238E27FC236}">
              <a16:creationId xmlns:a16="http://schemas.microsoft.com/office/drawing/2014/main" id="{00000000-0008-0000-0400-0000D2000000}"/>
            </a:ext>
          </a:extLst>
        </xdr:cNvPr>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154412</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141515</xdr:rowOff>
    </xdr:from>
    <xdr:to>
      <xdr:col>3</xdr:col>
      <xdr:colOff>193675</xdr:colOff>
      <xdr:row>57</xdr:row>
      <xdr:rowOff>71665</xdr:rowOff>
    </xdr:to>
    <xdr:sp macro="" textlink="">
      <xdr:nvSpPr>
        <xdr:cNvPr id="212" name="円/楕円 211">
          <a:extLst>
            <a:ext uri="{FF2B5EF4-FFF2-40B4-BE49-F238E27FC236}">
              <a16:creationId xmlns:a16="http://schemas.microsoft.com/office/drawing/2014/main" id="{00000000-0008-0000-0400-0000D4000000}"/>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56442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100693</xdr:rowOff>
    </xdr:from>
    <xdr:to>
      <xdr:col>1</xdr:col>
      <xdr:colOff>676275</xdr:colOff>
      <xdr:row>56</xdr:row>
      <xdr:rowOff>30843</xdr:rowOff>
    </xdr:to>
    <xdr:sp macro="" textlink="">
      <xdr:nvSpPr>
        <xdr:cNvPr id="214" name="円/楕円 213">
          <a:extLst>
            <a:ext uri="{FF2B5EF4-FFF2-40B4-BE49-F238E27FC236}">
              <a16:creationId xmlns:a16="http://schemas.microsoft.com/office/drawing/2014/main" id="{00000000-0008-0000-0400-0000D6000000}"/>
            </a:ext>
          </a:extLst>
        </xdr:cNvPr>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15620</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が類似団体平均を上回っている。介護保険事業会計（紀南介護保険広域連合への負担）、下水道事業会計（法非適）への繰出金の割合が高いことが主な要因と考えられる。今後、下水道事業などの各事業会計における経費を節減し、普通会計の負担を減らしていくよう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a:extLst>
            <a:ext uri="{FF2B5EF4-FFF2-40B4-BE49-F238E27FC236}">
              <a16:creationId xmlns:a16="http://schemas.microsoft.com/office/drawing/2014/main" id="{00000000-0008-0000-0400-0000ED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24130</xdr:rowOff>
    </xdr:from>
    <xdr:to>
      <xdr:col>24</xdr:col>
      <xdr:colOff>31750</xdr:colOff>
      <xdr:row>61</xdr:row>
      <xdr:rowOff>52705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6510000" y="928243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24782</xdr:rowOff>
    </xdr:from>
    <xdr:ext cx="762000" cy="259045"/>
    <xdr:sp macro="" textlink="">
      <xdr:nvSpPr>
        <xdr:cNvPr id="239" name="その他最小値テキスト">
          <a:extLst>
            <a:ext uri="{FF2B5EF4-FFF2-40B4-BE49-F238E27FC236}">
              <a16:creationId xmlns:a16="http://schemas.microsoft.com/office/drawing/2014/main" id="{00000000-0008-0000-0400-0000EF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23</xdr:col>
      <xdr:colOff>628650</xdr:colOff>
      <xdr:row>61</xdr:row>
      <xdr:rowOff>52705</xdr:rowOff>
    </xdr:from>
    <xdr:to>
      <xdr:col>24</xdr:col>
      <xdr:colOff>120650</xdr:colOff>
      <xdr:row>61</xdr:row>
      <xdr:rowOff>52705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110507</xdr:rowOff>
    </xdr:from>
    <xdr:ext cx="762000" cy="259045"/>
    <xdr:sp macro="" textlink="">
      <xdr:nvSpPr>
        <xdr:cNvPr id="241" name="その他最大値テキスト">
          <a:extLst>
            <a:ext uri="{FF2B5EF4-FFF2-40B4-BE49-F238E27FC236}">
              <a16:creationId xmlns:a16="http://schemas.microsoft.com/office/drawing/2014/main" id="{00000000-0008-0000-0400-0000F1000000}"/>
            </a:ext>
          </a:extLst>
        </xdr:cNvPr>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54</xdr:row>
      <xdr:rowOff>24130</xdr:rowOff>
    </xdr:from>
    <xdr:to>
      <xdr:col>24</xdr:col>
      <xdr:colOff>120650</xdr:colOff>
      <xdr:row>54</xdr:row>
      <xdr:rowOff>24130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29845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5671800" y="1011682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138447</xdr:rowOff>
    </xdr:from>
    <xdr:ext cx="762000" cy="259045"/>
    <xdr:sp macro="" textlink="">
      <xdr:nvSpPr>
        <xdr:cNvPr id="244" name="その他平均値テキスト">
          <a:extLst>
            <a:ext uri="{FF2B5EF4-FFF2-40B4-BE49-F238E27FC236}">
              <a16:creationId xmlns:a16="http://schemas.microsoft.com/office/drawing/2014/main" id="{00000000-0008-0000-0400-0000F4000000}"/>
            </a:ext>
          </a:extLst>
        </xdr:cNvPr>
        <xdr:cNvSpPr txBox="1"/>
      </xdr:nvSpPr>
      <xdr:spPr>
        <a:xfrm>
          <a:off x="16598900" y="9739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121920</xdr:rowOff>
    </xdr:from>
    <xdr:to>
      <xdr:col>24</xdr:col>
      <xdr:colOff>82550</xdr:colOff>
      <xdr:row>58</xdr:row>
      <xdr:rowOff>52070</xdr:rowOff>
    </xdr:to>
    <xdr:sp macro="" textlink="">
      <xdr:nvSpPr>
        <xdr:cNvPr id="245" name="フローチャート : 判断 244">
          <a:extLst>
            <a:ext uri="{FF2B5EF4-FFF2-40B4-BE49-F238E27FC236}">
              <a16:creationId xmlns:a16="http://schemas.microsoft.com/office/drawing/2014/main" id="{00000000-0008-0000-0400-0000F5000000}"/>
            </a:ext>
          </a:extLst>
        </xdr:cNvPr>
        <xdr:cNvSpPr/>
      </xdr:nvSpPr>
      <xdr:spPr>
        <a:xfrm>
          <a:off x="164592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109855</xdr:rowOff>
    </xdr:from>
    <xdr:to>
      <xdr:col>22</xdr:col>
      <xdr:colOff>565150</xdr:colOff>
      <xdr:row>59</xdr:row>
      <xdr:rowOff>29845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4782800" y="1005395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121920</xdr:rowOff>
    </xdr:from>
    <xdr:to>
      <xdr:col>22</xdr:col>
      <xdr:colOff>615950</xdr:colOff>
      <xdr:row>58</xdr:row>
      <xdr:rowOff>52070</xdr:rowOff>
    </xdr:to>
    <xdr:sp macro="" textlink="">
      <xdr:nvSpPr>
        <xdr:cNvPr id="247" name="フローチャート : 判断 246">
          <a:extLst>
            <a:ext uri="{FF2B5EF4-FFF2-40B4-BE49-F238E27FC236}">
              <a16:creationId xmlns:a16="http://schemas.microsoft.com/office/drawing/2014/main" id="{00000000-0008-0000-0400-0000F7000000}"/>
            </a:ext>
          </a:extLst>
        </xdr:cNvPr>
        <xdr:cNvSpPr/>
      </xdr:nvSpPr>
      <xdr:spPr>
        <a:xfrm>
          <a:off x="15621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62247</xdr:rowOff>
    </xdr:from>
    <xdr:ext cx="7366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5290800" y="9663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109855</xdr:rowOff>
    </xdr:from>
    <xdr:to>
      <xdr:col>21</xdr:col>
      <xdr:colOff>361950</xdr:colOff>
      <xdr:row>58</xdr:row>
      <xdr:rowOff>121285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893800" y="100539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150495</xdr:rowOff>
    </xdr:from>
    <xdr:to>
      <xdr:col>21</xdr:col>
      <xdr:colOff>412750</xdr:colOff>
      <xdr:row>58</xdr:row>
      <xdr:rowOff>80645</xdr:rowOff>
    </xdr:to>
    <xdr:sp macro="" textlink="">
      <xdr:nvSpPr>
        <xdr:cNvPr id="250" name="フローチャート : 判断 249">
          <a:extLst>
            <a:ext uri="{FF2B5EF4-FFF2-40B4-BE49-F238E27FC236}">
              <a16:creationId xmlns:a16="http://schemas.microsoft.com/office/drawing/2014/main" id="{00000000-0008-0000-0400-0000FA000000}"/>
            </a:ext>
          </a:extLst>
        </xdr:cNvPr>
        <xdr:cNvSpPr/>
      </xdr:nvSpPr>
      <xdr:spPr>
        <a:xfrm>
          <a:off x="14732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90822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401800" y="9692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121285</xdr:rowOff>
    </xdr:from>
    <xdr:to>
      <xdr:col>20</xdr:col>
      <xdr:colOff>158750</xdr:colOff>
      <xdr:row>59</xdr:row>
      <xdr:rowOff>81280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004800" y="10065385"/>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127635</xdr:rowOff>
    </xdr:from>
    <xdr:to>
      <xdr:col>20</xdr:col>
      <xdr:colOff>209550</xdr:colOff>
      <xdr:row>58</xdr:row>
      <xdr:rowOff>57785</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3843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67962</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512800" y="966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121920</xdr:rowOff>
    </xdr:from>
    <xdr:to>
      <xdr:col>24</xdr:col>
      <xdr:colOff>82550</xdr:colOff>
      <xdr:row>59</xdr:row>
      <xdr:rowOff>52070</xdr:rowOff>
    </xdr:to>
    <xdr:sp macro="" textlink="">
      <xdr:nvSpPr>
        <xdr:cNvPr id="262" name="円/楕円 261">
          <a:extLst>
            <a:ext uri="{FF2B5EF4-FFF2-40B4-BE49-F238E27FC236}">
              <a16:creationId xmlns:a16="http://schemas.microsoft.com/office/drawing/2014/main" id="{00000000-0008-0000-0400-000006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93997</xdr:rowOff>
    </xdr:from>
    <xdr:ext cx="762000" cy="259045"/>
    <xdr:sp macro="" textlink="">
      <xdr:nvSpPr>
        <xdr:cNvPr id="263" name="その他該当値テキスト">
          <a:extLst>
            <a:ext uri="{FF2B5EF4-FFF2-40B4-BE49-F238E27FC236}">
              <a16:creationId xmlns:a16="http://schemas.microsoft.com/office/drawing/2014/main" id="{00000000-0008-0000-0400-000007010000}"/>
            </a:ext>
          </a:extLst>
        </xdr:cNvPr>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150495</xdr:rowOff>
    </xdr:from>
    <xdr:to>
      <xdr:col>22</xdr:col>
      <xdr:colOff>615950</xdr:colOff>
      <xdr:row>59</xdr:row>
      <xdr:rowOff>80645</xdr:rowOff>
    </xdr:to>
    <xdr:sp macro="" textlink="">
      <xdr:nvSpPr>
        <xdr:cNvPr id="264" name="円/楕円 263">
          <a:extLst>
            <a:ext uri="{FF2B5EF4-FFF2-40B4-BE49-F238E27FC236}">
              <a16:creationId xmlns:a16="http://schemas.microsoft.com/office/drawing/2014/main" id="{00000000-0008-0000-0400-000008010000}"/>
            </a:ext>
          </a:extLst>
        </xdr:cNvPr>
        <xdr:cNvSpPr/>
      </xdr:nvSpPr>
      <xdr:spPr>
        <a:xfrm>
          <a:off x="15621000" y="1009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65422</xdr:rowOff>
    </xdr:from>
    <xdr:ext cx="7366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290800" y="1018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59055</xdr:rowOff>
    </xdr:from>
    <xdr:to>
      <xdr:col>21</xdr:col>
      <xdr:colOff>412750</xdr:colOff>
      <xdr:row>58</xdr:row>
      <xdr:rowOff>160655</xdr:rowOff>
    </xdr:to>
    <xdr:sp macro="" textlink="">
      <xdr:nvSpPr>
        <xdr:cNvPr id="266" name="円/楕円 265">
          <a:extLst>
            <a:ext uri="{FF2B5EF4-FFF2-40B4-BE49-F238E27FC236}">
              <a16:creationId xmlns:a16="http://schemas.microsoft.com/office/drawing/2014/main" id="{00000000-0008-0000-0400-00000A010000}"/>
            </a:ext>
          </a:extLst>
        </xdr:cNvPr>
        <xdr:cNvSpPr/>
      </xdr:nvSpPr>
      <xdr:spPr>
        <a:xfrm>
          <a:off x="147320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145432</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401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70485</xdr:rowOff>
    </xdr:from>
    <xdr:to>
      <xdr:col>20</xdr:col>
      <xdr:colOff>209550</xdr:colOff>
      <xdr:row>59</xdr:row>
      <xdr:rowOff>635</xdr:rowOff>
    </xdr:to>
    <xdr:sp macro="" textlink="">
      <xdr:nvSpPr>
        <xdr:cNvPr id="268" name="円/楕円 267">
          <a:extLst>
            <a:ext uri="{FF2B5EF4-FFF2-40B4-BE49-F238E27FC236}">
              <a16:creationId xmlns:a16="http://schemas.microsoft.com/office/drawing/2014/main" id="{00000000-0008-0000-0400-00000C010000}"/>
            </a:ext>
          </a:extLst>
        </xdr:cNvPr>
        <xdr:cNvSpPr/>
      </xdr:nvSpPr>
      <xdr:spPr>
        <a:xfrm>
          <a:off x="13843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156862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512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30480</xdr:rowOff>
    </xdr:from>
    <xdr:to>
      <xdr:col>19</xdr:col>
      <xdr:colOff>6350</xdr:colOff>
      <xdr:row>59</xdr:row>
      <xdr:rowOff>132080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2954000" y="101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116857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623800" y="1023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が類似団体平均を上回っているのは、紀南病院組合（法適用の公営企業会計）、東紀州農業共済組合、常備消防への負担金が多額になっているためである。今後も構成市町として適正な負担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26416</xdr:rowOff>
    </xdr:from>
    <xdr:to>
      <xdr:col>24</xdr:col>
      <xdr:colOff>31750</xdr:colOff>
      <xdr:row>39</xdr:row>
      <xdr:rowOff>129286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855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101363</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6787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39</xdr:row>
      <xdr:rowOff>129286</xdr:rowOff>
    </xdr:from>
    <xdr:to>
      <xdr:col>24</xdr:col>
      <xdr:colOff>120650</xdr:colOff>
      <xdr:row>39</xdr:row>
      <xdr:rowOff>129286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681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112793</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34</xdr:row>
      <xdr:rowOff>26416</xdr:rowOff>
    </xdr:from>
    <xdr:to>
      <xdr:col>24</xdr:col>
      <xdr:colOff>120650</xdr:colOff>
      <xdr:row>34</xdr:row>
      <xdr:rowOff>26416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163576</xdr:rowOff>
    </xdr:from>
    <xdr:to>
      <xdr:col>24</xdr:col>
      <xdr:colOff>31750</xdr:colOff>
      <xdr:row>39</xdr:row>
      <xdr:rowOff>37846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671800" y="66786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156735</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03" name="フローチャート : 判断 302">
          <a:extLst>
            <a:ext uri="{FF2B5EF4-FFF2-40B4-BE49-F238E27FC236}">
              <a16:creationId xmlns:a16="http://schemas.microsoft.com/office/drawing/2014/main" id="{00000000-0008-0000-0400-00002F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37846</xdr:rowOff>
    </xdr:from>
    <xdr:to>
      <xdr:col>22</xdr:col>
      <xdr:colOff>565150</xdr:colOff>
      <xdr:row>39</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67243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5" name="フローチャート : 判断 304">
          <a:extLst>
            <a:ext uri="{FF2B5EF4-FFF2-40B4-BE49-F238E27FC236}">
              <a16:creationId xmlns:a16="http://schemas.microsoft.com/office/drawing/2014/main" id="{00000000-0008-0000-0400-000031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10414</xdr:rowOff>
    </xdr:from>
    <xdr:to>
      <xdr:col>21</xdr:col>
      <xdr:colOff>361950</xdr:colOff>
      <xdr:row>39</xdr:row>
      <xdr:rowOff>46990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6969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8" name="フローチャート : 判断 307">
          <a:extLst>
            <a:ext uri="{FF2B5EF4-FFF2-40B4-BE49-F238E27FC236}">
              <a16:creationId xmlns:a16="http://schemas.microsoft.com/office/drawing/2014/main" id="{00000000-0008-0000-0400-000034010000}"/>
            </a:ext>
          </a:extLst>
        </xdr:cNvPr>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145288</xdr:rowOff>
    </xdr:from>
    <xdr:to>
      <xdr:col>20</xdr:col>
      <xdr:colOff>158750</xdr:colOff>
      <xdr:row>39</xdr:row>
      <xdr:rowOff>10414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66603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2811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112776</xdr:rowOff>
    </xdr:from>
    <xdr:to>
      <xdr:col>24</xdr:col>
      <xdr:colOff>82550</xdr:colOff>
      <xdr:row>39</xdr:row>
      <xdr:rowOff>42926</xdr:rowOff>
    </xdr:to>
    <xdr:sp macro="" textlink="">
      <xdr:nvSpPr>
        <xdr:cNvPr id="320" name="円/楕円 319">
          <a:extLst>
            <a:ext uri="{FF2B5EF4-FFF2-40B4-BE49-F238E27FC236}">
              <a16:creationId xmlns:a16="http://schemas.microsoft.com/office/drawing/2014/main" id="{00000000-0008-0000-0400-000040010000}"/>
            </a:ext>
          </a:extLst>
        </xdr:cNvPr>
        <xdr:cNvSpPr/>
      </xdr:nvSpPr>
      <xdr:spPr>
        <a:xfrm>
          <a:off x="164592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84853</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158496</xdr:rowOff>
    </xdr:from>
    <xdr:to>
      <xdr:col>22</xdr:col>
      <xdr:colOff>615950</xdr:colOff>
      <xdr:row>39</xdr:row>
      <xdr:rowOff>88646</xdr:rowOff>
    </xdr:to>
    <xdr:sp macro="" textlink="">
      <xdr:nvSpPr>
        <xdr:cNvPr id="322" name="円/楕円 321">
          <a:extLst>
            <a:ext uri="{FF2B5EF4-FFF2-40B4-BE49-F238E27FC236}">
              <a16:creationId xmlns:a16="http://schemas.microsoft.com/office/drawing/2014/main" id="{00000000-0008-0000-0400-000042010000}"/>
            </a:ext>
          </a:extLst>
        </xdr:cNvPr>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73423</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167640</xdr:rowOff>
    </xdr:from>
    <xdr:to>
      <xdr:col>21</xdr:col>
      <xdr:colOff>412750</xdr:colOff>
      <xdr:row>39</xdr:row>
      <xdr:rowOff>97790</xdr:rowOff>
    </xdr:to>
    <xdr:sp macro="" textlink="">
      <xdr:nvSpPr>
        <xdr:cNvPr id="324" name="円/楕円 323">
          <a:extLst>
            <a:ext uri="{FF2B5EF4-FFF2-40B4-BE49-F238E27FC236}">
              <a16:creationId xmlns:a16="http://schemas.microsoft.com/office/drawing/2014/main" id="{00000000-0008-0000-0400-000044010000}"/>
            </a:ext>
          </a:extLst>
        </xdr:cNvPr>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82567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131064</xdr:rowOff>
    </xdr:from>
    <xdr:to>
      <xdr:col>20</xdr:col>
      <xdr:colOff>209550</xdr:colOff>
      <xdr:row>39</xdr:row>
      <xdr:rowOff>61214</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38430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45991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73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94488</xdr:rowOff>
    </xdr:from>
    <xdr:to>
      <xdr:col>19</xdr:col>
      <xdr:colOff>6350</xdr:colOff>
      <xdr:row>39</xdr:row>
      <xdr:rowOff>24638</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2954000" y="66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9415</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すると、公債費に係る経常収支比率、公債費及び公債費に準ずる費用の分析においても低い水準にある。今後も財政運営に支障のない範囲で、極力地方債の発行を抑制するなど、財政を圧迫することがないよう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3" name="公債費グラフ枠">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56135</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flipV="1">
          <a:off x="4826000" y="12603988"/>
          <a:ext cx="0" cy="1339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28212</xdr:rowOff>
    </xdr:from>
    <xdr:ext cx="762000" cy="259045"/>
    <xdr:sp macro="" textlink="">
      <xdr:nvSpPr>
        <xdr:cNvPr id="355" name="公債費最小値テキスト">
          <a:extLst>
            <a:ext uri="{FF2B5EF4-FFF2-40B4-BE49-F238E27FC236}">
              <a16:creationId xmlns:a16="http://schemas.microsoft.com/office/drawing/2014/main" id="{00000000-0008-0000-0400-000063010000}"/>
            </a:ext>
          </a:extLst>
        </xdr:cNvPr>
        <xdr:cNvSpPr txBox="1"/>
      </xdr:nvSpPr>
      <xdr:spPr>
        <a:xfrm>
          <a:off x="4914900" y="1391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612775</xdr:colOff>
      <xdr:row>81</xdr:row>
      <xdr:rowOff>56135</xdr:rowOff>
    </xdr:from>
    <xdr:to>
      <xdr:col>7</xdr:col>
      <xdr:colOff>104775</xdr:colOff>
      <xdr:row>81</xdr:row>
      <xdr:rowOff>56135</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4737100" y="1394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7" name="公債費最大値テキスト">
          <a:extLst>
            <a:ext uri="{FF2B5EF4-FFF2-40B4-BE49-F238E27FC236}">
              <a16:creationId xmlns:a16="http://schemas.microsoft.com/office/drawing/2014/main" id="{00000000-0008-0000-0400-000065010000}"/>
            </a:ext>
          </a:extLst>
        </xdr:cNvPr>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5842</xdr:rowOff>
    </xdr:from>
    <xdr:to>
      <xdr:col>7</xdr:col>
      <xdr:colOff>15875</xdr:colOff>
      <xdr:row>77</xdr:row>
      <xdr:rowOff>14987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3987800" y="13207492"/>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142003</xdr:rowOff>
    </xdr:from>
    <xdr:ext cx="762000" cy="259045"/>
    <xdr:sp macro="" textlink="">
      <xdr:nvSpPr>
        <xdr:cNvPr id="360" name="公債費平均値テキスト">
          <a:extLst>
            <a:ext uri="{FF2B5EF4-FFF2-40B4-BE49-F238E27FC236}">
              <a16:creationId xmlns:a16="http://schemas.microsoft.com/office/drawing/2014/main" id="{00000000-0008-0000-0400-000068010000}"/>
            </a:ext>
          </a:extLst>
        </xdr:cNvPr>
        <xdr:cNvSpPr txBox="1"/>
      </xdr:nvSpPr>
      <xdr:spPr>
        <a:xfrm>
          <a:off x="4914900" y="13343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61" name="フローチャート : 判断 360">
          <a:extLst>
            <a:ext uri="{FF2B5EF4-FFF2-40B4-BE49-F238E27FC236}">
              <a16:creationId xmlns:a16="http://schemas.microsoft.com/office/drawing/2014/main" id="{00000000-0008-0000-0400-000069010000}"/>
            </a:ext>
          </a:extLst>
        </xdr:cNvPr>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14987</xdr:rowOff>
    </xdr:from>
    <xdr:to>
      <xdr:col>5</xdr:col>
      <xdr:colOff>549275</xdr:colOff>
      <xdr:row>77</xdr:row>
      <xdr:rowOff>37846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098800" y="13216637"/>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63" name="フローチャート : 判断 362">
          <a:extLst>
            <a:ext uri="{FF2B5EF4-FFF2-40B4-BE49-F238E27FC236}">
              <a16:creationId xmlns:a16="http://schemas.microsoft.com/office/drawing/2014/main" id="{00000000-0008-0000-0400-00006B010000}"/>
            </a:ext>
          </a:extLst>
        </xdr:cNvPr>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75709</xdr:rowOff>
    </xdr:from>
    <xdr:ext cx="7366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3606800" y="1344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37846</xdr:rowOff>
    </xdr:from>
    <xdr:to>
      <xdr:col>4</xdr:col>
      <xdr:colOff>346075</xdr:colOff>
      <xdr:row>77</xdr:row>
      <xdr:rowOff>74422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2209800" y="132394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66" name="フローチャート : 判断 365">
          <a:extLst>
            <a:ext uri="{FF2B5EF4-FFF2-40B4-BE49-F238E27FC236}">
              <a16:creationId xmlns:a16="http://schemas.microsoft.com/office/drawing/2014/main" id="{00000000-0008-0000-0400-00006E010000}"/>
            </a:ext>
          </a:extLst>
        </xdr:cNvPr>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112285</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74422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1320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126492</xdr:rowOff>
    </xdr:from>
    <xdr:to>
      <xdr:col>7</xdr:col>
      <xdr:colOff>66675</xdr:colOff>
      <xdr:row>77</xdr:row>
      <xdr:rowOff>56642</xdr:rowOff>
    </xdr:to>
    <xdr:sp macro="" textlink="">
      <xdr:nvSpPr>
        <xdr:cNvPr id="378" name="円/楕円 377">
          <a:extLst>
            <a:ext uri="{FF2B5EF4-FFF2-40B4-BE49-F238E27FC236}">
              <a16:creationId xmlns:a16="http://schemas.microsoft.com/office/drawing/2014/main" id="{00000000-0008-0000-0400-00007A010000}"/>
            </a:ext>
          </a:extLst>
        </xdr:cNvPr>
        <xdr:cNvSpPr/>
      </xdr:nvSpPr>
      <xdr:spPr>
        <a:xfrm>
          <a:off x="4775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143019</xdr:rowOff>
    </xdr:from>
    <xdr:ext cx="762000" cy="259045"/>
    <xdr:sp macro="" textlink="">
      <xdr:nvSpPr>
        <xdr:cNvPr id="379" name="公債費該当値テキスト">
          <a:extLst>
            <a:ext uri="{FF2B5EF4-FFF2-40B4-BE49-F238E27FC236}">
              <a16:creationId xmlns:a16="http://schemas.microsoft.com/office/drawing/2014/main" id="{00000000-0008-0000-0400-00007B010000}"/>
            </a:ext>
          </a:extLst>
        </xdr:cNvPr>
        <xdr:cNvSpPr txBox="1"/>
      </xdr:nvSpPr>
      <xdr:spPr>
        <a:xfrm>
          <a:off x="4914900" y="1300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135637</xdr:rowOff>
    </xdr:from>
    <xdr:to>
      <xdr:col>5</xdr:col>
      <xdr:colOff>600075</xdr:colOff>
      <xdr:row>77</xdr:row>
      <xdr:rowOff>65787</xdr:rowOff>
    </xdr:to>
    <xdr:sp macro="" textlink="">
      <xdr:nvSpPr>
        <xdr:cNvPr id="380" name="円/楕円 379">
          <a:extLst>
            <a:ext uri="{FF2B5EF4-FFF2-40B4-BE49-F238E27FC236}">
              <a16:creationId xmlns:a16="http://schemas.microsoft.com/office/drawing/2014/main" id="{00000000-0008-0000-0400-00007C010000}"/>
            </a:ext>
          </a:extLst>
        </xdr:cNvPr>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75963</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158496</xdr:rowOff>
    </xdr:from>
    <xdr:to>
      <xdr:col>4</xdr:col>
      <xdr:colOff>396875</xdr:colOff>
      <xdr:row>77</xdr:row>
      <xdr:rowOff>88646</xdr:rowOff>
    </xdr:to>
    <xdr:sp macro="" textlink="">
      <xdr:nvSpPr>
        <xdr:cNvPr id="382" name="円/楕円 381">
          <a:extLst>
            <a:ext uri="{FF2B5EF4-FFF2-40B4-BE49-F238E27FC236}">
              <a16:creationId xmlns:a16="http://schemas.microsoft.com/office/drawing/2014/main" id="{00000000-0008-0000-0400-00007E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98823</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84" name="円/楕円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135399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112540</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平成２８年度においては、類似団体内平均に比べ１４．６％上回っている。特に補助費等（２０．８％）とその他（１４．８％）の割合が高く、財政の硬直化が進んでいる。</a:t>
          </a:r>
          <a:endParaRPr kumimoji="1" lang="en-US" altLang="ja-JP" sz="1300">
            <a:latin typeface="ＭＳ Ｐゴシック"/>
          </a:endParaRPr>
        </a:p>
        <a:p>
          <a:r>
            <a:rPr kumimoji="1" lang="ja-JP" altLang="en-US" sz="1300">
              <a:latin typeface="ＭＳ Ｐゴシック"/>
            </a:rPr>
            <a:t>　今後は、広域団体への経費節減に向けての働きかけを進めるなど、行政コストの削減や財源の確保、事業・施策の見直しなどを図り、持続可能な財政運営を行う必要がある。</a:t>
          </a:r>
        </a:p>
      </xdr:txBody>
    </xdr:sp>
    <xdr:clientData/>
  </xdr:twoCellAnchor>
  <xdr:oneCellAnchor>
    <xdr:from>
      <xdr:col>18</xdr:col>
      <xdr:colOff>44450</xdr:colOff>
      <xdr:row>69</xdr:row>
      <xdr:rowOff>107950</xdr:rowOff>
    </xdr:from>
    <xdr:ext cx="298543" cy="225703"/>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119380</xdr:rowOff>
    </xdr:from>
    <xdr:to>
      <xdr:col>24</xdr:col>
      <xdr:colOff>31750</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63523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34307</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a:t>
          </a:r>
          <a:endParaRPr kumimoji="1" lang="ja-JP" altLang="en-US" sz="1000" b="1">
            <a:latin typeface="ＭＳ Ｐゴシック"/>
          </a:endParaRPr>
        </a:p>
      </xdr:txBody>
    </xdr:sp>
    <xdr:clientData/>
  </xdr:oneCellAnchor>
  <xdr:twoCellAnchor>
    <xdr:from>
      <xdr:col>23</xdr:col>
      <xdr:colOff>628650</xdr:colOff>
      <xdr:row>73</xdr:row>
      <xdr:rowOff>119380</xdr:rowOff>
    </xdr:from>
    <xdr:to>
      <xdr:col>24</xdr:col>
      <xdr:colOff>120650</xdr:colOff>
      <xdr:row>73</xdr:row>
      <xdr:rowOff>119380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66039</xdr:rowOff>
    </xdr:from>
    <xdr:to>
      <xdr:col>24</xdr:col>
      <xdr:colOff>31750</xdr:colOff>
      <xdr:row>79</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61058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62247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2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45720</xdr:rowOff>
    </xdr:from>
    <xdr:to>
      <xdr:col>24</xdr:col>
      <xdr:colOff>82550</xdr:colOff>
      <xdr:row>76</xdr:row>
      <xdr:rowOff>147320</xdr:rowOff>
    </xdr:to>
    <xdr:sp macro="" textlink="">
      <xdr:nvSpPr>
        <xdr:cNvPr id="422" name="フローチャート : 判断 421">
          <a:extLst>
            <a:ext uri="{FF2B5EF4-FFF2-40B4-BE49-F238E27FC236}">
              <a16:creationId xmlns:a16="http://schemas.microsoft.com/office/drawing/2014/main" id="{00000000-0008-0000-0400-0000A6010000}"/>
            </a:ext>
          </a:extLst>
        </xdr:cNvPr>
        <xdr:cNvSpPr/>
      </xdr:nvSpPr>
      <xdr:spPr>
        <a:xfrm>
          <a:off x="16459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12700</xdr:rowOff>
    </xdr:from>
    <xdr:to>
      <xdr:col>22</xdr:col>
      <xdr:colOff>565150</xdr:colOff>
      <xdr:row>79</xdr:row>
      <xdr:rowOff>66039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4782800" y="135572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140970</xdr:rowOff>
    </xdr:from>
    <xdr:to>
      <xdr:col>22</xdr:col>
      <xdr:colOff>615950</xdr:colOff>
      <xdr:row>76</xdr:row>
      <xdr:rowOff>71120</xdr:rowOff>
    </xdr:to>
    <xdr:sp macro="" textlink="">
      <xdr:nvSpPr>
        <xdr:cNvPr id="424" name="フローチャート : 判断 423">
          <a:extLst>
            <a:ext uri="{FF2B5EF4-FFF2-40B4-BE49-F238E27FC236}">
              <a16:creationId xmlns:a16="http://schemas.microsoft.com/office/drawing/2014/main" id="{00000000-0008-0000-0400-0000A8010000}"/>
            </a:ext>
          </a:extLst>
        </xdr:cNvPr>
        <xdr:cNvSpPr/>
      </xdr:nvSpPr>
      <xdr:spPr>
        <a:xfrm>
          <a:off x="15621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81297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66039</xdr:rowOff>
    </xdr:from>
    <xdr:to>
      <xdr:col>21</xdr:col>
      <xdr:colOff>361950</xdr:colOff>
      <xdr:row>79</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43913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160020</xdr:rowOff>
    </xdr:from>
    <xdr:to>
      <xdr:col>21</xdr:col>
      <xdr:colOff>412750</xdr:colOff>
      <xdr:row>76</xdr:row>
      <xdr:rowOff>90170</xdr:rowOff>
    </xdr:to>
    <xdr:sp macro="" textlink="">
      <xdr:nvSpPr>
        <xdr:cNvPr id="427" name="フローチャート : 判断 426">
          <a:extLst>
            <a:ext uri="{FF2B5EF4-FFF2-40B4-BE49-F238E27FC236}">
              <a16:creationId xmlns:a16="http://schemas.microsoft.com/office/drawing/2014/main" id="{00000000-0008-0000-0400-0000AB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100347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24130</xdr:rowOff>
    </xdr:from>
    <xdr:to>
      <xdr:col>20</xdr:col>
      <xdr:colOff>158750</xdr:colOff>
      <xdr:row>78</xdr:row>
      <xdr:rowOff>66039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397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68580</xdr:rowOff>
    </xdr:from>
    <xdr:to>
      <xdr:col>20</xdr:col>
      <xdr:colOff>209550</xdr:colOff>
      <xdr:row>75</xdr:row>
      <xdr:rowOff>170180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38430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8907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2954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161307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39" name="円/楕円 438">
          <a:extLst>
            <a:ext uri="{FF2B5EF4-FFF2-40B4-BE49-F238E27FC236}">
              <a16:creationId xmlns:a16="http://schemas.microsoft.com/office/drawing/2014/main" id="{00000000-0008-0000-0400-0000B7010000}"/>
            </a:ext>
          </a:extLst>
        </xdr:cNvPr>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59707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15239</xdr:rowOff>
    </xdr:from>
    <xdr:to>
      <xdr:col>22</xdr:col>
      <xdr:colOff>615950</xdr:colOff>
      <xdr:row>79</xdr:row>
      <xdr:rowOff>116839</xdr:rowOff>
    </xdr:to>
    <xdr:sp macro="" textlink="">
      <xdr:nvSpPr>
        <xdr:cNvPr id="441" name="円/楕円 440">
          <a:extLst>
            <a:ext uri="{FF2B5EF4-FFF2-40B4-BE49-F238E27FC236}">
              <a16:creationId xmlns:a16="http://schemas.microsoft.com/office/drawing/2014/main" id="{00000000-0008-0000-0400-0000B9010000}"/>
            </a:ext>
          </a:extLst>
        </xdr:cNvPr>
        <xdr:cNvSpPr/>
      </xdr:nvSpPr>
      <xdr:spPr>
        <a:xfrm>
          <a:off x="15621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101616</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646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133350</xdr:rowOff>
    </xdr:from>
    <xdr:to>
      <xdr:col>21</xdr:col>
      <xdr:colOff>412750</xdr:colOff>
      <xdr:row>79</xdr:row>
      <xdr:rowOff>63500</xdr:rowOff>
    </xdr:to>
    <xdr:sp macro="" textlink="">
      <xdr:nvSpPr>
        <xdr:cNvPr id="443" name="円/楕円 442">
          <a:extLst>
            <a:ext uri="{FF2B5EF4-FFF2-40B4-BE49-F238E27FC236}">
              <a16:creationId xmlns:a16="http://schemas.microsoft.com/office/drawing/2014/main" id="{00000000-0008-0000-0400-0000BB010000}"/>
            </a:ext>
          </a:extLst>
        </xdr:cNvPr>
        <xdr:cNvSpPr/>
      </xdr:nvSpPr>
      <xdr:spPr>
        <a:xfrm>
          <a:off x="14732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48277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15239</xdr:rowOff>
    </xdr:from>
    <xdr:to>
      <xdr:col>20</xdr:col>
      <xdr:colOff>209550</xdr:colOff>
      <xdr:row>78</xdr:row>
      <xdr:rowOff>116839</xdr:rowOff>
    </xdr:to>
    <xdr:sp macro="" textlink="">
      <xdr:nvSpPr>
        <xdr:cNvPr id="445" name="円/楕円 444">
          <a:extLst>
            <a:ext uri="{FF2B5EF4-FFF2-40B4-BE49-F238E27FC236}">
              <a16:creationId xmlns:a16="http://schemas.microsoft.com/office/drawing/2014/main" id="{00000000-0008-0000-0400-0000BD010000}"/>
            </a:ext>
          </a:extLst>
        </xdr:cNvPr>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101616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144780</xdr:rowOff>
    </xdr:from>
    <xdr:to>
      <xdr:col>19</xdr:col>
      <xdr:colOff>6350</xdr:colOff>
      <xdr:row>78</xdr:row>
      <xdr:rowOff>74930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29540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59707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432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三重県御浜町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132088</xdr:rowOff>
    </xdr:from>
    <xdr:to>
      <xdr:col>4</xdr:col>
      <xdr:colOff>1117600</xdr:colOff>
      <xdr:row>19</xdr:row>
      <xdr:rowOff>144421</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237113"/>
          <a:ext cx="0" cy="12124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116498</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2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85,285</a:t>
          </a:r>
          <a:endParaRPr kumimoji="1" lang="ja-JP" altLang="en-US" sz="1000" b="1">
            <a:latin typeface="ＭＳ Ｐゴシック"/>
          </a:endParaRPr>
        </a:p>
      </xdr:txBody>
    </xdr:sp>
    <xdr:clientData/>
  </xdr:oneCellAnchor>
  <xdr:twoCellAnchor>
    <xdr:from>
      <xdr:col>4</xdr:col>
      <xdr:colOff>1028700</xdr:colOff>
      <xdr:row>19</xdr:row>
      <xdr:rowOff>144421</xdr:rowOff>
    </xdr:from>
    <xdr:to>
      <xdr:col>5</xdr:col>
      <xdr:colOff>73025</xdr:colOff>
      <xdr:row>19</xdr:row>
      <xdr:rowOff>144421</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9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47015</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297,443</a:t>
          </a:r>
          <a:endParaRPr kumimoji="1" lang="ja-JP" altLang="en-US" sz="1000" b="1">
            <a:latin typeface="ＭＳ Ｐゴシック"/>
          </a:endParaRPr>
        </a:p>
      </xdr:txBody>
    </xdr:sp>
    <xdr:clientData/>
  </xdr:oneCellAnchor>
  <xdr:twoCellAnchor>
    <xdr:from>
      <xdr:col>4</xdr:col>
      <xdr:colOff>1028700</xdr:colOff>
      <xdr:row>12</xdr:row>
      <xdr:rowOff>132088</xdr:rowOff>
    </xdr:from>
    <xdr:to>
      <xdr:col>5</xdr:col>
      <xdr:colOff>73025</xdr:colOff>
      <xdr:row>12</xdr:row>
      <xdr:rowOff>132088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23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117761</xdr:rowOff>
    </xdr:from>
    <xdr:to>
      <xdr:col>4</xdr:col>
      <xdr:colOff>1117600</xdr:colOff>
      <xdr:row>18</xdr:row>
      <xdr:rowOff>127459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3251486"/>
          <a:ext cx="647700" cy="9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136569</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755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170,662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120042</xdr:rowOff>
    </xdr:from>
    <xdr:to>
      <xdr:col>5</xdr:col>
      <xdr:colOff>34925</xdr:colOff>
      <xdr:row>17</xdr:row>
      <xdr:rowOff>50192</xdr:rowOff>
    </xdr:to>
    <xdr:sp macro="" textlink="">
      <xdr:nvSpPr>
        <xdr:cNvPr id="48" name="フローチャート : 判断 47">
          <a:extLst>
            <a:ext uri="{FF2B5EF4-FFF2-40B4-BE49-F238E27FC236}">
              <a16:creationId xmlns:a16="http://schemas.microsoft.com/office/drawing/2014/main" id="{00000000-0008-0000-0500-000030000000}"/>
            </a:ext>
          </a:extLst>
        </xdr:cNvPr>
        <xdr:cNvSpPr/>
      </xdr:nvSpPr>
      <xdr:spPr bwMode="auto">
        <a:xfrm>
          <a:off x="56007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127459</xdr:rowOff>
    </xdr:from>
    <xdr:to>
      <xdr:col>4</xdr:col>
      <xdr:colOff>469900</xdr:colOff>
      <xdr:row>18</xdr:row>
      <xdr:rowOff>142181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3261184"/>
          <a:ext cx="698500" cy="1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136484</xdr:rowOff>
    </xdr:from>
    <xdr:to>
      <xdr:col>4</xdr:col>
      <xdr:colOff>520700</xdr:colOff>
      <xdr:row>17</xdr:row>
      <xdr:rowOff>66634</xdr:rowOff>
    </xdr:to>
    <xdr:sp macro="" textlink="">
      <xdr:nvSpPr>
        <xdr:cNvPr id="50" name="フローチャート : 判断 49">
          <a:extLst>
            <a:ext uri="{FF2B5EF4-FFF2-40B4-BE49-F238E27FC236}">
              <a16:creationId xmlns:a16="http://schemas.microsoft.com/office/drawing/2014/main" id="{00000000-0008-0000-0500-000032000000}"/>
            </a:ext>
          </a:extLst>
        </xdr:cNvPr>
        <xdr:cNvSpPr/>
      </xdr:nvSpPr>
      <xdr:spPr bwMode="auto">
        <a:xfrm>
          <a:off x="4953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76811</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696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99821</xdr:rowOff>
    </xdr:from>
    <xdr:to>
      <xdr:col>3</xdr:col>
      <xdr:colOff>904875</xdr:colOff>
      <xdr:row>18</xdr:row>
      <xdr:rowOff>142181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3606800" y="3233546"/>
          <a:ext cx="698500" cy="42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112098</xdr:rowOff>
    </xdr:from>
    <xdr:to>
      <xdr:col>3</xdr:col>
      <xdr:colOff>955675</xdr:colOff>
      <xdr:row>17</xdr:row>
      <xdr:rowOff>42248</xdr:rowOff>
    </xdr:to>
    <xdr:sp macro="" textlink="">
      <xdr:nvSpPr>
        <xdr:cNvPr id="53" name="フローチャート : 判断 52">
          <a:extLst>
            <a:ext uri="{FF2B5EF4-FFF2-40B4-BE49-F238E27FC236}">
              <a16:creationId xmlns:a16="http://schemas.microsoft.com/office/drawing/2014/main" id="{00000000-0008-0000-0500-000035000000}"/>
            </a:ext>
          </a:extLst>
        </xdr:cNvPr>
        <xdr:cNvSpPr/>
      </xdr:nvSpPr>
      <xdr:spPr bwMode="auto">
        <a:xfrm>
          <a:off x="4254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52425</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99821</xdr:rowOff>
    </xdr:from>
    <xdr:to>
      <xdr:col>3</xdr:col>
      <xdr:colOff>206375</xdr:colOff>
      <xdr:row>19</xdr:row>
      <xdr:rowOff>2329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3233546"/>
          <a:ext cx="698500" cy="73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155612</xdr:rowOff>
    </xdr:from>
    <xdr:to>
      <xdr:col>3</xdr:col>
      <xdr:colOff>257175</xdr:colOff>
      <xdr:row>17</xdr:row>
      <xdr:rowOff>85762</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3556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95939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144319</xdr:rowOff>
    </xdr:from>
    <xdr:to>
      <xdr:col>2</xdr:col>
      <xdr:colOff>692150</xdr:colOff>
      <xdr:row>17</xdr:row>
      <xdr:rowOff>74469</xdr:rowOff>
    </xdr:to>
    <xdr:sp macro="" textlink="">
      <xdr:nvSpPr>
        <xdr:cNvPr id="58" name="フローチャート : 判断 57">
          <a:extLst>
            <a:ext uri="{FF2B5EF4-FFF2-40B4-BE49-F238E27FC236}">
              <a16:creationId xmlns:a16="http://schemas.microsoft.com/office/drawing/2014/main" id="{00000000-0008-0000-0500-00003A000000}"/>
            </a:ext>
          </a:extLst>
        </xdr:cNvPr>
        <xdr:cNvSpPr/>
      </xdr:nvSpPr>
      <xdr:spPr bwMode="auto">
        <a:xfrm>
          <a:off x="2857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84646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66961</xdr:rowOff>
    </xdr:from>
    <xdr:to>
      <xdr:col>5</xdr:col>
      <xdr:colOff>34925</xdr:colOff>
      <xdr:row>18</xdr:row>
      <xdr:rowOff>168561</xdr:rowOff>
    </xdr:to>
    <xdr:sp macro="" textlink="">
      <xdr:nvSpPr>
        <xdr:cNvPr id="65" name="円/楕円 64">
          <a:extLst>
            <a:ext uri="{FF2B5EF4-FFF2-40B4-BE49-F238E27FC236}">
              <a16:creationId xmlns:a16="http://schemas.microsoft.com/office/drawing/2014/main" id="{00000000-0008-0000-0500-000041000000}"/>
            </a:ext>
          </a:extLst>
        </xdr:cNvPr>
        <xdr:cNvSpPr/>
      </xdr:nvSpPr>
      <xdr:spPr bwMode="auto">
        <a:xfrm>
          <a:off x="5600700" y="3200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39038</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317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119,950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76659</xdr:rowOff>
    </xdr:from>
    <xdr:to>
      <xdr:col>4</xdr:col>
      <xdr:colOff>520700</xdr:colOff>
      <xdr:row>19</xdr:row>
      <xdr:rowOff>6809</xdr:rowOff>
    </xdr:to>
    <xdr:sp macro="" textlink="">
      <xdr:nvSpPr>
        <xdr:cNvPr id="67" name="円/楕円 66">
          <a:extLst>
            <a:ext uri="{FF2B5EF4-FFF2-40B4-BE49-F238E27FC236}">
              <a16:creationId xmlns:a16="http://schemas.microsoft.com/office/drawing/2014/main" id="{00000000-0008-0000-0500-000043000000}"/>
            </a:ext>
          </a:extLst>
        </xdr:cNvPr>
        <xdr:cNvSpPr/>
      </xdr:nvSpPr>
      <xdr:spPr bwMode="auto">
        <a:xfrm>
          <a:off x="4953000" y="32103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163036</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3296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118,253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91381</xdr:rowOff>
    </xdr:from>
    <xdr:to>
      <xdr:col>3</xdr:col>
      <xdr:colOff>955675</xdr:colOff>
      <xdr:row>19</xdr:row>
      <xdr:rowOff>21531</xdr:rowOff>
    </xdr:to>
    <xdr:sp macro="" textlink="">
      <xdr:nvSpPr>
        <xdr:cNvPr id="69" name="円/楕円 68">
          <a:extLst>
            <a:ext uri="{FF2B5EF4-FFF2-40B4-BE49-F238E27FC236}">
              <a16:creationId xmlns:a16="http://schemas.microsoft.com/office/drawing/2014/main" id="{00000000-0008-0000-0500-000045000000}"/>
            </a:ext>
          </a:extLst>
        </xdr:cNvPr>
        <xdr:cNvSpPr/>
      </xdr:nvSpPr>
      <xdr:spPr bwMode="auto">
        <a:xfrm>
          <a:off x="4254500" y="322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6308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331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115,677</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49021</xdr:rowOff>
    </xdr:from>
    <xdr:to>
      <xdr:col>3</xdr:col>
      <xdr:colOff>257175</xdr:colOff>
      <xdr:row>18</xdr:row>
      <xdr:rowOff>150621</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3556000" y="3182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135398</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326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123,089</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122979</xdr:rowOff>
    </xdr:from>
    <xdr:to>
      <xdr:col>2</xdr:col>
      <xdr:colOff>692150</xdr:colOff>
      <xdr:row>19</xdr:row>
      <xdr:rowOff>53129</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2857500" y="3256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37906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334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110,148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244511</xdr:rowOff>
    </xdr:from>
    <xdr:to>
      <xdr:col>4</xdr:col>
      <xdr:colOff>1117600</xdr:colOff>
      <xdr:row>38</xdr:row>
      <xdr:rowOff>136862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69061"/>
          <a:ext cx="0" cy="1435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108939</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5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-29,406</a:t>
          </a:r>
          <a:endParaRPr kumimoji="1" lang="ja-JP" altLang="en-US" sz="1000" b="1">
            <a:latin typeface="ＭＳ Ｐゴシック"/>
          </a:endParaRPr>
        </a:p>
      </xdr:txBody>
    </xdr:sp>
    <xdr:clientData/>
  </xdr:oneCellAnchor>
  <xdr:twoCellAnchor>
    <xdr:from>
      <xdr:col>4</xdr:col>
      <xdr:colOff>1028700</xdr:colOff>
      <xdr:row>38</xdr:row>
      <xdr:rowOff>136862</xdr:rowOff>
    </xdr:from>
    <xdr:to>
      <xdr:col>5</xdr:col>
      <xdr:colOff>73025</xdr:colOff>
      <xdr:row>38</xdr:row>
      <xdr:rowOff>136862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604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159438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1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102,455</a:t>
          </a:r>
          <a:endParaRPr kumimoji="1" lang="ja-JP" altLang="en-US" sz="1000" b="1">
            <a:latin typeface="ＭＳ Ｐゴシック"/>
          </a:endParaRPr>
        </a:p>
      </xdr:txBody>
    </xdr:sp>
    <xdr:clientData/>
  </xdr:oneCellAnchor>
  <xdr:twoCellAnchor>
    <xdr:from>
      <xdr:col>4</xdr:col>
      <xdr:colOff>1028700</xdr:colOff>
      <xdr:row>33</xdr:row>
      <xdr:rowOff>244511</xdr:rowOff>
    </xdr:from>
    <xdr:to>
      <xdr:col>5</xdr:col>
      <xdr:colOff>73025</xdr:colOff>
      <xdr:row>33</xdr:row>
      <xdr:rowOff>244511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69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84382</xdr:rowOff>
    </xdr:from>
    <xdr:to>
      <xdr:col>4</xdr:col>
      <xdr:colOff>1117600</xdr:colOff>
      <xdr:row>36</xdr:row>
      <xdr:rowOff>101941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037632"/>
          <a:ext cx="647700" cy="17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67951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7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36,776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222874</xdr:rowOff>
    </xdr:from>
    <xdr:to>
      <xdr:col>5</xdr:col>
      <xdr:colOff>34925</xdr:colOff>
      <xdr:row>35</xdr:row>
      <xdr:rowOff>324474</xdr:rowOff>
    </xdr:to>
    <xdr:sp macro="" textlink="">
      <xdr:nvSpPr>
        <xdr:cNvPr id="111" name="フローチャート : 判断 110">
          <a:extLst>
            <a:ext uri="{FF2B5EF4-FFF2-40B4-BE49-F238E27FC236}">
              <a16:creationId xmlns:a16="http://schemas.microsoft.com/office/drawing/2014/main" id="{00000000-0008-0000-0500-00006F000000}"/>
            </a:ext>
          </a:extLst>
        </xdr:cNvPr>
        <xdr:cNvSpPr/>
      </xdr:nvSpPr>
      <xdr:spPr bwMode="auto">
        <a:xfrm>
          <a:off x="5600700" y="683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41428</xdr:rowOff>
    </xdr:from>
    <xdr:to>
      <xdr:col>4</xdr:col>
      <xdr:colOff>469900</xdr:colOff>
      <xdr:row>36</xdr:row>
      <xdr:rowOff>84382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6994678"/>
          <a:ext cx="698500" cy="429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242925</xdr:rowOff>
    </xdr:from>
    <xdr:to>
      <xdr:col>4</xdr:col>
      <xdr:colOff>520700</xdr:colOff>
      <xdr:row>36</xdr:row>
      <xdr:rowOff>1625</xdr:rowOff>
    </xdr:to>
    <xdr:sp macro="" textlink="">
      <xdr:nvSpPr>
        <xdr:cNvPr id="113" name="フローチャート : 判断 112">
          <a:extLst>
            <a:ext uri="{FF2B5EF4-FFF2-40B4-BE49-F238E27FC236}">
              <a16:creationId xmlns:a16="http://schemas.microsoft.com/office/drawing/2014/main" id="{00000000-0008-0000-0500-000071000000}"/>
            </a:ext>
          </a:extLst>
        </xdr:cNvPr>
        <xdr:cNvSpPr/>
      </xdr:nvSpPr>
      <xdr:spPr bwMode="auto">
        <a:xfrm>
          <a:off x="4953000" y="6853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11802</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22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259066</xdr:rowOff>
    </xdr:from>
    <xdr:to>
      <xdr:col>3</xdr:col>
      <xdr:colOff>904875</xdr:colOff>
      <xdr:row>36</xdr:row>
      <xdr:rowOff>41428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869416"/>
          <a:ext cx="698500" cy="125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224627</xdr:rowOff>
    </xdr:from>
    <xdr:to>
      <xdr:col>3</xdr:col>
      <xdr:colOff>955675</xdr:colOff>
      <xdr:row>35</xdr:row>
      <xdr:rowOff>326227</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254500" y="68349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336404</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259066</xdr:rowOff>
    </xdr:from>
    <xdr:to>
      <xdr:col>3</xdr:col>
      <xdr:colOff>206375</xdr:colOff>
      <xdr:row>35</xdr:row>
      <xdr:rowOff>287793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869416"/>
          <a:ext cx="698500" cy="28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192895</xdr:rowOff>
    </xdr:from>
    <xdr:to>
      <xdr:col>3</xdr:col>
      <xdr:colOff>257175</xdr:colOff>
      <xdr:row>35</xdr:row>
      <xdr:rowOff>294495</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3556000" y="68032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304672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5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155698</xdr:rowOff>
    </xdr:from>
    <xdr:to>
      <xdr:col>2</xdr:col>
      <xdr:colOff>692150</xdr:colOff>
      <xdr:row>35</xdr:row>
      <xdr:rowOff>257298</xdr:rowOff>
    </xdr:to>
    <xdr:sp macro="" textlink="">
      <xdr:nvSpPr>
        <xdr:cNvPr id="121" name="フローチャート : 判断 120">
          <a:extLst>
            <a:ext uri="{FF2B5EF4-FFF2-40B4-BE49-F238E27FC236}">
              <a16:creationId xmlns:a16="http://schemas.microsoft.com/office/drawing/2014/main" id="{00000000-0008-0000-0500-000079000000}"/>
            </a:ext>
          </a:extLst>
        </xdr:cNvPr>
        <xdr:cNvSpPr/>
      </xdr:nvSpPr>
      <xdr:spPr bwMode="auto">
        <a:xfrm>
          <a:off x="2857500" y="6766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3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51141</xdr:rowOff>
    </xdr:from>
    <xdr:to>
      <xdr:col>5</xdr:col>
      <xdr:colOff>34925</xdr:colOff>
      <xdr:row>36</xdr:row>
      <xdr:rowOff>152741</xdr:rowOff>
    </xdr:to>
    <xdr:sp macro="" textlink="">
      <xdr:nvSpPr>
        <xdr:cNvPr id="128" name="円/楕円 127">
          <a:extLst>
            <a:ext uri="{FF2B5EF4-FFF2-40B4-BE49-F238E27FC236}">
              <a16:creationId xmlns:a16="http://schemas.microsoft.com/office/drawing/2014/main" id="{00000000-0008-0000-0500-000080000000}"/>
            </a:ext>
          </a:extLst>
        </xdr:cNvPr>
        <xdr:cNvSpPr/>
      </xdr:nvSpPr>
      <xdr:spPr bwMode="auto">
        <a:xfrm>
          <a:off x="5600700" y="700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23218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7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21,052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33582</xdr:rowOff>
    </xdr:from>
    <xdr:to>
      <xdr:col>4</xdr:col>
      <xdr:colOff>520700</xdr:colOff>
      <xdr:row>36</xdr:row>
      <xdr:rowOff>135182</xdr:rowOff>
    </xdr:to>
    <xdr:sp macro="" textlink="">
      <xdr:nvSpPr>
        <xdr:cNvPr id="130" name="円/楕円 129">
          <a:extLst>
            <a:ext uri="{FF2B5EF4-FFF2-40B4-BE49-F238E27FC236}">
              <a16:creationId xmlns:a16="http://schemas.microsoft.com/office/drawing/2014/main" id="{00000000-0008-0000-0500-000082000000}"/>
            </a:ext>
          </a:extLst>
        </xdr:cNvPr>
        <xdr:cNvSpPr/>
      </xdr:nvSpPr>
      <xdr:spPr bwMode="auto">
        <a:xfrm>
          <a:off x="4953000" y="6986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119959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7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22,665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333528</xdr:rowOff>
    </xdr:from>
    <xdr:to>
      <xdr:col>3</xdr:col>
      <xdr:colOff>955675</xdr:colOff>
      <xdr:row>36</xdr:row>
      <xdr:rowOff>92228</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4254500" y="6943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77005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3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208266</xdr:rowOff>
    </xdr:from>
    <xdr:to>
      <xdr:col>3</xdr:col>
      <xdr:colOff>257175</xdr:colOff>
      <xdr:row>35</xdr:row>
      <xdr:rowOff>309866</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3556000" y="6818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294643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904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236993</xdr:rowOff>
    </xdr:from>
    <xdr:to>
      <xdr:col>2</xdr:col>
      <xdr:colOff>692150</xdr:colOff>
      <xdr:row>35</xdr:row>
      <xdr:rowOff>338593</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2857500" y="684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323370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93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三重県御浜町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8,972
8,924
88.13
5,309,187
5,083,728
194,223
3,181,445
4,699,295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12.1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67,391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77338</xdr:rowOff>
    </xdr:from>
    <xdr:to>
      <xdr:col>6</xdr:col>
      <xdr:colOff>510540</xdr:colOff>
      <xdr:row>38</xdr:row>
      <xdr:rowOff>86809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0838"/>
          <a:ext cx="1270" cy="1381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90636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0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66,941</a:t>
          </a:r>
          <a:endParaRPr kumimoji="1" lang="ja-JP" altLang="en-US" sz="1000" b="1">
            <a:latin typeface="ＭＳ Ｐゴシック"/>
          </a:endParaRPr>
        </a:p>
      </xdr:txBody>
    </xdr:sp>
    <xdr:clientData/>
  </xdr:oneCellAnchor>
  <xdr:twoCellAnchor>
    <xdr:from>
      <xdr:col>6</xdr:col>
      <xdr:colOff>422275</xdr:colOff>
      <xdr:row>38</xdr:row>
      <xdr:rowOff>86809</xdr:rowOff>
    </xdr:from>
    <xdr:to>
      <xdr:col>6</xdr:col>
      <xdr:colOff>600075</xdr:colOff>
      <xdr:row>38</xdr:row>
      <xdr:rowOff>86809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0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24015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248,184</a:t>
          </a:r>
          <a:endParaRPr kumimoji="1" lang="ja-JP" altLang="en-US" sz="1000" b="1">
            <a:latin typeface="ＭＳ Ｐゴシック"/>
          </a:endParaRPr>
        </a:p>
      </xdr:txBody>
    </xdr:sp>
    <xdr:clientData/>
  </xdr:oneCellAnchor>
  <xdr:twoCellAnchor>
    <xdr:from>
      <xdr:col>6</xdr:col>
      <xdr:colOff>422275</xdr:colOff>
      <xdr:row>30</xdr:row>
      <xdr:rowOff>77338</xdr:rowOff>
    </xdr:from>
    <xdr:to>
      <xdr:col>6</xdr:col>
      <xdr:colOff>600075</xdr:colOff>
      <xdr:row>30</xdr:row>
      <xdr:rowOff>77338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0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33972</xdr:rowOff>
    </xdr:from>
    <xdr:to>
      <xdr:col>6</xdr:col>
      <xdr:colOff>511175</xdr:colOff>
      <xdr:row>37</xdr:row>
      <xdr:rowOff>58082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77622"/>
          <a:ext cx="838200" cy="2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57668</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86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134,601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34791</xdr:rowOff>
    </xdr:from>
    <xdr:to>
      <xdr:col>6</xdr:col>
      <xdr:colOff>561975</xdr:colOff>
      <xdr:row>35</xdr:row>
      <xdr:rowOff>136391</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58082</xdr:rowOff>
    </xdr:from>
    <xdr:to>
      <xdr:col>5</xdr:col>
      <xdr:colOff>358775</xdr:colOff>
      <xdr:row>37</xdr:row>
      <xdr:rowOff>81354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01732"/>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42418</xdr:rowOff>
    </xdr:from>
    <xdr:to>
      <xdr:col>5</xdr:col>
      <xdr:colOff>409575</xdr:colOff>
      <xdr:row>35</xdr:row>
      <xdr:rowOff>144018</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160545</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4"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81354</xdr:rowOff>
    </xdr:from>
    <xdr:to>
      <xdr:col>4</xdr:col>
      <xdr:colOff>155575</xdr:colOff>
      <xdr:row>37</xdr:row>
      <xdr:rowOff>98057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25004"/>
          <a:ext cx="889000" cy="1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7496</xdr:rowOff>
    </xdr:from>
    <xdr:to>
      <xdr:col>4</xdr:col>
      <xdr:colOff>206375</xdr:colOff>
      <xdr:row>35</xdr:row>
      <xdr:rowOff>109096</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125623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4"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97691</xdr:rowOff>
    </xdr:from>
    <xdr:to>
      <xdr:col>2</xdr:col>
      <xdr:colOff>638175</xdr:colOff>
      <xdr:row>37</xdr:row>
      <xdr:rowOff>98057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4134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47424</xdr:rowOff>
    </xdr:from>
    <xdr:to>
      <xdr:col>3</xdr:col>
      <xdr:colOff>3175</xdr:colOff>
      <xdr:row>35</xdr:row>
      <xdr:rowOff>149024</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165551</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4"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39873</xdr:rowOff>
    </xdr:from>
    <xdr:to>
      <xdr:col>1</xdr:col>
      <xdr:colOff>485775</xdr:colOff>
      <xdr:row>35</xdr:row>
      <xdr:rowOff>141473</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04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158000</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4" y="581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154622</xdr:rowOff>
    </xdr:from>
    <xdr:to>
      <xdr:col>6</xdr:col>
      <xdr:colOff>561975</xdr:colOff>
      <xdr:row>37</xdr:row>
      <xdr:rowOff>84772</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632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133049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0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96,375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7282</xdr:rowOff>
    </xdr:from>
    <xdr:to>
      <xdr:col>5</xdr:col>
      <xdr:colOff>409575</xdr:colOff>
      <xdr:row>37</xdr:row>
      <xdr:rowOff>108882</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635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100009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93,211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30554</xdr:rowOff>
    </xdr:from>
    <xdr:to>
      <xdr:col>4</xdr:col>
      <xdr:colOff>206375</xdr:colOff>
      <xdr:row>37</xdr:row>
      <xdr:rowOff>132154</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637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123281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6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90,157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47257</xdr:rowOff>
    </xdr:from>
    <xdr:to>
      <xdr:col>3</xdr:col>
      <xdr:colOff>3175</xdr:colOff>
      <xdr:row>37</xdr:row>
      <xdr:rowOff>148857</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639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139984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87,965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46891</xdr:rowOff>
    </xdr:from>
    <xdr:to>
      <xdr:col>1</xdr:col>
      <xdr:colOff>485775</xdr:colOff>
      <xdr:row>37</xdr:row>
      <xdr:rowOff>148491</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63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139618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43018</xdr:rowOff>
    </xdr:from>
    <xdr:to>
      <xdr:col>6</xdr:col>
      <xdr:colOff>510540</xdr:colOff>
      <xdr:row>58</xdr:row>
      <xdr:rowOff>144211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86968"/>
          <a:ext cx="1270" cy="130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148038</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59,408</a:t>
          </a:r>
          <a:endParaRPr kumimoji="1" lang="ja-JP" altLang="en-US" sz="1000" b="1">
            <a:latin typeface="ＭＳ Ｐゴシック"/>
          </a:endParaRPr>
        </a:p>
      </xdr:txBody>
    </xdr:sp>
    <xdr:clientData/>
  </xdr:oneCellAnchor>
  <xdr:twoCellAnchor>
    <xdr:from>
      <xdr:col>6</xdr:col>
      <xdr:colOff>422275</xdr:colOff>
      <xdr:row>58</xdr:row>
      <xdr:rowOff>144211</xdr:rowOff>
    </xdr:from>
    <xdr:to>
      <xdr:col>6</xdr:col>
      <xdr:colOff>600075</xdr:colOff>
      <xdr:row>58</xdr:row>
      <xdr:rowOff>144211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8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161145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230,188</a:t>
          </a:r>
          <a:endParaRPr kumimoji="1" lang="ja-JP" altLang="en-US" sz="1000" b="1">
            <a:latin typeface="ＭＳ Ｐゴシック"/>
          </a:endParaRPr>
        </a:p>
      </xdr:txBody>
    </xdr:sp>
    <xdr:clientData/>
  </xdr:oneCellAnchor>
  <xdr:twoCellAnchor>
    <xdr:from>
      <xdr:col>6</xdr:col>
      <xdr:colOff>422275</xdr:colOff>
      <xdr:row>51</xdr:row>
      <xdr:rowOff>43018</xdr:rowOff>
    </xdr:from>
    <xdr:to>
      <xdr:col>6</xdr:col>
      <xdr:colOff>600075</xdr:colOff>
      <xdr:row>51</xdr:row>
      <xdr:rowOff>43018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8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17559</xdr:rowOff>
    </xdr:from>
    <xdr:to>
      <xdr:col>6</xdr:col>
      <xdr:colOff>511175</xdr:colOff>
      <xdr:row>58</xdr:row>
      <xdr:rowOff>104663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1659"/>
          <a:ext cx="838200" cy="8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79072</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37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56195</xdr:rowOff>
    </xdr:from>
    <xdr:to>
      <xdr:col>6</xdr:col>
      <xdr:colOff>561975</xdr:colOff>
      <xdr:row>55</xdr:row>
      <xdr:rowOff>157795</xdr:rowOff>
    </xdr:to>
    <xdr:sp macro="" textlink="">
      <xdr:nvSpPr>
        <xdr:cNvPr id="121" name="フローチャート : 判断 120">
          <a:extLst>
            <a:ext uri="{FF2B5EF4-FFF2-40B4-BE49-F238E27FC236}">
              <a16:creationId xmlns:a16="http://schemas.microsoft.com/office/drawing/2014/main" id="{00000000-0008-0000-0600-000079000000}"/>
            </a:ext>
          </a:extLst>
        </xdr:cNvPr>
        <xdr:cNvSpPr/>
      </xdr:nvSpPr>
      <xdr:spPr>
        <a:xfrm>
          <a:off x="4584700" y="9485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104663</xdr:rowOff>
    </xdr:from>
    <xdr:to>
      <xdr:col>5</xdr:col>
      <xdr:colOff>358775</xdr:colOff>
      <xdr:row>58</xdr:row>
      <xdr:rowOff>110668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48763"/>
          <a:ext cx="889000" cy="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118108</xdr:rowOff>
    </xdr:from>
    <xdr:to>
      <xdr:col>5</xdr:col>
      <xdr:colOff>409575</xdr:colOff>
      <xdr:row>56</xdr:row>
      <xdr:rowOff>48258</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3746500" y="9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64785</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4" y="9323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101532</xdr:rowOff>
    </xdr:from>
    <xdr:to>
      <xdr:col>4</xdr:col>
      <xdr:colOff>155575</xdr:colOff>
      <xdr:row>58</xdr:row>
      <xdr:rowOff>110668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45632"/>
          <a:ext cx="889000" cy="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131900</xdr:rowOff>
    </xdr:from>
    <xdr:to>
      <xdr:col>4</xdr:col>
      <xdr:colOff>206375</xdr:colOff>
      <xdr:row>56</xdr:row>
      <xdr:rowOff>62050</xdr:rowOff>
    </xdr:to>
    <xdr:sp macro="" textlink="">
      <xdr:nvSpPr>
        <xdr:cNvPr id="126" name="フローチャート : 判断 125">
          <a:extLst>
            <a:ext uri="{FF2B5EF4-FFF2-40B4-BE49-F238E27FC236}">
              <a16:creationId xmlns:a16="http://schemas.microsoft.com/office/drawing/2014/main" id="{00000000-0008-0000-0600-00007E000000}"/>
            </a:ext>
          </a:extLst>
        </xdr:cNvPr>
        <xdr:cNvSpPr/>
      </xdr:nvSpPr>
      <xdr:spPr>
        <a:xfrm>
          <a:off x="2857500" y="95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78577</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4" y="9336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101532</xdr:rowOff>
    </xdr:from>
    <xdr:to>
      <xdr:col>2</xdr:col>
      <xdr:colOff>638175</xdr:colOff>
      <xdr:row>59</xdr:row>
      <xdr:rowOff>35504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45632"/>
          <a:ext cx="889000" cy="10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19139</xdr:rowOff>
    </xdr:from>
    <xdr:to>
      <xdr:col>3</xdr:col>
      <xdr:colOff>3175</xdr:colOff>
      <xdr:row>56</xdr:row>
      <xdr:rowOff>120739</xdr:rowOff>
    </xdr:to>
    <xdr:sp macro="" textlink="">
      <xdr:nvSpPr>
        <xdr:cNvPr id="129" name="フローチャート : 判断 128">
          <a:extLst>
            <a:ext uri="{FF2B5EF4-FFF2-40B4-BE49-F238E27FC236}">
              <a16:creationId xmlns:a16="http://schemas.microsoft.com/office/drawing/2014/main" id="{00000000-0008-0000-0600-000081000000}"/>
            </a:ext>
          </a:extLst>
        </xdr:cNvPr>
        <xdr:cNvSpPr/>
      </xdr:nvSpPr>
      <xdr:spPr>
        <a:xfrm>
          <a:off x="1968500" y="962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137266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4" y="939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83048</xdr:rowOff>
    </xdr:from>
    <xdr:to>
      <xdr:col>1</xdr:col>
      <xdr:colOff>485775</xdr:colOff>
      <xdr:row>57</xdr:row>
      <xdr:rowOff>13198</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079500" y="968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29725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4" y="94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138209</xdr:rowOff>
    </xdr:from>
    <xdr:to>
      <xdr:col>6</xdr:col>
      <xdr:colOff>561975</xdr:colOff>
      <xdr:row>58</xdr:row>
      <xdr:rowOff>68359</xdr:rowOff>
    </xdr:to>
    <xdr:sp macro="" textlink="">
      <xdr:nvSpPr>
        <xdr:cNvPr id="138" name="円/楕円 137">
          <a:extLst>
            <a:ext uri="{FF2B5EF4-FFF2-40B4-BE49-F238E27FC236}">
              <a16:creationId xmlns:a16="http://schemas.microsoft.com/office/drawing/2014/main" id="{00000000-0008-0000-0600-00008A000000}"/>
            </a:ext>
          </a:extLst>
        </xdr:cNvPr>
        <xdr:cNvSpPr/>
      </xdr:nvSpPr>
      <xdr:spPr>
        <a:xfrm>
          <a:off x="4584700" y="991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53136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76,029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53863</xdr:rowOff>
    </xdr:from>
    <xdr:to>
      <xdr:col>5</xdr:col>
      <xdr:colOff>409575</xdr:colOff>
      <xdr:row>58</xdr:row>
      <xdr:rowOff>155463</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3746500" y="999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146590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9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59868</xdr:rowOff>
    </xdr:from>
    <xdr:to>
      <xdr:col>4</xdr:col>
      <xdr:colOff>206375</xdr:colOff>
      <xdr:row>58</xdr:row>
      <xdr:rowOff>161468</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28575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152595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63,810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50732</xdr:rowOff>
    </xdr:from>
    <xdr:to>
      <xdr:col>3</xdr:col>
      <xdr:colOff>3175</xdr:colOff>
      <xdr:row>58</xdr:row>
      <xdr:rowOff>152332</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1968500" y="999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143459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8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65,009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156154</xdr:rowOff>
    </xdr:from>
    <xdr:to>
      <xdr:col>1</xdr:col>
      <xdr:colOff>485775</xdr:colOff>
      <xdr:row>59</xdr:row>
      <xdr:rowOff>86304</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079500" y="1010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77431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9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6998</xdr:rowOff>
    </xdr:from>
    <xdr:to>
      <xdr:col>6</xdr:col>
      <xdr:colOff>510540</xdr:colOff>
      <xdr:row>78</xdr:row>
      <xdr:rowOff>137002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1398"/>
          <a:ext cx="1270" cy="115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140829</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3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422275</xdr:colOff>
      <xdr:row>78</xdr:row>
      <xdr:rowOff>137002</xdr:rowOff>
    </xdr:from>
    <xdr:to>
      <xdr:col>6</xdr:col>
      <xdr:colOff>600075</xdr:colOff>
      <xdr:row>78</xdr:row>
      <xdr:rowOff>137002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125125</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50,805</a:t>
          </a:r>
          <a:endParaRPr kumimoji="1" lang="ja-JP" altLang="en-US" sz="1000" b="1">
            <a:latin typeface="ＭＳ Ｐゴシック"/>
          </a:endParaRPr>
        </a:p>
      </xdr:txBody>
    </xdr:sp>
    <xdr:clientData/>
  </xdr:oneCellAnchor>
  <xdr:twoCellAnchor>
    <xdr:from>
      <xdr:col>6</xdr:col>
      <xdr:colOff>422275</xdr:colOff>
      <xdr:row>72</xdr:row>
      <xdr:rowOff>6998</xdr:rowOff>
    </xdr:from>
    <xdr:to>
      <xdr:col>6</xdr:col>
      <xdr:colOff>600075</xdr:colOff>
      <xdr:row>72</xdr:row>
      <xdr:rowOff>6998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151107</xdr:rowOff>
    </xdr:from>
    <xdr:to>
      <xdr:col>6</xdr:col>
      <xdr:colOff>511175</xdr:colOff>
      <xdr:row>78</xdr:row>
      <xdr:rowOff>62640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52757"/>
          <a:ext cx="838200" cy="8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114109</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2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91232</xdr:rowOff>
    </xdr:from>
    <xdr:to>
      <xdr:col>6</xdr:col>
      <xdr:colOff>561975</xdr:colOff>
      <xdr:row>77</xdr:row>
      <xdr:rowOff>21382</xdr:rowOff>
    </xdr:to>
    <xdr:sp macro="" textlink="">
      <xdr:nvSpPr>
        <xdr:cNvPr id="176" name="フローチャート : 判断 175">
          <a:extLst>
            <a:ext uri="{FF2B5EF4-FFF2-40B4-BE49-F238E27FC236}">
              <a16:creationId xmlns:a16="http://schemas.microsoft.com/office/drawing/2014/main" id="{00000000-0008-0000-0600-0000B0000000}"/>
            </a:ext>
          </a:extLst>
        </xdr:cNvPr>
        <xdr:cNvSpPr/>
      </xdr:nvSpPr>
      <xdr:spPr>
        <a:xfrm>
          <a:off x="45847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62640</xdr:rowOff>
    </xdr:from>
    <xdr:to>
      <xdr:col>5</xdr:col>
      <xdr:colOff>358775</xdr:colOff>
      <xdr:row>78</xdr:row>
      <xdr:rowOff>102347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5740"/>
          <a:ext cx="889000" cy="3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101130</xdr:rowOff>
    </xdr:from>
    <xdr:to>
      <xdr:col>5</xdr:col>
      <xdr:colOff>409575</xdr:colOff>
      <xdr:row>77</xdr:row>
      <xdr:rowOff>31280</xdr:rowOff>
    </xdr:to>
    <xdr:sp macro="" textlink="">
      <xdr:nvSpPr>
        <xdr:cNvPr id="178" name="フローチャート : 判断 177">
          <a:extLst>
            <a:ext uri="{FF2B5EF4-FFF2-40B4-BE49-F238E27FC236}">
              <a16:creationId xmlns:a16="http://schemas.microsoft.com/office/drawing/2014/main" id="{00000000-0008-0000-0600-0000B2000000}"/>
            </a:ext>
          </a:extLst>
        </xdr:cNvPr>
        <xdr:cNvSpPr/>
      </xdr:nvSpPr>
      <xdr:spPr>
        <a:xfrm>
          <a:off x="3746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47807</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0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102347</xdr:rowOff>
    </xdr:from>
    <xdr:to>
      <xdr:col>4</xdr:col>
      <xdr:colOff>155575</xdr:colOff>
      <xdr:row>78</xdr:row>
      <xdr:rowOff>104496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75447"/>
          <a:ext cx="8890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59799</xdr:rowOff>
    </xdr:from>
    <xdr:to>
      <xdr:col>4</xdr:col>
      <xdr:colOff>206375</xdr:colOff>
      <xdr:row>76</xdr:row>
      <xdr:rowOff>161399</xdr:rowOff>
    </xdr:to>
    <xdr:sp macro="" textlink="">
      <xdr:nvSpPr>
        <xdr:cNvPr id="181" name="フローチャート : 判断 180">
          <a:extLst>
            <a:ext uri="{FF2B5EF4-FFF2-40B4-BE49-F238E27FC236}">
              <a16:creationId xmlns:a16="http://schemas.microsoft.com/office/drawing/2014/main" id="{00000000-0008-0000-0600-0000B5000000}"/>
            </a:ext>
          </a:extLst>
        </xdr:cNvPr>
        <xdr:cNvSpPr/>
      </xdr:nvSpPr>
      <xdr:spPr>
        <a:xfrm>
          <a:off x="2857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6476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86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62068</xdr:rowOff>
    </xdr:from>
    <xdr:to>
      <xdr:col>2</xdr:col>
      <xdr:colOff>638175</xdr:colOff>
      <xdr:row>78</xdr:row>
      <xdr:rowOff>104496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435168"/>
          <a:ext cx="889000" cy="4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107714</xdr:rowOff>
    </xdr:from>
    <xdr:to>
      <xdr:col>3</xdr:col>
      <xdr:colOff>3175</xdr:colOff>
      <xdr:row>77</xdr:row>
      <xdr:rowOff>37864</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1968500" y="1313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54391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291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121887</xdr:rowOff>
    </xdr:from>
    <xdr:to>
      <xdr:col>1</xdr:col>
      <xdr:colOff>485775</xdr:colOff>
      <xdr:row>77</xdr:row>
      <xdr:rowOff>52037</xdr:rowOff>
    </xdr:to>
    <xdr:sp macro="" textlink="">
      <xdr:nvSpPr>
        <xdr:cNvPr id="186" name="フローチャート : 判断 185">
          <a:extLst>
            <a:ext uri="{FF2B5EF4-FFF2-40B4-BE49-F238E27FC236}">
              <a16:creationId xmlns:a16="http://schemas.microsoft.com/office/drawing/2014/main" id="{00000000-0008-0000-0600-0000BA000000}"/>
            </a:ext>
          </a:extLst>
        </xdr:cNvPr>
        <xdr:cNvSpPr/>
      </xdr:nvSpPr>
      <xdr:spPr>
        <a:xfrm>
          <a:off x="1079500" y="13152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68564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292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100307</xdr:rowOff>
    </xdr:from>
    <xdr:to>
      <xdr:col>6</xdr:col>
      <xdr:colOff>561975</xdr:colOff>
      <xdr:row>78</xdr:row>
      <xdr:rowOff>30457</xdr:rowOff>
    </xdr:to>
    <xdr:sp macro="" textlink="">
      <xdr:nvSpPr>
        <xdr:cNvPr id="193" name="円/楕円 192">
          <a:extLst>
            <a:ext uri="{FF2B5EF4-FFF2-40B4-BE49-F238E27FC236}">
              <a16:creationId xmlns:a16="http://schemas.microsoft.com/office/drawing/2014/main" id="{00000000-0008-0000-0600-0000C1000000}"/>
            </a:ext>
          </a:extLst>
        </xdr:cNvPr>
        <xdr:cNvSpPr/>
      </xdr:nvSpPr>
      <xdr:spPr>
        <a:xfrm>
          <a:off x="4584700" y="133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78734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11840</xdr:rowOff>
    </xdr:from>
    <xdr:to>
      <xdr:col>5</xdr:col>
      <xdr:colOff>409575</xdr:colOff>
      <xdr:row>78</xdr:row>
      <xdr:rowOff>113440</xdr:rowOff>
    </xdr:to>
    <xdr:sp macro="" textlink="">
      <xdr:nvSpPr>
        <xdr:cNvPr id="195" name="円/楕円 194">
          <a:extLst>
            <a:ext uri="{FF2B5EF4-FFF2-40B4-BE49-F238E27FC236}">
              <a16:creationId xmlns:a16="http://schemas.microsoft.com/office/drawing/2014/main" id="{00000000-0008-0000-0600-0000C3000000}"/>
            </a:ext>
          </a:extLst>
        </xdr:cNvPr>
        <xdr:cNvSpPr/>
      </xdr:nvSpPr>
      <xdr:spPr>
        <a:xfrm>
          <a:off x="3746500" y="1338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104567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7" y="1347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51547</xdr:rowOff>
    </xdr:from>
    <xdr:to>
      <xdr:col>4</xdr:col>
      <xdr:colOff>206375</xdr:colOff>
      <xdr:row>78</xdr:row>
      <xdr:rowOff>153147</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2857500" y="134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144274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7" y="1351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53696</xdr:rowOff>
    </xdr:from>
    <xdr:to>
      <xdr:col>3</xdr:col>
      <xdr:colOff>3175</xdr:colOff>
      <xdr:row>78</xdr:row>
      <xdr:rowOff>155296</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1968500" y="134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146423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7"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11268</xdr:rowOff>
    </xdr:from>
    <xdr:to>
      <xdr:col>1</xdr:col>
      <xdr:colOff>485775</xdr:colOff>
      <xdr:row>78</xdr:row>
      <xdr:rowOff>112868</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1079500" y="1338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103995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7" y="134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34348</xdr:rowOff>
    </xdr:from>
    <xdr:to>
      <xdr:col>6</xdr:col>
      <xdr:colOff>510540</xdr:colOff>
      <xdr:row>99</xdr:row>
      <xdr:rowOff>106276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6298"/>
          <a:ext cx="1270" cy="1443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110103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8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39,547</a:t>
          </a:r>
          <a:endParaRPr kumimoji="1" lang="ja-JP" altLang="en-US" sz="1000" b="1">
            <a:latin typeface="ＭＳ Ｐゴシック"/>
          </a:endParaRPr>
        </a:p>
      </xdr:txBody>
    </xdr:sp>
    <xdr:clientData/>
  </xdr:oneCellAnchor>
  <xdr:twoCellAnchor>
    <xdr:from>
      <xdr:col>6</xdr:col>
      <xdr:colOff>422275</xdr:colOff>
      <xdr:row>99</xdr:row>
      <xdr:rowOff>106276</xdr:rowOff>
    </xdr:from>
    <xdr:to>
      <xdr:col>6</xdr:col>
      <xdr:colOff>600075</xdr:colOff>
      <xdr:row>99</xdr:row>
      <xdr:rowOff>106276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7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152475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1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127,952</a:t>
          </a:r>
          <a:endParaRPr kumimoji="1" lang="ja-JP" altLang="en-US" sz="1000" b="1">
            <a:latin typeface="ＭＳ Ｐゴシック"/>
          </a:endParaRPr>
        </a:p>
      </xdr:txBody>
    </xdr:sp>
    <xdr:clientData/>
  </xdr:oneCellAnchor>
  <xdr:twoCellAnchor>
    <xdr:from>
      <xdr:col>6</xdr:col>
      <xdr:colOff>422275</xdr:colOff>
      <xdr:row>91</xdr:row>
      <xdr:rowOff>34348</xdr:rowOff>
    </xdr:from>
    <xdr:to>
      <xdr:col>6</xdr:col>
      <xdr:colOff>600075</xdr:colOff>
      <xdr:row>91</xdr:row>
      <xdr:rowOff>34348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6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4679</xdr:rowOff>
    </xdr:from>
    <xdr:to>
      <xdr:col>6</xdr:col>
      <xdr:colOff>511175</xdr:colOff>
      <xdr:row>98</xdr:row>
      <xdr:rowOff>40928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806779"/>
          <a:ext cx="8382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54594</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42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72,502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31717</xdr:rowOff>
    </xdr:from>
    <xdr:to>
      <xdr:col>6</xdr:col>
      <xdr:colOff>561975</xdr:colOff>
      <xdr:row>96</xdr:row>
      <xdr:rowOff>133317</xdr:rowOff>
    </xdr:to>
    <xdr:sp macro="" textlink="">
      <xdr:nvSpPr>
        <xdr:cNvPr id="236" name="フローチャート : 判断 235">
          <a:extLst>
            <a:ext uri="{FF2B5EF4-FFF2-40B4-BE49-F238E27FC236}">
              <a16:creationId xmlns:a16="http://schemas.microsoft.com/office/drawing/2014/main" id="{00000000-0008-0000-0600-0000EC000000}"/>
            </a:ext>
          </a:extLst>
        </xdr:cNvPr>
        <xdr:cNvSpPr/>
      </xdr:nvSpPr>
      <xdr:spPr>
        <a:xfrm>
          <a:off x="45847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168748</xdr:rowOff>
    </xdr:from>
    <xdr:to>
      <xdr:col>5</xdr:col>
      <xdr:colOff>358775</xdr:colOff>
      <xdr:row>98</xdr:row>
      <xdr:rowOff>40928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799398"/>
          <a:ext cx="889000" cy="4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155129</xdr:rowOff>
    </xdr:from>
    <xdr:to>
      <xdr:col>5</xdr:col>
      <xdr:colOff>409575</xdr:colOff>
      <xdr:row>97</xdr:row>
      <xdr:rowOff>85279</xdr:rowOff>
    </xdr:to>
    <xdr:sp macro="" textlink="">
      <xdr:nvSpPr>
        <xdr:cNvPr id="238" name="フローチャート : 判断 237">
          <a:extLst>
            <a:ext uri="{FF2B5EF4-FFF2-40B4-BE49-F238E27FC236}">
              <a16:creationId xmlns:a16="http://schemas.microsoft.com/office/drawing/2014/main" id="{00000000-0008-0000-0600-0000EE000000}"/>
            </a:ext>
          </a:extLst>
        </xdr:cNvPr>
        <xdr:cNvSpPr/>
      </xdr:nvSpPr>
      <xdr:spPr>
        <a:xfrm>
          <a:off x="3746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101806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168748</xdr:rowOff>
    </xdr:from>
    <xdr:to>
      <xdr:col>4</xdr:col>
      <xdr:colOff>155575</xdr:colOff>
      <xdr:row>98</xdr:row>
      <xdr:rowOff>93800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99398"/>
          <a:ext cx="889000" cy="9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10833</xdr:rowOff>
    </xdr:from>
    <xdr:to>
      <xdr:col>4</xdr:col>
      <xdr:colOff>206375</xdr:colOff>
      <xdr:row>97</xdr:row>
      <xdr:rowOff>112433</xdr:rowOff>
    </xdr:to>
    <xdr:sp macro="" textlink="">
      <xdr:nvSpPr>
        <xdr:cNvPr id="241" name="フローチャート : 判断 240">
          <a:extLst>
            <a:ext uri="{FF2B5EF4-FFF2-40B4-BE49-F238E27FC236}">
              <a16:creationId xmlns:a16="http://schemas.microsoft.com/office/drawing/2014/main" id="{00000000-0008-0000-0600-0000F1000000}"/>
            </a:ext>
          </a:extLst>
        </xdr:cNvPr>
        <xdr:cNvSpPr/>
      </xdr:nvSpPr>
      <xdr:spPr>
        <a:xfrm>
          <a:off x="2857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128960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93800</xdr:rowOff>
    </xdr:from>
    <xdr:to>
      <xdr:col>2</xdr:col>
      <xdr:colOff>638175</xdr:colOff>
      <xdr:row>98</xdr:row>
      <xdr:rowOff>128205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95900"/>
          <a:ext cx="889000" cy="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122472</xdr:rowOff>
    </xdr:from>
    <xdr:to>
      <xdr:col>3</xdr:col>
      <xdr:colOff>3175</xdr:colOff>
      <xdr:row>98</xdr:row>
      <xdr:rowOff>52622</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1968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69149</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119484</xdr:rowOff>
    </xdr:from>
    <xdr:to>
      <xdr:col>1</xdr:col>
      <xdr:colOff>485775</xdr:colOff>
      <xdr:row>98</xdr:row>
      <xdr:rowOff>49634</xdr:rowOff>
    </xdr:to>
    <xdr:sp macro="" textlink="">
      <xdr:nvSpPr>
        <xdr:cNvPr id="246" name="フローチャート : 判断 245">
          <a:extLst>
            <a:ext uri="{FF2B5EF4-FFF2-40B4-BE49-F238E27FC236}">
              <a16:creationId xmlns:a16="http://schemas.microsoft.com/office/drawing/2014/main" id="{00000000-0008-0000-0600-0000F6000000}"/>
            </a:ext>
          </a:extLst>
        </xdr:cNvPr>
        <xdr:cNvSpPr/>
      </xdr:nvSpPr>
      <xdr:spPr>
        <a:xfrm>
          <a:off x="1079500" y="167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66161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2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125329</xdr:rowOff>
    </xdr:from>
    <xdr:to>
      <xdr:col>6</xdr:col>
      <xdr:colOff>561975</xdr:colOff>
      <xdr:row>98</xdr:row>
      <xdr:rowOff>55479</xdr:rowOff>
    </xdr:to>
    <xdr:sp macro="" textlink="">
      <xdr:nvSpPr>
        <xdr:cNvPr id="253" name="円/楕円 252">
          <a:extLst>
            <a:ext uri="{FF2B5EF4-FFF2-40B4-BE49-F238E27FC236}">
              <a16:creationId xmlns:a16="http://schemas.microsoft.com/office/drawing/2014/main" id="{00000000-0008-0000-0600-0000FD000000}"/>
            </a:ext>
          </a:extLst>
        </xdr:cNvPr>
        <xdr:cNvSpPr/>
      </xdr:nvSpPr>
      <xdr:spPr>
        <a:xfrm>
          <a:off x="4584700" y="1675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103756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73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56,269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161578</xdr:rowOff>
    </xdr:from>
    <xdr:to>
      <xdr:col>5</xdr:col>
      <xdr:colOff>409575</xdr:colOff>
      <xdr:row>98</xdr:row>
      <xdr:rowOff>91728</xdr:rowOff>
    </xdr:to>
    <xdr:sp macro="" textlink="">
      <xdr:nvSpPr>
        <xdr:cNvPr id="255" name="円/楕円 254">
          <a:extLst>
            <a:ext uri="{FF2B5EF4-FFF2-40B4-BE49-F238E27FC236}">
              <a16:creationId xmlns:a16="http://schemas.microsoft.com/office/drawing/2014/main" id="{00000000-0008-0000-0600-0000FF000000}"/>
            </a:ext>
          </a:extLst>
        </xdr:cNvPr>
        <xdr:cNvSpPr/>
      </xdr:nvSpPr>
      <xdr:spPr>
        <a:xfrm>
          <a:off x="3746500" y="1679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82855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8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117948</xdr:rowOff>
    </xdr:from>
    <xdr:to>
      <xdr:col>4</xdr:col>
      <xdr:colOff>206375</xdr:colOff>
      <xdr:row>98</xdr:row>
      <xdr:rowOff>48098</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2857500" y="1674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39225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56,721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43000</xdr:rowOff>
    </xdr:from>
    <xdr:to>
      <xdr:col>3</xdr:col>
      <xdr:colOff>3175</xdr:colOff>
      <xdr:row>98</xdr:row>
      <xdr:rowOff>144600</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1968500" y="168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135727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77405</xdr:rowOff>
    </xdr:from>
    <xdr:to>
      <xdr:col>1</xdr:col>
      <xdr:colOff>485775</xdr:colOff>
      <xdr:row>99</xdr:row>
      <xdr:rowOff>7555</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1079500" y="1687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170132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7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90216</xdr:rowOff>
    </xdr:from>
    <xdr:to>
      <xdr:col>15</xdr:col>
      <xdr:colOff>180340</xdr:colOff>
      <xdr:row>37</xdr:row>
      <xdr:rowOff>160171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33716"/>
          <a:ext cx="1270" cy="12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163998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59,627</a:t>
          </a:r>
          <a:endParaRPr kumimoji="1" lang="ja-JP" altLang="en-US" sz="1000" b="1">
            <a:latin typeface="ＭＳ Ｐゴシック"/>
          </a:endParaRPr>
        </a:p>
      </xdr:txBody>
    </xdr:sp>
    <xdr:clientData/>
  </xdr:oneCellAnchor>
  <xdr:twoCellAnchor>
    <xdr:from>
      <xdr:col>15</xdr:col>
      <xdr:colOff>92075</xdr:colOff>
      <xdr:row>37</xdr:row>
      <xdr:rowOff>160171</xdr:rowOff>
    </xdr:from>
    <xdr:to>
      <xdr:col>15</xdr:col>
      <xdr:colOff>269875</xdr:colOff>
      <xdr:row>37</xdr:row>
      <xdr:rowOff>160171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03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36893</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0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392,988</a:t>
          </a:r>
          <a:endParaRPr kumimoji="1" lang="ja-JP" altLang="en-US" sz="1000" b="1">
            <a:latin typeface="ＭＳ Ｐゴシック"/>
          </a:endParaRPr>
        </a:p>
      </xdr:txBody>
    </xdr:sp>
    <xdr:clientData/>
  </xdr:oneCellAnchor>
  <xdr:twoCellAnchor>
    <xdr:from>
      <xdr:col>15</xdr:col>
      <xdr:colOff>92075</xdr:colOff>
      <xdr:row>30</xdr:row>
      <xdr:rowOff>90216</xdr:rowOff>
    </xdr:from>
    <xdr:to>
      <xdr:col>15</xdr:col>
      <xdr:colOff>269875</xdr:colOff>
      <xdr:row>30</xdr:row>
      <xdr:rowOff>90216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3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122894</xdr:rowOff>
    </xdr:from>
    <xdr:to>
      <xdr:col>15</xdr:col>
      <xdr:colOff>180975</xdr:colOff>
      <xdr:row>36</xdr:row>
      <xdr:rowOff>90677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123644"/>
          <a:ext cx="838200" cy="13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165380</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46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140,931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142503</xdr:rowOff>
    </xdr:from>
    <xdr:to>
      <xdr:col>15</xdr:col>
      <xdr:colOff>231775</xdr:colOff>
      <xdr:row>36</xdr:row>
      <xdr:rowOff>72653</xdr:rowOff>
    </xdr:to>
    <xdr:sp macro="" textlink="">
      <xdr:nvSpPr>
        <xdr:cNvPr id="293" name="フローチャート : 判断 292">
          <a:extLst>
            <a:ext uri="{FF2B5EF4-FFF2-40B4-BE49-F238E27FC236}">
              <a16:creationId xmlns:a16="http://schemas.microsoft.com/office/drawing/2014/main" id="{00000000-0008-0000-0600-000025010000}"/>
            </a:ext>
          </a:extLst>
        </xdr:cNvPr>
        <xdr:cNvSpPr/>
      </xdr:nvSpPr>
      <xdr:spPr>
        <a:xfrm>
          <a:off x="104267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122894</xdr:rowOff>
    </xdr:from>
    <xdr:to>
      <xdr:col>14</xdr:col>
      <xdr:colOff>28575</xdr:colOff>
      <xdr:row>37</xdr:row>
      <xdr:rowOff>69005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123644"/>
          <a:ext cx="889000" cy="28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159877</xdr:rowOff>
    </xdr:from>
    <xdr:to>
      <xdr:col>14</xdr:col>
      <xdr:colOff>79375</xdr:colOff>
      <xdr:row>36</xdr:row>
      <xdr:rowOff>90027</xdr:rowOff>
    </xdr:to>
    <xdr:sp macro="" textlink="">
      <xdr:nvSpPr>
        <xdr:cNvPr id="295" name="フローチャート : 判断 294">
          <a:extLst>
            <a:ext uri="{FF2B5EF4-FFF2-40B4-BE49-F238E27FC236}">
              <a16:creationId xmlns:a16="http://schemas.microsoft.com/office/drawing/2014/main" id="{00000000-0008-0000-0600-000027010000}"/>
            </a:ext>
          </a:extLst>
        </xdr:cNvPr>
        <xdr:cNvSpPr/>
      </xdr:nvSpPr>
      <xdr:spPr>
        <a:xfrm>
          <a:off x="9588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81154</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4"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69005</xdr:rowOff>
    </xdr:from>
    <xdr:to>
      <xdr:col>12</xdr:col>
      <xdr:colOff>511175</xdr:colOff>
      <xdr:row>37</xdr:row>
      <xdr:rowOff>73193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12655"/>
          <a:ext cx="889000" cy="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28923</xdr:rowOff>
    </xdr:from>
    <xdr:to>
      <xdr:col>12</xdr:col>
      <xdr:colOff>561975</xdr:colOff>
      <xdr:row>36</xdr:row>
      <xdr:rowOff>130523</xdr:rowOff>
    </xdr:to>
    <xdr:sp macro="" textlink="">
      <xdr:nvSpPr>
        <xdr:cNvPr id="298" name="フローチャート : 判断 297">
          <a:extLst>
            <a:ext uri="{FF2B5EF4-FFF2-40B4-BE49-F238E27FC236}">
              <a16:creationId xmlns:a16="http://schemas.microsoft.com/office/drawing/2014/main" id="{00000000-0008-0000-0600-00002A010000}"/>
            </a:ext>
          </a:extLst>
        </xdr:cNvPr>
        <xdr:cNvSpPr/>
      </xdr:nvSpPr>
      <xdr:spPr>
        <a:xfrm>
          <a:off x="8699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147050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4"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72168</xdr:rowOff>
    </xdr:from>
    <xdr:to>
      <xdr:col>11</xdr:col>
      <xdr:colOff>307975</xdr:colOff>
      <xdr:row>37</xdr:row>
      <xdr:rowOff>73193</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15818"/>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77360</xdr:rowOff>
    </xdr:from>
    <xdr:to>
      <xdr:col>11</xdr:col>
      <xdr:colOff>358775</xdr:colOff>
      <xdr:row>37</xdr:row>
      <xdr:rowOff>7510</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7810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24037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4"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103302</xdr:rowOff>
    </xdr:from>
    <xdr:to>
      <xdr:col>10</xdr:col>
      <xdr:colOff>155575</xdr:colOff>
      <xdr:row>37</xdr:row>
      <xdr:rowOff>33452</xdr:rowOff>
    </xdr:to>
    <xdr:sp macro="" textlink="">
      <xdr:nvSpPr>
        <xdr:cNvPr id="303" name="フローチャート : 判断 302">
          <a:extLst>
            <a:ext uri="{FF2B5EF4-FFF2-40B4-BE49-F238E27FC236}">
              <a16:creationId xmlns:a16="http://schemas.microsoft.com/office/drawing/2014/main" id="{00000000-0008-0000-0600-00002F010000}"/>
            </a:ext>
          </a:extLst>
        </xdr:cNvPr>
        <xdr:cNvSpPr/>
      </xdr:nvSpPr>
      <xdr:spPr>
        <a:xfrm>
          <a:off x="6921500" y="627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49979</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4" y="605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39877</xdr:rowOff>
    </xdr:from>
    <xdr:to>
      <xdr:col>15</xdr:col>
      <xdr:colOff>231775</xdr:colOff>
      <xdr:row>36</xdr:row>
      <xdr:rowOff>141477</xdr:rowOff>
    </xdr:to>
    <xdr:sp macro="" textlink="">
      <xdr:nvSpPr>
        <xdr:cNvPr id="310" name="円/楕円 309">
          <a:extLst>
            <a:ext uri="{FF2B5EF4-FFF2-40B4-BE49-F238E27FC236}">
              <a16:creationId xmlns:a16="http://schemas.microsoft.com/office/drawing/2014/main" id="{00000000-0008-0000-0600-000036010000}"/>
            </a:ext>
          </a:extLst>
        </xdr:cNvPr>
        <xdr:cNvSpPr/>
      </xdr:nvSpPr>
      <xdr:spPr>
        <a:xfrm>
          <a:off x="10426700" y="62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18304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90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122,867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72094</xdr:rowOff>
    </xdr:from>
    <xdr:to>
      <xdr:col>14</xdr:col>
      <xdr:colOff>79375</xdr:colOff>
      <xdr:row>36</xdr:row>
      <xdr:rowOff>2244</xdr:rowOff>
    </xdr:to>
    <xdr:sp macro="" textlink="">
      <xdr:nvSpPr>
        <xdr:cNvPr id="312" name="円/楕円 311">
          <a:extLst>
            <a:ext uri="{FF2B5EF4-FFF2-40B4-BE49-F238E27FC236}">
              <a16:creationId xmlns:a16="http://schemas.microsoft.com/office/drawing/2014/main" id="{00000000-0008-0000-0600-000038010000}"/>
            </a:ext>
          </a:extLst>
        </xdr:cNvPr>
        <xdr:cNvSpPr/>
      </xdr:nvSpPr>
      <xdr:spPr>
        <a:xfrm>
          <a:off x="9588500" y="607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18771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4" y="5848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159,411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18205</xdr:rowOff>
    </xdr:from>
    <xdr:to>
      <xdr:col>12</xdr:col>
      <xdr:colOff>561975</xdr:colOff>
      <xdr:row>37</xdr:row>
      <xdr:rowOff>119805</xdr:rowOff>
    </xdr:to>
    <xdr:sp macro="" textlink="">
      <xdr:nvSpPr>
        <xdr:cNvPr id="314" name="円/楕円 313">
          <a:extLst>
            <a:ext uri="{FF2B5EF4-FFF2-40B4-BE49-F238E27FC236}">
              <a16:creationId xmlns:a16="http://schemas.microsoft.com/office/drawing/2014/main" id="{00000000-0008-0000-0600-00003A010000}"/>
            </a:ext>
          </a:extLst>
        </xdr:cNvPr>
        <xdr:cNvSpPr/>
      </xdr:nvSpPr>
      <xdr:spPr>
        <a:xfrm>
          <a:off x="8699500" y="636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110932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5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83,555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22393</xdr:rowOff>
    </xdr:from>
    <xdr:to>
      <xdr:col>11</xdr:col>
      <xdr:colOff>358775</xdr:colOff>
      <xdr:row>37</xdr:row>
      <xdr:rowOff>123993</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7810500" y="636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115120</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5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82,456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21368</xdr:rowOff>
    </xdr:from>
    <xdr:to>
      <xdr:col>10</xdr:col>
      <xdr:colOff>155575</xdr:colOff>
      <xdr:row>37</xdr:row>
      <xdr:rowOff>122968</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6921500" y="636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114095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5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47786</xdr:rowOff>
    </xdr:from>
    <xdr:to>
      <xdr:col>15</xdr:col>
      <xdr:colOff>180340</xdr:colOff>
      <xdr:row>59</xdr:row>
      <xdr:rowOff>5352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20286"/>
          <a:ext cx="1270" cy="150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9179</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28,639</a:t>
          </a:r>
          <a:endParaRPr kumimoji="1" lang="ja-JP" altLang="en-US" sz="1000" b="1">
            <a:latin typeface="ＭＳ Ｐゴシック"/>
          </a:endParaRPr>
        </a:p>
      </xdr:txBody>
    </xdr:sp>
    <xdr:clientData/>
  </xdr:oneCellAnchor>
  <xdr:twoCellAnchor>
    <xdr:from>
      <xdr:col>15</xdr:col>
      <xdr:colOff>92075</xdr:colOff>
      <xdr:row>59</xdr:row>
      <xdr:rowOff>5352</xdr:rowOff>
    </xdr:from>
    <xdr:to>
      <xdr:col>15</xdr:col>
      <xdr:colOff>269875</xdr:colOff>
      <xdr:row>59</xdr:row>
      <xdr:rowOff>5352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2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165913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488,145</a:t>
          </a:r>
          <a:endParaRPr kumimoji="1" lang="ja-JP" altLang="en-US" sz="1000" b="1">
            <a:latin typeface="ＭＳ Ｐゴシック"/>
          </a:endParaRPr>
        </a:p>
      </xdr:txBody>
    </xdr:sp>
    <xdr:clientData/>
  </xdr:oneCellAnchor>
  <xdr:twoCellAnchor>
    <xdr:from>
      <xdr:col>15</xdr:col>
      <xdr:colOff>92075</xdr:colOff>
      <xdr:row>50</xdr:row>
      <xdr:rowOff>47786</xdr:rowOff>
    </xdr:from>
    <xdr:to>
      <xdr:col>15</xdr:col>
      <xdr:colOff>269875</xdr:colOff>
      <xdr:row>50</xdr:row>
      <xdr:rowOff>47786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2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170793</xdr:rowOff>
    </xdr:from>
    <xdr:to>
      <xdr:col>15</xdr:col>
      <xdr:colOff>180975</xdr:colOff>
      <xdr:row>58</xdr:row>
      <xdr:rowOff>40883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943443"/>
          <a:ext cx="8382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33831</xdr:rowOff>
    </xdr:from>
    <xdr:ext cx="599010"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63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168,868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10954</xdr:rowOff>
    </xdr:from>
    <xdr:to>
      <xdr:col>15</xdr:col>
      <xdr:colOff>231775</xdr:colOff>
      <xdr:row>56</xdr:row>
      <xdr:rowOff>112554</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10426700" y="961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122542</xdr:rowOff>
    </xdr:from>
    <xdr:to>
      <xdr:col>14</xdr:col>
      <xdr:colOff>28575</xdr:colOff>
      <xdr:row>58</xdr:row>
      <xdr:rowOff>40883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95192"/>
          <a:ext cx="889000" cy="8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32752</xdr:rowOff>
    </xdr:from>
    <xdr:to>
      <xdr:col>14</xdr:col>
      <xdr:colOff>79375</xdr:colOff>
      <xdr:row>56</xdr:row>
      <xdr:rowOff>134352</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9588500" y="963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150879</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4" y="940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114701</xdr:rowOff>
    </xdr:from>
    <xdr:to>
      <xdr:col>12</xdr:col>
      <xdr:colOff>511175</xdr:colOff>
      <xdr:row>57</xdr:row>
      <xdr:rowOff>122542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87351"/>
          <a:ext cx="889000" cy="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160174</xdr:rowOff>
    </xdr:from>
    <xdr:to>
      <xdr:col>12</xdr:col>
      <xdr:colOff>561975</xdr:colOff>
      <xdr:row>56</xdr:row>
      <xdr:rowOff>90324</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8699500" y="958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106851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4" y="936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114701</xdr:rowOff>
    </xdr:from>
    <xdr:to>
      <xdr:col>11</xdr:col>
      <xdr:colOff>307975</xdr:colOff>
      <xdr:row>58</xdr:row>
      <xdr:rowOff>9646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887351"/>
          <a:ext cx="889000" cy="6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163727</xdr:rowOff>
    </xdr:from>
    <xdr:to>
      <xdr:col>11</xdr:col>
      <xdr:colOff>358775</xdr:colOff>
      <xdr:row>56</xdr:row>
      <xdr:rowOff>93877</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7810500" y="9593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110404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61794" y="936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83541</xdr:rowOff>
    </xdr:from>
    <xdr:to>
      <xdr:col>10</xdr:col>
      <xdr:colOff>155575</xdr:colOff>
      <xdr:row>57</xdr:row>
      <xdr:rowOff>13691</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6921500" y="9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30218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4" y="945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119993</xdr:rowOff>
    </xdr:from>
    <xdr:to>
      <xdr:col>15</xdr:col>
      <xdr:colOff>231775</xdr:colOff>
      <xdr:row>58</xdr:row>
      <xdr:rowOff>50143</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10426700" y="98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98420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7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82,979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161533</xdr:rowOff>
    </xdr:from>
    <xdr:to>
      <xdr:col>14</xdr:col>
      <xdr:colOff>79375</xdr:colOff>
      <xdr:row>58</xdr:row>
      <xdr:rowOff>91683</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9588500" y="993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82810</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1002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70,259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71742</xdr:rowOff>
    </xdr:from>
    <xdr:to>
      <xdr:col>12</xdr:col>
      <xdr:colOff>561975</xdr:colOff>
      <xdr:row>58</xdr:row>
      <xdr:rowOff>1892</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8699500" y="984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164469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63901</xdr:rowOff>
    </xdr:from>
    <xdr:to>
      <xdr:col>11</xdr:col>
      <xdr:colOff>358775</xdr:colOff>
      <xdr:row>57</xdr:row>
      <xdr:rowOff>165501</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7810500" y="98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156628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4" y="9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100,155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130296</xdr:rowOff>
    </xdr:from>
    <xdr:to>
      <xdr:col>10</xdr:col>
      <xdr:colOff>155575</xdr:colOff>
      <xdr:row>58</xdr:row>
      <xdr:rowOff>60446</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6921500" y="99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51573</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9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112144</xdr:rowOff>
    </xdr:from>
    <xdr:to>
      <xdr:col>15</xdr:col>
      <xdr:colOff>180340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456544"/>
          <a:ext cx="1270" cy="105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58821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23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231,027</a:t>
          </a:r>
          <a:endParaRPr kumimoji="1" lang="ja-JP" altLang="en-US" sz="1000" b="1">
            <a:latin typeface="ＭＳ Ｐゴシック"/>
          </a:endParaRPr>
        </a:p>
      </xdr:txBody>
    </xdr:sp>
    <xdr:clientData/>
  </xdr:oneCellAnchor>
  <xdr:twoCellAnchor>
    <xdr:from>
      <xdr:col>15</xdr:col>
      <xdr:colOff>92075</xdr:colOff>
      <xdr:row>72</xdr:row>
      <xdr:rowOff>112144</xdr:rowOff>
    </xdr:from>
    <xdr:to>
      <xdr:col>15</xdr:col>
      <xdr:colOff>269875</xdr:colOff>
      <xdr:row>72</xdr:row>
      <xdr:rowOff>112144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4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152864</xdr:rowOff>
    </xdr:from>
    <xdr:to>
      <xdr:col>15</xdr:col>
      <xdr:colOff>180975</xdr:colOff>
      <xdr:row>78</xdr:row>
      <xdr:rowOff>54976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183064"/>
          <a:ext cx="838200" cy="24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159362</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89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54,870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9485</xdr:rowOff>
    </xdr:from>
    <xdr:to>
      <xdr:col>15</xdr:col>
      <xdr:colOff>231775</xdr:colOff>
      <xdr:row>77</xdr:row>
      <xdr:rowOff>111085</xdr:rowOff>
    </xdr:to>
    <xdr:sp macro="" textlink="">
      <xdr:nvSpPr>
        <xdr:cNvPr id="407" name="フローチャート : 判断 406">
          <a:extLst>
            <a:ext uri="{FF2B5EF4-FFF2-40B4-BE49-F238E27FC236}">
              <a16:creationId xmlns:a16="http://schemas.microsoft.com/office/drawing/2014/main" id="{00000000-0008-0000-0600-000097010000}"/>
            </a:ext>
          </a:extLst>
        </xdr:cNvPr>
        <xdr:cNvSpPr/>
      </xdr:nvSpPr>
      <xdr:spPr>
        <a:xfrm>
          <a:off x="104267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54976</xdr:rowOff>
    </xdr:from>
    <xdr:to>
      <xdr:col>14</xdr:col>
      <xdr:colOff>28575</xdr:colOff>
      <xdr:row>78</xdr:row>
      <xdr:rowOff>139700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28076"/>
          <a:ext cx="889000" cy="8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109035</xdr:rowOff>
    </xdr:from>
    <xdr:to>
      <xdr:col>14</xdr:col>
      <xdr:colOff>79375</xdr:colOff>
      <xdr:row>77</xdr:row>
      <xdr:rowOff>39185</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9588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55712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95041</xdr:rowOff>
    </xdr:from>
    <xdr:to>
      <xdr:col>12</xdr:col>
      <xdr:colOff>561975</xdr:colOff>
      <xdr:row>77</xdr:row>
      <xdr:rowOff>25191</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8699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41717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102064</xdr:rowOff>
    </xdr:from>
    <xdr:to>
      <xdr:col>15</xdr:col>
      <xdr:colOff>231775</xdr:colOff>
      <xdr:row>77</xdr:row>
      <xdr:rowOff>32214</xdr:rowOff>
    </xdr:to>
    <xdr:sp macro="" textlink="">
      <xdr:nvSpPr>
        <xdr:cNvPr id="418" name="円/楕円 417">
          <a:extLst>
            <a:ext uri="{FF2B5EF4-FFF2-40B4-BE49-F238E27FC236}">
              <a16:creationId xmlns:a16="http://schemas.microsoft.com/office/drawing/2014/main" id="{00000000-0008-0000-0600-0000A2010000}"/>
            </a:ext>
          </a:extLst>
        </xdr:cNvPr>
        <xdr:cNvSpPr/>
      </xdr:nvSpPr>
      <xdr:spPr>
        <a:xfrm>
          <a:off x="10426700" y="131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124941</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9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72,121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4176</xdr:rowOff>
    </xdr:from>
    <xdr:to>
      <xdr:col>14</xdr:col>
      <xdr:colOff>79375</xdr:colOff>
      <xdr:row>78</xdr:row>
      <xdr:rowOff>105776</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9588500" y="1337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96903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47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18,531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88900</xdr:rowOff>
    </xdr:from>
    <xdr:to>
      <xdr:col>12</xdr:col>
      <xdr:colOff>561975</xdr:colOff>
      <xdr:row>79</xdr:row>
      <xdr:rowOff>19050</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10177</xdr:rowOff>
    </xdr:from>
    <xdr:ext cx="249299"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625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3208</xdr:rowOff>
    </xdr:from>
    <xdr:to>
      <xdr:col>15</xdr:col>
      <xdr:colOff>180340</xdr:colOff>
      <xdr:row>98</xdr:row>
      <xdr:rowOff>106302</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433708"/>
          <a:ext cx="1270" cy="1474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110129</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7,305</a:t>
          </a:r>
          <a:endParaRPr kumimoji="1" lang="ja-JP" altLang="en-US" sz="1000" b="1">
            <a:latin typeface="ＭＳ Ｐゴシック"/>
          </a:endParaRPr>
        </a:p>
      </xdr:txBody>
    </xdr:sp>
    <xdr:clientData/>
  </xdr:oneCellAnchor>
  <xdr:twoCellAnchor>
    <xdr:from>
      <xdr:col>15</xdr:col>
      <xdr:colOff>92075</xdr:colOff>
      <xdr:row>98</xdr:row>
      <xdr:rowOff>106302</xdr:rowOff>
    </xdr:from>
    <xdr:to>
      <xdr:col>15</xdr:col>
      <xdr:colOff>269875</xdr:colOff>
      <xdr:row>98</xdr:row>
      <xdr:rowOff>106302</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0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121335</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20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329,854</a:t>
          </a:r>
          <a:endParaRPr kumimoji="1" lang="ja-JP" altLang="en-US" sz="1000" b="1">
            <a:latin typeface="ＭＳ Ｐゴシック"/>
          </a:endParaRPr>
        </a:p>
      </xdr:txBody>
    </xdr:sp>
    <xdr:clientData/>
  </xdr:oneCellAnchor>
  <xdr:twoCellAnchor>
    <xdr:from>
      <xdr:col>15</xdr:col>
      <xdr:colOff>92075</xdr:colOff>
      <xdr:row>90</xdr:row>
      <xdr:rowOff>3208</xdr:rowOff>
    </xdr:from>
    <xdr:to>
      <xdr:col>15</xdr:col>
      <xdr:colOff>269875</xdr:colOff>
      <xdr:row>90</xdr:row>
      <xdr:rowOff>3208</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433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92390</xdr:rowOff>
    </xdr:from>
    <xdr:to>
      <xdr:col>15</xdr:col>
      <xdr:colOff>180975</xdr:colOff>
      <xdr:row>98</xdr:row>
      <xdr:rowOff>106302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723040"/>
          <a:ext cx="838200" cy="18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73596</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361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83,351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50719</xdr:rowOff>
    </xdr:from>
    <xdr:to>
      <xdr:col>15</xdr:col>
      <xdr:colOff>231775</xdr:colOff>
      <xdr:row>96</xdr:row>
      <xdr:rowOff>152319</xdr:rowOff>
    </xdr:to>
    <xdr:sp macro="" textlink="">
      <xdr:nvSpPr>
        <xdr:cNvPr id="452" name="フローチャート : 判断 451">
          <a:extLst>
            <a:ext uri="{FF2B5EF4-FFF2-40B4-BE49-F238E27FC236}">
              <a16:creationId xmlns:a16="http://schemas.microsoft.com/office/drawing/2014/main" id="{00000000-0008-0000-0600-0000C4010000}"/>
            </a:ext>
          </a:extLst>
        </xdr:cNvPr>
        <xdr:cNvSpPr/>
      </xdr:nvSpPr>
      <xdr:spPr>
        <a:xfrm>
          <a:off x="10426700" y="1650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93476</xdr:rowOff>
    </xdr:from>
    <xdr:to>
      <xdr:col>14</xdr:col>
      <xdr:colOff>28575</xdr:colOff>
      <xdr:row>97</xdr:row>
      <xdr:rowOff>92390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552676"/>
          <a:ext cx="889000" cy="17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4" name="フローチャート : 判断 453">
          <a:extLst>
            <a:ext uri="{FF2B5EF4-FFF2-40B4-BE49-F238E27FC236}">
              <a16:creationId xmlns:a16="http://schemas.microsoft.com/office/drawing/2014/main" id="{00000000-0008-0000-0600-0000C6010000}"/>
            </a:ext>
          </a:extLst>
        </xdr:cNvPr>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11906</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6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55502</xdr:rowOff>
    </xdr:from>
    <xdr:to>
      <xdr:col>15</xdr:col>
      <xdr:colOff>231775</xdr:colOff>
      <xdr:row>98</xdr:row>
      <xdr:rowOff>157102</xdr:rowOff>
    </xdr:to>
    <xdr:sp macro="" textlink="">
      <xdr:nvSpPr>
        <xdr:cNvPr id="463" name="円/楕円 462">
          <a:extLst>
            <a:ext uri="{FF2B5EF4-FFF2-40B4-BE49-F238E27FC236}">
              <a16:creationId xmlns:a16="http://schemas.microsoft.com/office/drawing/2014/main" id="{00000000-0008-0000-0600-0000CF010000}"/>
            </a:ext>
          </a:extLst>
        </xdr:cNvPr>
        <xdr:cNvSpPr/>
      </xdr:nvSpPr>
      <xdr:spPr>
        <a:xfrm>
          <a:off x="10426700" y="1685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141879</xdr:rowOff>
    </xdr:from>
    <xdr:ext cx="469744" cy="259045"/>
    <xdr:sp macro="" textlink="">
      <xdr:nvSpPr>
        <xdr:cNvPr id="464" name="普通建設事業費 （ うち更新整備　）該当値テキスト">
          <a:extLst>
            <a:ext uri="{FF2B5EF4-FFF2-40B4-BE49-F238E27FC236}">
              <a16:creationId xmlns:a16="http://schemas.microsoft.com/office/drawing/2014/main" id="{00000000-0008-0000-0600-0000D0010000}"/>
            </a:ext>
          </a:extLst>
        </xdr:cNvPr>
        <xdr:cNvSpPr txBox="1"/>
      </xdr:nvSpPr>
      <xdr:spPr>
        <a:xfrm>
          <a:off x="10528300" y="1677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41590</xdr:rowOff>
    </xdr:from>
    <xdr:to>
      <xdr:col>14</xdr:col>
      <xdr:colOff>79375</xdr:colOff>
      <xdr:row>97</xdr:row>
      <xdr:rowOff>143190</xdr:rowOff>
    </xdr:to>
    <xdr:sp macro="" textlink="">
      <xdr:nvSpPr>
        <xdr:cNvPr id="465" name="円/楕円 464">
          <a:extLst>
            <a:ext uri="{FF2B5EF4-FFF2-40B4-BE49-F238E27FC236}">
              <a16:creationId xmlns:a16="http://schemas.microsoft.com/office/drawing/2014/main" id="{00000000-0008-0000-0600-0000D1010000}"/>
            </a:ext>
          </a:extLst>
        </xdr:cNvPr>
        <xdr:cNvSpPr/>
      </xdr:nvSpPr>
      <xdr:spPr>
        <a:xfrm>
          <a:off x="9588500" y="1667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134317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6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42676</xdr:rowOff>
    </xdr:from>
    <xdr:to>
      <xdr:col>12</xdr:col>
      <xdr:colOff>561975</xdr:colOff>
      <xdr:row>96</xdr:row>
      <xdr:rowOff>144276</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8699500" y="1650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160803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27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a:extLst>
            <a:ext uri="{FF2B5EF4-FFF2-40B4-BE49-F238E27FC236}">
              <a16:creationId xmlns:a16="http://schemas.microsoft.com/office/drawing/2014/main" id="{00000000-0008-0000-0600-0000D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a:extLst>
            <a:ext uri="{FF2B5EF4-FFF2-40B4-BE49-F238E27FC236}">
              <a16:creationId xmlns:a16="http://schemas.microsoft.com/office/drawing/2014/main" id="{00000000-0008-0000-0600-0000D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a:extLst>
            <a:ext uri="{FF2B5EF4-FFF2-40B4-BE49-F238E27FC236}">
              <a16:creationId xmlns:a16="http://schemas.microsoft.com/office/drawing/2014/main" id="{00000000-0008-0000-0600-0000D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161828</xdr:rowOff>
    </xdr:from>
    <xdr:to>
      <xdr:col>23</xdr:col>
      <xdr:colOff>516889</xdr:colOff>
      <xdr:row>39</xdr:row>
      <xdr:rowOff>44450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flipV="1">
          <a:off x="16317595" y="5305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3" name="災害復旧事業費最小値テキスト">
          <a:extLst>
            <a:ext uri="{FF2B5EF4-FFF2-40B4-BE49-F238E27FC236}">
              <a16:creationId xmlns:a16="http://schemas.microsoft.com/office/drawing/2014/main" id="{00000000-0008-0000-0600-0000E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108505</xdr:rowOff>
    </xdr:from>
    <xdr:ext cx="599010" cy="259045"/>
    <xdr:sp macro="" textlink="">
      <xdr:nvSpPr>
        <xdr:cNvPr id="495" name="災害復旧事業費最大値テキスト">
          <a:extLst>
            <a:ext uri="{FF2B5EF4-FFF2-40B4-BE49-F238E27FC236}">
              <a16:creationId xmlns:a16="http://schemas.microsoft.com/office/drawing/2014/main" id="{00000000-0008-0000-0600-0000EF010000}"/>
            </a:ext>
          </a:extLst>
        </xdr:cNvPr>
        <xdr:cNvSpPr txBox="1"/>
      </xdr:nvSpPr>
      <xdr:spPr>
        <a:xfrm>
          <a:off x="16370300" y="508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30</xdr:row>
      <xdr:rowOff>161828</xdr:rowOff>
    </xdr:from>
    <xdr:to>
      <xdr:col>23</xdr:col>
      <xdr:colOff>606425</xdr:colOff>
      <xdr:row>30</xdr:row>
      <xdr:rowOff>161828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25629</xdr:rowOff>
    </xdr:from>
    <xdr:to>
      <xdr:col>23</xdr:col>
      <xdr:colOff>517525</xdr:colOff>
      <xdr:row>39</xdr:row>
      <xdr:rowOff>26192</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flipV="1">
          <a:off x="15481300" y="6712179"/>
          <a:ext cx="838200" cy="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91698</xdr:rowOff>
    </xdr:from>
    <xdr:ext cx="534377" cy="259045"/>
    <xdr:sp macro="" textlink="">
      <xdr:nvSpPr>
        <xdr:cNvPr id="498" name="災害復旧事業費平均値テキスト">
          <a:extLst>
            <a:ext uri="{FF2B5EF4-FFF2-40B4-BE49-F238E27FC236}">
              <a16:creationId xmlns:a16="http://schemas.microsoft.com/office/drawing/2014/main" id="{00000000-0008-0000-0600-0000F2010000}"/>
            </a:ext>
          </a:extLst>
        </xdr:cNvPr>
        <xdr:cNvSpPr txBox="1"/>
      </xdr:nvSpPr>
      <xdr:spPr>
        <a:xfrm>
          <a:off x="16370300" y="6435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68821</xdr:rowOff>
    </xdr:from>
    <xdr:to>
      <xdr:col>23</xdr:col>
      <xdr:colOff>568325</xdr:colOff>
      <xdr:row>38</xdr:row>
      <xdr:rowOff>170421</xdr:rowOff>
    </xdr:to>
    <xdr:sp macro="" textlink="">
      <xdr:nvSpPr>
        <xdr:cNvPr id="499" name="フローチャート : 判断 498">
          <a:extLst>
            <a:ext uri="{FF2B5EF4-FFF2-40B4-BE49-F238E27FC236}">
              <a16:creationId xmlns:a16="http://schemas.microsoft.com/office/drawing/2014/main" id="{00000000-0008-0000-0600-0000F3010000}"/>
            </a:ext>
          </a:extLst>
        </xdr:cNvPr>
        <xdr:cNvSpPr/>
      </xdr:nvSpPr>
      <xdr:spPr>
        <a:xfrm>
          <a:off x="16268700" y="65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5435</xdr:rowOff>
    </xdr:from>
    <xdr:to>
      <xdr:col>22</xdr:col>
      <xdr:colOff>365125</xdr:colOff>
      <xdr:row>39</xdr:row>
      <xdr:rowOff>26192</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4592300" y="6691985"/>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82453</xdr:rowOff>
    </xdr:from>
    <xdr:to>
      <xdr:col>22</xdr:col>
      <xdr:colOff>415925</xdr:colOff>
      <xdr:row>39</xdr:row>
      <xdr:rowOff>12603</xdr:rowOff>
    </xdr:to>
    <xdr:sp macro="" textlink="">
      <xdr:nvSpPr>
        <xdr:cNvPr id="501" name="フローチャート : 判断 500">
          <a:extLst>
            <a:ext uri="{FF2B5EF4-FFF2-40B4-BE49-F238E27FC236}">
              <a16:creationId xmlns:a16="http://schemas.microsoft.com/office/drawing/2014/main" id="{00000000-0008-0000-0600-0000F5010000}"/>
            </a:ext>
          </a:extLst>
        </xdr:cNvPr>
        <xdr:cNvSpPr/>
      </xdr:nvSpPr>
      <xdr:spPr>
        <a:xfrm>
          <a:off x="15430500" y="659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29130</xdr:rowOff>
    </xdr:from>
    <xdr:ext cx="534377"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5214111" y="637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101348</xdr:rowOff>
    </xdr:from>
    <xdr:to>
      <xdr:col>21</xdr:col>
      <xdr:colOff>161925</xdr:colOff>
      <xdr:row>39</xdr:row>
      <xdr:rowOff>5435</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3703300" y="6444998"/>
          <a:ext cx="889000" cy="24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115784</xdr:rowOff>
    </xdr:from>
    <xdr:to>
      <xdr:col>21</xdr:col>
      <xdr:colOff>212725</xdr:colOff>
      <xdr:row>39</xdr:row>
      <xdr:rowOff>45934</xdr:rowOff>
    </xdr:to>
    <xdr:sp macro="" textlink="">
      <xdr:nvSpPr>
        <xdr:cNvPr id="504" name="フローチャート : 判断 503">
          <a:extLst>
            <a:ext uri="{FF2B5EF4-FFF2-40B4-BE49-F238E27FC236}">
              <a16:creationId xmlns:a16="http://schemas.microsoft.com/office/drawing/2014/main" id="{00000000-0008-0000-0600-0000F8010000}"/>
            </a:ext>
          </a:extLst>
        </xdr:cNvPr>
        <xdr:cNvSpPr/>
      </xdr:nvSpPr>
      <xdr:spPr>
        <a:xfrm>
          <a:off x="14541500" y="663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62460</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4357427" y="640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17193</xdr:rowOff>
    </xdr:from>
    <xdr:to>
      <xdr:col>19</xdr:col>
      <xdr:colOff>644525</xdr:colOff>
      <xdr:row>37</xdr:row>
      <xdr:rowOff>101348</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814300" y="6189393"/>
          <a:ext cx="889000" cy="25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108049</xdr:rowOff>
    </xdr:from>
    <xdr:to>
      <xdr:col>20</xdr:col>
      <xdr:colOff>9525</xdr:colOff>
      <xdr:row>39</xdr:row>
      <xdr:rowOff>38199</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3652500" y="662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29326</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3468427" y="67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79466</xdr:rowOff>
    </xdr:from>
    <xdr:to>
      <xdr:col>18</xdr:col>
      <xdr:colOff>492125</xdr:colOff>
      <xdr:row>39</xdr:row>
      <xdr:rowOff>9616</xdr:rowOff>
    </xdr:to>
    <xdr:sp macro="" textlink="">
      <xdr:nvSpPr>
        <xdr:cNvPr id="509" name="フローチャート : 判断 508">
          <a:extLst>
            <a:ext uri="{FF2B5EF4-FFF2-40B4-BE49-F238E27FC236}">
              <a16:creationId xmlns:a16="http://schemas.microsoft.com/office/drawing/2014/main" id="{00000000-0008-0000-0600-0000FD010000}"/>
            </a:ext>
          </a:extLst>
        </xdr:cNvPr>
        <xdr:cNvSpPr/>
      </xdr:nvSpPr>
      <xdr:spPr>
        <a:xfrm>
          <a:off x="12763500" y="659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743</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547111" y="668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146279</xdr:rowOff>
    </xdr:from>
    <xdr:to>
      <xdr:col>23</xdr:col>
      <xdr:colOff>568325</xdr:colOff>
      <xdr:row>39</xdr:row>
      <xdr:rowOff>76429</xdr:rowOff>
    </xdr:to>
    <xdr:sp macro="" textlink="">
      <xdr:nvSpPr>
        <xdr:cNvPr id="516" name="円/楕円 515">
          <a:extLst>
            <a:ext uri="{FF2B5EF4-FFF2-40B4-BE49-F238E27FC236}">
              <a16:creationId xmlns:a16="http://schemas.microsoft.com/office/drawing/2014/main" id="{00000000-0008-0000-0600-000004020000}"/>
            </a:ext>
          </a:extLst>
        </xdr:cNvPr>
        <xdr:cNvSpPr/>
      </xdr:nvSpPr>
      <xdr:spPr>
        <a:xfrm>
          <a:off x="16268700" y="66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61206</xdr:rowOff>
    </xdr:from>
    <xdr:ext cx="469744" cy="259045"/>
    <xdr:sp macro="" textlink="">
      <xdr:nvSpPr>
        <xdr:cNvPr id="517" name="災害復旧事業費該当値テキスト">
          <a:extLst>
            <a:ext uri="{FF2B5EF4-FFF2-40B4-BE49-F238E27FC236}">
              <a16:creationId xmlns:a16="http://schemas.microsoft.com/office/drawing/2014/main" id="{00000000-0008-0000-0600-000005020000}"/>
            </a:ext>
          </a:extLst>
        </xdr:cNvPr>
        <xdr:cNvSpPr txBox="1"/>
      </xdr:nvSpPr>
      <xdr:spPr>
        <a:xfrm>
          <a:off x="16370300" y="657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146842</xdr:rowOff>
    </xdr:from>
    <xdr:to>
      <xdr:col>22</xdr:col>
      <xdr:colOff>415925</xdr:colOff>
      <xdr:row>39</xdr:row>
      <xdr:rowOff>76992</xdr:rowOff>
    </xdr:to>
    <xdr:sp macro="" textlink="">
      <xdr:nvSpPr>
        <xdr:cNvPr id="518" name="円/楕円 517">
          <a:extLst>
            <a:ext uri="{FF2B5EF4-FFF2-40B4-BE49-F238E27FC236}">
              <a16:creationId xmlns:a16="http://schemas.microsoft.com/office/drawing/2014/main" id="{00000000-0008-0000-0600-000006020000}"/>
            </a:ext>
          </a:extLst>
        </xdr:cNvPr>
        <xdr:cNvSpPr/>
      </xdr:nvSpPr>
      <xdr:spPr>
        <a:xfrm>
          <a:off x="15430500" y="66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68119</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46427" y="675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126085</xdr:rowOff>
    </xdr:from>
    <xdr:to>
      <xdr:col>21</xdr:col>
      <xdr:colOff>212725</xdr:colOff>
      <xdr:row>39</xdr:row>
      <xdr:rowOff>56235</xdr:rowOff>
    </xdr:to>
    <xdr:sp macro="" textlink="">
      <xdr:nvSpPr>
        <xdr:cNvPr id="520" name="円/楕円 519">
          <a:extLst>
            <a:ext uri="{FF2B5EF4-FFF2-40B4-BE49-F238E27FC236}">
              <a16:creationId xmlns:a16="http://schemas.microsoft.com/office/drawing/2014/main" id="{00000000-0008-0000-0600-000008020000}"/>
            </a:ext>
          </a:extLst>
        </xdr:cNvPr>
        <xdr:cNvSpPr/>
      </xdr:nvSpPr>
      <xdr:spPr>
        <a:xfrm>
          <a:off x="14541500" y="66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47362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7" y="673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50548</xdr:rowOff>
    </xdr:from>
    <xdr:to>
      <xdr:col>20</xdr:col>
      <xdr:colOff>9525</xdr:colOff>
      <xdr:row>37</xdr:row>
      <xdr:rowOff>152148</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3652500" y="639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168675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37,533</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137843</xdr:rowOff>
    </xdr:from>
    <xdr:to>
      <xdr:col>18</xdr:col>
      <xdr:colOff>492125</xdr:colOff>
      <xdr:row>36</xdr:row>
      <xdr:rowOff>67993</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2763500" y="613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84520</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591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a:extLst>
            <a:ext uri="{FF2B5EF4-FFF2-40B4-BE49-F238E27FC236}">
              <a16:creationId xmlns:a16="http://schemas.microsoft.com/office/drawing/2014/main" id="{00000000-0008-0000-0600-00000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a:extLst>
            <a:ext uri="{FF2B5EF4-FFF2-40B4-BE49-F238E27FC236}">
              <a16:creationId xmlns:a16="http://schemas.microsoft.com/office/drawing/2014/main" id="{00000000-0008-0000-0600-00000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a:extLst>
            <a:ext uri="{FF2B5EF4-FFF2-40B4-BE49-F238E27FC236}">
              <a16:creationId xmlns:a16="http://schemas.microsoft.com/office/drawing/2014/main" id="{00000000-0008-0000-0600-00001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56</xdr:row>
      <xdr:rowOff>35577</xdr:rowOff>
    </xdr:from>
    <xdr:ext cx="377026"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068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53</xdr:row>
      <xdr:rowOff>168927</xdr:rowOff>
    </xdr:from>
    <xdr:ext cx="46717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51</xdr:row>
      <xdr:rowOff>130827</xdr:rowOff>
    </xdr:from>
    <xdr:ext cx="46717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92727</xdr:rowOff>
    </xdr:from>
    <xdr:ext cx="46717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124460</xdr:rowOff>
    </xdr:from>
    <xdr:to>
      <xdr:col>23</xdr:col>
      <xdr:colOff>516889</xdr:colOff>
      <xdr:row>59</xdr:row>
      <xdr:rowOff>44450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flipV="1">
          <a:off x="16317595" y="86969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85361</xdr:rowOff>
    </xdr:from>
    <xdr:ext cx="249299" cy="259045"/>
    <xdr:sp macro="" textlink="">
      <xdr:nvSpPr>
        <xdr:cNvPr id="550" name="失業対策事業費最小値テキスト">
          <a:extLst>
            <a:ext uri="{FF2B5EF4-FFF2-40B4-BE49-F238E27FC236}">
              <a16:creationId xmlns:a16="http://schemas.microsoft.com/office/drawing/2014/main" id="{00000000-0008-0000-0600-000026020000}"/>
            </a:ext>
          </a:extLst>
        </xdr:cNvPr>
        <xdr:cNvSpPr txBox="1"/>
      </xdr:nvSpPr>
      <xdr:spPr>
        <a:xfrm>
          <a:off x="1637030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71137</xdr:rowOff>
    </xdr:from>
    <xdr:ext cx="469744" cy="259045"/>
    <xdr:sp macro="" textlink="">
      <xdr:nvSpPr>
        <xdr:cNvPr id="552" name="失業対策事業費最大値テキスト">
          <a:extLst>
            <a:ext uri="{FF2B5EF4-FFF2-40B4-BE49-F238E27FC236}">
              <a16:creationId xmlns:a16="http://schemas.microsoft.com/office/drawing/2014/main" id="{00000000-0008-0000-0600-000028020000}"/>
            </a:ext>
          </a:extLst>
        </xdr:cNvPr>
        <xdr:cNvSpPr txBox="1"/>
      </xdr:nvSpPr>
      <xdr:spPr>
        <a:xfrm>
          <a:off x="16370300" y="847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1,920</a:t>
          </a:r>
          <a:endParaRPr kumimoji="1" lang="ja-JP" altLang="en-US" sz="1000" b="1">
            <a:latin typeface="ＭＳ Ｐゴシック"/>
          </a:endParaRPr>
        </a:p>
      </xdr:txBody>
    </xdr:sp>
    <xdr:clientData/>
  </xdr:oneCellAnchor>
  <xdr:twoCellAnchor>
    <xdr:from>
      <xdr:col>23</xdr:col>
      <xdr:colOff>428625</xdr:colOff>
      <xdr:row>50</xdr:row>
      <xdr:rowOff>124460</xdr:rowOff>
    </xdr:from>
    <xdr:to>
      <xdr:col>23</xdr:col>
      <xdr:colOff>606425</xdr:colOff>
      <xdr:row>50</xdr:row>
      <xdr:rowOff>124460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8696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2811</xdr:rowOff>
    </xdr:from>
    <xdr:ext cx="313932" cy="259045"/>
    <xdr:sp macro="" textlink="">
      <xdr:nvSpPr>
        <xdr:cNvPr id="555" name="失業対策事業費平均値テキスト">
          <a:extLst>
            <a:ext uri="{FF2B5EF4-FFF2-40B4-BE49-F238E27FC236}">
              <a16:creationId xmlns:a16="http://schemas.microsoft.com/office/drawing/2014/main" id="{00000000-0008-0000-0600-00002B020000}"/>
            </a:ext>
          </a:extLst>
        </xdr:cNvPr>
        <xdr:cNvSpPr txBox="1"/>
      </xdr:nvSpPr>
      <xdr:spPr>
        <a:xfrm>
          <a:off x="16370300" y="99469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151384</xdr:rowOff>
    </xdr:from>
    <xdr:to>
      <xdr:col>23</xdr:col>
      <xdr:colOff>568325</xdr:colOff>
      <xdr:row>59</xdr:row>
      <xdr:rowOff>81534</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6268700" y="1009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148336</xdr:rowOff>
    </xdr:from>
    <xdr:to>
      <xdr:col>22</xdr:col>
      <xdr:colOff>415925</xdr:colOff>
      <xdr:row>59</xdr:row>
      <xdr:rowOff>78486</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5430500" y="1009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95013</xdr:rowOff>
    </xdr:from>
    <xdr:ext cx="313932"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5324333" y="9867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146050</xdr:rowOff>
    </xdr:from>
    <xdr:to>
      <xdr:col>21</xdr:col>
      <xdr:colOff>212725</xdr:colOff>
      <xdr:row>59</xdr:row>
      <xdr:rowOff>76200</xdr:rowOff>
    </xdr:to>
    <xdr:sp macro="" textlink="">
      <xdr:nvSpPr>
        <xdr:cNvPr id="561" name="フローチャート : 判断 560">
          <a:extLst>
            <a:ext uri="{FF2B5EF4-FFF2-40B4-BE49-F238E27FC236}">
              <a16:creationId xmlns:a16="http://schemas.microsoft.com/office/drawing/2014/main" id="{00000000-0008-0000-0600-000031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92727</xdr:rowOff>
    </xdr:from>
    <xdr:ext cx="313932"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4435333" y="9865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118618</xdr:rowOff>
    </xdr:from>
    <xdr:to>
      <xdr:col>20</xdr:col>
      <xdr:colOff>9525</xdr:colOff>
      <xdr:row>59</xdr:row>
      <xdr:rowOff>48768</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3652500" y="1006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65295</xdr:rowOff>
    </xdr:from>
    <xdr:ext cx="313932"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3546333" y="98379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130048</xdr:rowOff>
    </xdr:from>
    <xdr:to>
      <xdr:col>18</xdr:col>
      <xdr:colOff>492125</xdr:colOff>
      <xdr:row>59</xdr:row>
      <xdr:rowOff>60198</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2763500" y="1007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57</xdr:row>
      <xdr:rowOff>76725</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57333" y="9849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129811</xdr:rowOff>
    </xdr:from>
    <xdr:ext cx="249299" cy="259045"/>
    <xdr:sp macro="" textlink="">
      <xdr:nvSpPr>
        <xdr:cNvPr id="574" name="失業対策事業費該当値テキスト">
          <a:extLst>
            <a:ext uri="{FF2B5EF4-FFF2-40B4-BE49-F238E27FC236}">
              <a16:creationId xmlns:a16="http://schemas.microsoft.com/office/drawing/2014/main" id="{00000000-0008-0000-0600-00003E020000}"/>
            </a:ext>
          </a:extLst>
        </xdr:cNvPr>
        <xdr:cNvSpPr txBox="1"/>
      </xdr:nvSpPr>
      <xdr:spPr>
        <a:xfrm>
          <a:off x="16370300" y="10073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2865</xdr:rowOff>
    </xdr:from>
    <xdr:to>
      <xdr:col>23</xdr:col>
      <xdr:colOff>516889</xdr:colOff>
      <xdr:row>78</xdr:row>
      <xdr:rowOff>130364</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347265"/>
          <a:ext cx="1269" cy="1156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134191</xdr:rowOff>
    </xdr:from>
    <xdr:ext cx="469744"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78</xdr:row>
      <xdr:rowOff>130364</xdr:rowOff>
    </xdr:from>
    <xdr:to>
      <xdr:col>23</xdr:col>
      <xdr:colOff>606425</xdr:colOff>
      <xdr:row>78</xdr:row>
      <xdr:rowOff>130364</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0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120992</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212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254,929</a:t>
          </a:r>
          <a:endParaRPr kumimoji="1" lang="ja-JP" altLang="en-US" sz="1000" b="1">
            <a:latin typeface="ＭＳ Ｐゴシック"/>
          </a:endParaRPr>
        </a:p>
      </xdr:txBody>
    </xdr:sp>
    <xdr:clientData/>
  </xdr:oneCellAnchor>
  <xdr:twoCellAnchor>
    <xdr:from>
      <xdr:col>23</xdr:col>
      <xdr:colOff>428625</xdr:colOff>
      <xdr:row>72</xdr:row>
      <xdr:rowOff>2865</xdr:rowOff>
    </xdr:from>
    <xdr:to>
      <xdr:col>23</xdr:col>
      <xdr:colOff>606425</xdr:colOff>
      <xdr:row>72</xdr:row>
      <xdr:rowOff>2865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3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83369</xdr:rowOff>
    </xdr:from>
    <xdr:to>
      <xdr:col>23</xdr:col>
      <xdr:colOff>517525</xdr:colOff>
      <xdr:row>77</xdr:row>
      <xdr:rowOff>88247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3285019"/>
          <a:ext cx="8382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148225</xdr:rowOff>
    </xdr:from>
    <xdr:ext cx="599010"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8355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125348</xdr:rowOff>
    </xdr:from>
    <xdr:to>
      <xdr:col>23</xdr:col>
      <xdr:colOff>568325</xdr:colOff>
      <xdr:row>76</xdr:row>
      <xdr:rowOff>55497</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62687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83369</xdr:rowOff>
    </xdr:from>
    <xdr:to>
      <xdr:col>22</xdr:col>
      <xdr:colOff>365125</xdr:colOff>
      <xdr:row>77</xdr:row>
      <xdr:rowOff>89430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3285019"/>
          <a:ext cx="889000" cy="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122449</xdr:rowOff>
    </xdr:from>
    <xdr:to>
      <xdr:col>22</xdr:col>
      <xdr:colOff>415925</xdr:colOff>
      <xdr:row>76</xdr:row>
      <xdr:rowOff>52598</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5430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69126</xdr:rowOff>
    </xdr:from>
    <xdr:ext cx="599010"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181794"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70887</xdr:rowOff>
    </xdr:from>
    <xdr:to>
      <xdr:col>21</xdr:col>
      <xdr:colOff>161925</xdr:colOff>
      <xdr:row>77</xdr:row>
      <xdr:rowOff>89430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3272537"/>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99613</xdr:rowOff>
    </xdr:from>
    <xdr:to>
      <xdr:col>21</xdr:col>
      <xdr:colOff>212725</xdr:colOff>
      <xdr:row>76</xdr:row>
      <xdr:rowOff>29763</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4541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46290</xdr:rowOff>
    </xdr:from>
    <xdr:ext cx="599010"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292794"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57404</xdr:rowOff>
    </xdr:from>
    <xdr:to>
      <xdr:col>19</xdr:col>
      <xdr:colOff>644525</xdr:colOff>
      <xdr:row>77</xdr:row>
      <xdr:rowOff>70887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3259054"/>
          <a:ext cx="889000" cy="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104303</xdr:rowOff>
    </xdr:from>
    <xdr:to>
      <xdr:col>20</xdr:col>
      <xdr:colOff>9525</xdr:colOff>
      <xdr:row>76</xdr:row>
      <xdr:rowOff>34454</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3652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50980</xdr:rowOff>
    </xdr:from>
    <xdr:ext cx="59901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03794"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94382</xdr:rowOff>
    </xdr:from>
    <xdr:to>
      <xdr:col>18</xdr:col>
      <xdr:colOff>492125</xdr:colOff>
      <xdr:row>76</xdr:row>
      <xdr:rowOff>24532</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2763500" y="1295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41059</xdr:rowOff>
    </xdr:from>
    <xdr:ext cx="59901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14794" y="1272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37447</xdr:rowOff>
    </xdr:from>
    <xdr:to>
      <xdr:col>23</xdr:col>
      <xdr:colOff>568325</xdr:colOff>
      <xdr:row>77</xdr:row>
      <xdr:rowOff>139047</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6268700" y="1323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15874</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321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48,754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32569</xdr:rowOff>
    </xdr:from>
    <xdr:to>
      <xdr:col>22</xdr:col>
      <xdr:colOff>415925</xdr:colOff>
      <xdr:row>77</xdr:row>
      <xdr:rowOff>134169</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5430500" y="132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125296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32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38630</xdr:rowOff>
    </xdr:from>
    <xdr:to>
      <xdr:col>21</xdr:col>
      <xdr:colOff>212725</xdr:colOff>
      <xdr:row>77</xdr:row>
      <xdr:rowOff>140230</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4541500" y="132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131357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33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20087</xdr:rowOff>
    </xdr:from>
    <xdr:to>
      <xdr:col>20</xdr:col>
      <xdr:colOff>9525</xdr:colOff>
      <xdr:row>77</xdr:row>
      <xdr:rowOff>121687</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3652500" y="1322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112814</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331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6604</xdr:rowOff>
    </xdr:from>
    <xdr:to>
      <xdr:col>18</xdr:col>
      <xdr:colOff>492125</xdr:colOff>
      <xdr:row>77</xdr:row>
      <xdr:rowOff>108204</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2763500" y="1320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99331</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330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27107</xdr:rowOff>
    </xdr:from>
    <xdr:to>
      <xdr:col>23</xdr:col>
      <xdr:colOff>516889</xdr:colOff>
      <xdr:row>99</xdr:row>
      <xdr:rowOff>44264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457607"/>
          <a:ext cx="1269" cy="1560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48091</xdr:rowOff>
    </xdr:from>
    <xdr:ext cx="313932"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7021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428625</xdr:colOff>
      <xdr:row>99</xdr:row>
      <xdr:rowOff>44264</xdr:rowOff>
    </xdr:from>
    <xdr:to>
      <xdr:col>23</xdr:col>
      <xdr:colOff>606425</xdr:colOff>
      <xdr:row>99</xdr:row>
      <xdr:rowOff>44264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701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145234</xdr:rowOff>
    </xdr:from>
    <xdr:ext cx="599010"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232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409,552</a:t>
          </a:r>
          <a:endParaRPr kumimoji="1" lang="ja-JP" altLang="en-US" sz="1000" b="1">
            <a:latin typeface="ＭＳ Ｐゴシック"/>
          </a:endParaRPr>
        </a:p>
      </xdr:txBody>
    </xdr:sp>
    <xdr:clientData/>
  </xdr:oneCellAnchor>
  <xdr:twoCellAnchor>
    <xdr:from>
      <xdr:col>23</xdr:col>
      <xdr:colOff>428625</xdr:colOff>
      <xdr:row>90</xdr:row>
      <xdr:rowOff>27107</xdr:rowOff>
    </xdr:from>
    <xdr:to>
      <xdr:col>23</xdr:col>
      <xdr:colOff>606425</xdr:colOff>
      <xdr:row>90</xdr:row>
      <xdr:rowOff>27107</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45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6076</xdr:rowOff>
    </xdr:from>
    <xdr:to>
      <xdr:col>23</xdr:col>
      <xdr:colOff>517525</xdr:colOff>
      <xdr:row>99</xdr:row>
      <xdr:rowOff>33508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5481300" y="1697962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166778</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6625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50,564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143901</xdr:rowOff>
    </xdr:from>
    <xdr:to>
      <xdr:col>23</xdr:col>
      <xdr:colOff>568325</xdr:colOff>
      <xdr:row>98</xdr:row>
      <xdr:rowOff>74051</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6268700" y="167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20493</xdr:rowOff>
    </xdr:from>
    <xdr:to>
      <xdr:col>22</xdr:col>
      <xdr:colOff>365125</xdr:colOff>
      <xdr:row>99</xdr:row>
      <xdr:rowOff>33508</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4592300" y="16994043"/>
          <a:ext cx="889000" cy="1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150755</xdr:rowOff>
    </xdr:from>
    <xdr:to>
      <xdr:col>22</xdr:col>
      <xdr:colOff>415925</xdr:colOff>
      <xdr:row>98</xdr:row>
      <xdr:rowOff>80905</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5430500" y="16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97432</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14111" y="1655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103623</xdr:rowOff>
    </xdr:from>
    <xdr:to>
      <xdr:col>21</xdr:col>
      <xdr:colOff>161925</xdr:colOff>
      <xdr:row>99</xdr:row>
      <xdr:rowOff>20493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3703300" y="16905723"/>
          <a:ext cx="889000" cy="8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16365</xdr:rowOff>
    </xdr:from>
    <xdr:to>
      <xdr:col>21</xdr:col>
      <xdr:colOff>212725</xdr:colOff>
      <xdr:row>98</xdr:row>
      <xdr:rowOff>117965</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4541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134492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25111" y="1659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103623</xdr:rowOff>
    </xdr:from>
    <xdr:to>
      <xdr:col>19</xdr:col>
      <xdr:colOff>644525</xdr:colOff>
      <xdr:row>99</xdr:row>
      <xdr:rowOff>32863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2814300" y="16905723"/>
          <a:ext cx="889000" cy="10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125659</xdr:rowOff>
    </xdr:from>
    <xdr:to>
      <xdr:col>20</xdr:col>
      <xdr:colOff>9525</xdr:colOff>
      <xdr:row>98</xdr:row>
      <xdr:rowOff>55809</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3652500" y="1675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72336</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36111" y="1653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149403</xdr:rowOff>
    </xdr:from>
    <xdr:to>
      <xdr:col>18</xdr:col>
      <xdr:colOff>492125</xdr:colOff>
      <xdr:row>98</xdr:row>
      <xdr:rowOff>79553</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2763500" y="1678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96080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47111" y="1655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126726</xdr:rowOff>
    </xdr:from>
    <xdr:to>
      <xdr:col>23</xdr:col>
      <xdr:colOff>568325</xdr:colOff>
      <xdr:row>99</xdr:row>
      <xdr:rowOff>56876</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6268700" y="1692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41653</xdr:rowOff>
    </xdr:from>
    <xdr:ext cx="534377"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84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154158</xdr:rowOff>
    </xdr:from>
    <xdr:to>
      <xdr:col>22</xdr:col>
      <xdr:colOff>415925</xdr:colOff>
      <xdr:row>99</xdr:row>
      <xdr:rowOff>84308</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5430500" y="1695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75435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46427" y="1704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141143</xdr:rowOff>
    </xdr:from>
    <xdr:to>
      <xdr:col>21</xdr:col>
      <xdr:colOff>212725</xdr:colOff>
      <xdr:row>99</xdr:row>
      <xdr:rowOff>71293</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4541500" y="169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62420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7" y="170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52823</xdr:rowOff>
    </xdr:from>
    <xdr:to>
      <xdr:col>20</xdr:col>
      <xdr:colOff>9525</xdr:colOff>
      <xdr:row>98</xdr:row>
      <xdr:rowOff>154423</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3652500" y="1685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145550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94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153513</xdr:rowOff>
    </xdr:from>
    <xdr:to>
      <xdr:col>18</xdr:col>
      <xdr:colOff>492125</xdr:colOff>
      <xdr:row>99</xdr:row>
      <xdr:rowOff>83663</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2763500" y="1695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74790</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7" y="1704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29835</xdr:rowOff>
    </xdr:from>
    <xdr:to>
      <xdr:col>32</xdr:col>
      <xdr:colOff>186689</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5173335"/>
          <a:ext cx="1269" cy="1481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147962</xdr:rowOff>
    </xdr:from>
    <xdr:ext cx="534377"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49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32,403</a:t>
          </a:r>
          <a:endParaRPr kumimoji="1" lang="ja-JP" altLang="en-US" sz="1000" b="1">
            <a:latin typeface="ＭＳ Ｐゴシック"/>
          </a:endParaRPr>
        </a:p>
      </xdr:txBody>
    </xdr:sp>
    <xdr:clientData/>
  </xdr:oneCellAnchor>
  <xdr:twoCellAnchor>
    <xdr:from>
      <xdr:col>32</xdr:col>
      <xdr:colOff>98425</xdr:colOff>
      <xdr:row>30</xdr:row>
      <xdr:rowOff>29835</xdr:rowOff>
    </xdr:from>
    <xdr:to>
      <xdr:col>32</xdr:col>
      <xdr:colOff>276225</xdr:colOff>
      <xdr:row>30</xdr:row>
      <xdr:rowOff>29835</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517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162926</xdr:rowOff>
    </xdr:from>
    <xdr:to>
      <xdr:col>32</xdr:col>
      <xdr:colOff>187325</xdr:colOff>
      <xdr:row>38</xdr:row>
      <xdr:rowOff>8620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1323300" y="6506576"/>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151051</xdr:rowOff>
    </xdr:from>
    <xdr:ext cx="469744"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3232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128174</xdr:rowOff>
    </xdr:from>
    <xdr:to>
      <xdr:col>32</xdr:col>
      <xdr:colOff>238125</xdr:colOff>
      <xdr:row>38</xdr:row>
      <xdr:rowOff>58324</xdr:rowOff>
    </xdr:to>
    <xdr:sp macro="" textlink="">
      <xdr:nvSpPr>
        <xdr:cNvPr id="723" name="フローチャート : 判断 722">
          <a:extLst>
            <a:ext uri="{FF2B5EF4-FFF2-40B4-BE49-F238E27FC236}">
              <a16:creationId xmlns:a16="http://schemas.microsoft.com/office/drawing/2014/main" id="{00000000-0008-0000-0600-0000D3020000}"/>
            </a:ext>
          </a:extLst>
        </xdr:cNvPr>
        <xdr:cNvSpPr/>
      </xdr:nvSpPr>
      <xdr:spPr>
        <a:xfrm>
          <a:off x="221107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130282</xdr:rowOff>
    </xdr:from>
    <xdr:to>
      <xdr:col>31</xdr:col>
      <xdr:colOff>34925</xdr:colOff>
      <xdr:row>37</xdr:row>
      <xdr:rowOff>162926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0434300" y="6473932"/>
          <a:ext cx="889000" cy="3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45838</xdr:rowOff>
    </xdr:from>
    <xdr:ext cx="469744"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088427"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130282</xdr:rowOff>
    </xdr:from>
    <xdr:to>
      <xdr:col>29</xdr:col>
      <xdr:colOff>517525</xdr:colOff>
      <xdr:row>37</xdr:row>
      <xdr:rowOff>144135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19545300" y="6473932"/>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8" name="フローチャート : 判断 727">
          <a:extLst>
            <a:ext uri="{FF2B5EF4-FFF2-40B4-BE49-F238E27FC236}">
              <a16:creationId xmlns:a16="http://schemas.microsoft.com/office/drawing/2014/main" id="{00000000-0008-0000-0600-0000D8020000}"/>
            </a:ext>
          </a:extLst>
        </xdr:cNvPr>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144135</xdr:rowOff>
    </xdr:from>
    <xdr:to>
      <xdr:col>28</xdr:col>
      <xdr:colOff>314325</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18656300" y="6487785"/>
          <a:ext cx="889000" cy="16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60972</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10427"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129271</xdr:rowOff>
    </xdr:from>
    <xdr:to>
      <xdr:col>32</xdr:col>
      <xdr:colOff>238125</xdr:colOff>
      <xdr:row>38</xdr:row>
      <xdr:rowOff>59421</xdr:rowOff>
    </xdr:to>
    <xdr:sp macro="" textlink="">
      <xdr:nvSpPr>
        <xdr:cNvPr id="740" name="円/楕円 739">
          <a:extLst>
            <a:ext uri="{FF2B5EF4-FFF2-40B4-BE49-F238E27FC236}">
              <a16:creationId xmlns:a16="http://schemas.microsoft.com/office/drawing/2014/main" id="{00000000-0008-0000-0600-0000E4020000}"/>
            </a:ext>
          </a:extLst>
        </xdr:cNvPr>
        <xdr:cNvSpPr/>
      </xdr:nvSpPr>
      <xdr:spPr>
        <a:xfrm>
          <a:off x="22110700" y="647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107698</xdr:rowOff>
    </xdr:from>
    <xdr:ext cx="469744"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645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112126</xdr:rowOff>
    </xdr:from>
    <xdr:to>
      <xdr:col>31</xdr:col>
      <xdr:colOff>85725</xdr:colOff>
      <xdr:row>38</xdr:row>
      <xdr:rowOff>42276</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1272500" y="645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58803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7" y="6231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3,242</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79482</xdr:rowOff>
    </xdr:from>
    <xdr:to>
      <xdr:col>29</xdr:col>
      <xdr:colOff>568325</xdr:colOff>
      <xdr:row>38</xdr:row>
      <xdr:rowOff>9632</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0383500" y="642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759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7" y="65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93335</xdr:rowOff>
    </xdr:from>
    <xdr:to>
      <xdr:col>28</xdr:col>
      <xdr:colOff>365125</xdr:colOff>
      <xdr:row>38</xdr:row>
      <xdr:rowOff>23485</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19494500" y="643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40012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7" y="621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2" name="貸付金グラフ枠">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158636</xdr:rowOff>
    </xdr:from>
    <xdr:to>
      <xdr:col>32</xdr:col>
      <xdr:colOff>186689</xdr:colOff>
      <xdr:row>59</xdr:row>
      <xdr:rowOff>44450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flipV="1">
          <a:off x="22159595" y="8559686"/>
          <a:ext cx="1269" cy="1600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4" name="貸付金最小値テキスト">
          <a:extLst>
            <a:ext uri="{FF2B5EF4-FFF2-40B4-BE49-F238E27FC236}">
              <a16:creationId xmlns:a16="http://schemas.microsoft.com/office/drawing/2014/main" id="{00000000-0008-0000-0600-00000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105313</xdr:rowOff>
    </xdr:from>
    <xdr:ext cx="534377" cy="259045"/>
    <xdr:sp macro="" textlink="">
      <xdr:nvSpPr>
        <xdr:cNvPr id="776" name="貸付金最大値テキスト">
          <a:extLst>
            <a:ext uri="{FF2B5EF4-FFF2-40B4-BE49-F238E27FC236}">
              <a16:creationId xmlns:a16="http://schemas.microsoft.com/office/drawing/2014/main" id="{00000000-0008-0000-0600-000008030000}"/>
            </a:ext>
          </a:extLst>
        </xdr:cNvPr>
        <xdr:cNvSpPr txBox="1"/>
      </xdr:nvSpPr>
      <xdr:spPr>
        <a:xfrm>
          <a:off x="22212300" y="83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42,003</a:t>
          </a:r>
          <a:endParaRPr kumimoji="1" lang="ja-JP" altLang="en-US" sz="1000" b="1">
            <a:latin typeface="ＭＳ Ｐゴシック"/>
          </a:endParaRPr>
        </a:p>
      </xdr:txBody>
    </xdr:sp>
    <xdr:clientData/>
  </xdr:oneCellAnchor>
  <xdr:twoCellAnchor>
    <xdr:from>
      <xdr:col>32</xdr:col>
      <xdr:colOff>98425</xdr:colOff>
      <xdr:row>49</xdr:row>
      <xdr:rowOff>158636</xdr:rowOff>
    </xdr:from>
    <xdr:to>
      <xdr:col>32</xdr:col>
      <xdr:colOff>276225</xdr:colOff>
      <xdr:row>49</xdr:row>
      <xdr:rowOff>158636</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85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156468</xdr:rowOff>
    </xdr:from>
    <xdr:ext cx="469744" cy="259045"/>
    <xdr:sp macro="" textlink="">
      <xdr:nvSpPr>
        <xdr:cNvPr id="779" name="貸付金平均値テキスト">
          <a:extLst>
            <a:ext uri="{FF2B5EF4-FFF2-40B4-BE49-F238E27FC236}">
              <a16:creationId xmlns:a16="http://schemas.microsoft.com/office/drawing/2014/main" id="{00000000-0008-0000-0600-00000B030000}"/>
            </a:ext>
          </a:extLst>
        </xdr:cNvPr>
        <xdr:cNvSpPr txBox="1"/>
      </xdr:nvSpPr>
      <xdr:spPr>
        <a:xfrm>
          <a:off x="22212300" y="975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133591</xdr:rowOff>
    </xdr:from>
    <xdr:to>
      <xdr:col>32</xdr:col>
      <xdr:colOff>238125</xdr:colOff>
      <xdr:row>58</xdr:row>
      <xdr:rowOff>63741</xdr:rowOff>
    </xdr:to>
    <xdr:sp macro="" textlink="">
      <xdr:nvSpPr>
        <xdr:cNvPr id="780" name="フローチャート : 判断 779">
          <a:extLst>
            <a:ext uri="{FF2B5EF4-FFF2-40B4-BE49-F238E27FC236}">
              <a16:creationId xmlns:a16="http://schemas.microsoft.com/office/drawing/2014/main" id="{00000000-0008-0000-0600-00000C030000}"/>
            </a:ext>
          </a:extLst>
        </xdr:cNvPr>
        <xdr:cNvSpPr/>
      </xdr:nvSpPr>
      <xdr:spPr>
        <a:xfrm>
          <a:off x="221107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131420</xdr:rowOff>
    </xdr:from>
    <xdr:to>
      <xdr:col>31</xdr:col>
      <xdr:colOff>85725</xdr:colOff>
      <xdr:row>58</xdr:row>
      <xdr:rowOff>61570</xdr:rowOff>
    </xdr:to>
    <xdr:sp macro="" textlink="">
      <xdr:nvSpPr>
        <xdr:cNvPr id="782" name="フローチャート : 判断 781">
          <a:extLst>
            <a:ext uri="{FF2B5EF4-FFF2-40B4-BE49-F238E27FC236}">
              <a16:creationId xmlns:a16="http://schemas.microsoft.com/office/drawing/2014/main" id="{00000000-0008-0000-0600-00000E030000}"/>
            </a:ext>
          </a:extLst>
        </xdr:cNvPr>
        <xdr:cNvSpPr/>
      </xdr:nvSpPr>
      <xdr:spPr>
        <a:xfrm>
          <a:off x="21272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78097</xdr:rowOff>
    </xdr:from>
    <xdr:ext cx="469744"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21088427"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111036</xdr:rowOff>
    </xdr:from>
    <xdr:to>
      <xdr:col>29</xdr:col>
      <xdr:colOff>568325</xdr:colOff>
      <xdr:row>58</xdr:row>
      <xdr:rowOff>41186</xdr:rowOff>
    </xdr:to>
    <xdr:sp macro="" textlink="">
      <xdr:nvSpPr>
        <xdr:cNvPr id="785" name="フローチャート : 判断 784">
          <a:extLst>
            <a:ext uri="{FF2B5EF4-FFF2-40B4-BE49-F238E27FC236}">
              <a16:creationId xmlns:a16="http://schemas.microsoft.com/office/drawing/2014/main" id="{00000000-0008-0000-0600-000011030000}"/>
            </a:ext>
          </a:extLst>
        </xdr:cNvPr>
        <xdr:cNvSpPr/>
      </xdr:nvSpPr>
      <xdr:spPr>
        <a:xfrm>
          <a:off x="20383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57713</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199427"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134734</xdr:rowOff>
    </xdr:from>
    <xdr:to>
      <xdr:col>28</xdr:col>
      <xdr:colOff>365125</xdr:colOff>
      <xdr:row>58</xdr:row>
      <xdr:rowOff>64884</xdr:rowOff>
    </xdr:to>
    <xdr:sp macro="" textlink="">
      <xdr:nvSpPr>
        <xdr:cNvPr id="788" name="フローチャート : 判断 787">
          <a:extLst>
            <a:ext uri="{FF2B5EF4-FFF2-40B4-BE49-F238E27FC236}">
              <a16:creationId xmlns:a16="http://schemas.microsoft.com/office/drawing/2014/main" id="{00000000-0008-0000-0600-000014030000}"/>
            </a:ext>
          </a:extLst>
        </xdr:cNvPr>
        <xdr:cNvSpPr/>
      </xdr:nvSpPr>
      <xdr:spPr>
        <a:xfrm>
          <a:off x="19494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81411</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10427"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120371</xdr:rowOff>
    </xdr:from>
    <xdr:to>
      <xdr:col>27</xdr:col>
      <xdr:colOff>161925</xdr:colOff>
      <xdr:row>58</xdr:row>
      <xdr:rowOff>50521</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18605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67048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21427"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7" name="円/楕円 796">
          <a:extLst>
            <a:ext uri="{FF2B5EF4-FFF2-40B4-BE49-F238E27FC236}">
              <a16:creationId xmlns:a16="http://schemas.microsoft.com/office/drawing/2014/main" id="{00000000-0008-0000-0600-00001D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98" name="貸付金該当値テキスト">
          <a:extLst>
            <a:ext uri="{FF2B5EF4-FFF2-40B4-BE49-F238E27FC236}">
              <a16:creationId xmlns:a16="http://schemas.microsoft.com/office/drawing/2014/main" id="{00000000-0008-0000-0600-00001E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37,047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101034</xdr:rowOff>
    </xdr:from>
    <xdr:to>
      <xdr:col>32</xdr:col>
      <xdr:colOff>186689</xdr:colOff>
      <xdr:row>78</xdr:row>
      <xdr:rowOff>71653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2159595" y="11931084"/>
          <a:ext cx="1269" cy="151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75480</xdr:rowOff>
    </xdr:from>
    <xdr:ext cx="534377" cy="259045"/>
    <xdr:sp macro="" textlink="">
      <xdr:nvSpPr>
        <xdr:cNvPr id="833" name="繰出金最小値テキスト">
          <a:extLst>
            <a:ext uri="{FF2B5EF4-FFF2-40B4-BE49-F238E27FC236}">
              <a16:creationId xmlns:a16="http://schemas.microsoft.com/office/drawing/2014/main" id="{00000000-0008-0000-0600-000041030000}"/>
            </a:ext>
          </a:extLst>
        </xdr:cNvPr>
        <xdr:cNvSpPr txBox="1"/>
      </xdr:nvSpPr>
      <xdr:spPr>
        <a:xfrm>
          <a:off x="22212300" y="1344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18,251</a:t>
          </a:r>
          <a:endParaRPr kumimoji="1" lang="ja-JP" altLang="en-US" sz="1000" b="1">
            <a:latin typeface="ＭＳ Ｐゴシック"/>
          </a:endParaRPr>
        </a:p>
      </xdr:txBody>
    </xdr:sp>
    <xdr:clientData/>
  </xdr:oneCellAnchor>
  <xdr:twoCellAnchor>
    <xdr:from>
      <xdr:col>32</xdr:col>
      <xdr:colOff>98425</xdr:colOff>
      <xdr:row>78</xdr:row>
      <xdr:rowOff>71653</xdr:rowOff>
    </xdr:from>
    <xdr:to>
      <xdr:col>32</xdr:col>
      <xdr:colOff>276225</xdr:colOff>
      <xdr:row>78</xdr:row>
      <xdr:rowOff>71653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2072600" y="13444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47711</xdr:rowOff>
    </xdr:from>
    <xdr:ext cx="599010" cy="259045"/>
    <xdr:sp macro="" textlink="">
      <xdr:nvSpPr>
        <xdr:cNvPr id="835" name="繰出金最大値テキスト">
          <a:extLst>
            <a:ext uri="{FF2B5EF4-FFF2-40B4-BE49-F238E27FC236}">
              <a16:creationId xmlns:a16="http://schemas.microsoft.com/office/drawing/2014/main" id="{00000000-0008-0000-0600-000043030000}"/>
            </a:ext>
          </a:extLst>
        </xdr:cNvPr>
        <xdr:cNvSpPr txBox="1"/>
      </xdr:nvSpPr>
      <xdr:spPr>
        <a:xfrm>
          <a:off x="22212300" y="117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157,302</a:t>
          </a:r>
          <a:endParaRPr kumimoji="1" lang="ja-JP" altLang="en-US" sz="1000" b="1">
            <a:latin typeface="ＭＳ Ｐゴシック"/>
          </a:endParaRPr>
        </a:p>
      </xdr:txBody>
    </xdr:sp>
    <xdr:clientData/>
  </xdr:oneCellAnchor>
  <xdr:twoCellAnchor>
    <xdr:from>
      <xdr:col>32</xdr:col>
      <xdr:colOff>98425</xdr:colOff>
      <xdr:row>69</xdr:row>
      <xdr:rowOff>101034</xdr:rowOff>
    </xdr:from>
    <xdr:to>
      <xdr:col>32</xdr:col>
      <xdr:colOff>276225</xdr:colOff>
      <xdr:row>69</xdr:row>
      <xdr:rowOff>101034</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2072600" y="1193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94132</xdr:rowOff>
    </xdr:from>
    <xdr:to>
      <xdr:col>32</xdr:col>
      <xdr:colOff>187325</xdr:colOff>
      <xdr:row>75</xdr:row>
      <xdr:rowOff>121314</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1323300" y="12952882"/>
          <a:ext cx="838200" cy="2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60288</xdr:rowOff>
    </xdr:from>
    <xdr:ext cx="534377" cy="259045"/>
    <xdr:sp macro="" textlink="">
      <xdr:nvSpPr>
        <xdr:cNvPr id="838" name="繰出金平均値テキスト">
          <a:extLst>
            <a:ext uri="{FF2B5EF4-FFF2-40B4-BE49-F238E27FC236}">
              <a16:creationId xmlns:a16="http://schemas.microsoft.com/office/drawing/2014/main" id="{00000000-0008-0000-0600-000046030000}"/>
            </a:ext>
          </a:extLst>
        </xdr:cNvPr>
        <xdr:cNvSpPr txBox="1"/>
      </xdr:nvSpPr>
      <xdr:spPr>
        <a:xfrm>
          <a:off x="22212300" y="12576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37411</xdr:rowOff>
    </xdr:from>
    <xdr:to>
      <xdr:col>32</xdr:col>
      <xdr:colOff>238125</xdr:colOff>
      <xdr:row>74</xdr:row>
      <xdr:rowOff>139011</xdr:rowOff>
    </xdr:to>
    <xdr:sp macro="" textlink="">
      <xdr:nvSpPr>
        <xdr:cNvPr id="839" name="フローチャート : 判断 838">
          <a:extLst>
            <a:ext uri="{FF2B5EF4-FFF2-40B4-BE49-F238E27FC236}">
              <a16:creationId xmlns:a16="http://schemas.microsoft.com/office/drawing/2014/main" id="{00000000-0008-0000-0600-000047030000}"/>
            </a:ext>
          </a:extLst>
        </xdr:cNvPr>
        <xdr:cNvSpPr/>
      </xdr:nvSpPr>
      <xdr:spPr>
        <a:xfrm>
          <a:off x="221107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94132</xdr:rowOff>
    </xdr:from>
    <xdr:to>
      <xdr:col>31</xdr:col>
      <xdr:colOff>34925</xdr:colOff>
      <xdr:row>76</xdr:row>
      <xdr:rowOff>26532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0434300" y="12952882"/>
          <a:ext cx="889000" cy="10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29649</xdr:rowOff>
    </xdr:from>
    <xdr:to>
      <xdr:col>31</xdr:col>
      <xdr:colOff>85725</xdr:colOff>
      <xdr:row>74</xdr:row>
      <xdr:rowOff>131249</xdr:rowOff>
    </xdr:to>
    <xdr:sp macro="" textlink="">
      <xdr:nvSpPr>
        <xdr:cNvPr id="841" name="フローチャート : 判断 840">
          <a:extLst>
            <a:ext uri="{FF2B5EF4-FFF2-40B4-BE49-F238E27FC236}">
              <a16:creationId xmlns:a16="http://schemas.microsoft.com/office/drawing/2014/main" id="{00000000-0008-0000-0600-000049030000}"/>
            </a:ext>
          </a:extLst>
        </xdr:cNvPr>
        <xdr:cNvSpPr/>
      </xdr:nvSpPr>
      <xdr:spPr>
        <a:xfrm>
          <a:off x="21272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147776</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1056111" y="1249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22134</xdr:rowOff>
    </xdr:from>
    <xdr:to>
      <xdr:col>29</xdr:col>
      <xdr:colOff>517525</xdr:colOff>
      <xdr:row>76</xdr:row>
      <xdr:rowOff>26532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9545300" y="13052334"/>
          <a:ext cx="8890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24696</xdr:rowOff>
    </xdr:from>
    <xdr:to>
      <xdr:col>29</xdr:col>
      <xdr:colOff>568325</xdr:colOff>
      <xdr:row>74</xdr:row>
      <xdr:rowOff>126296</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0383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142823</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167111" y="124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16278</xdr:rowOff>
    </xdr:from>
    <xdr:to>
      <xdr:col>28</xdr:col>
      <xdr:colOff>314325</xdr:colOff>
      <xdr:row>76</xdr:row>
      <xdr:rowOff>22134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656300" y="12875028"/>
          <a:ext cx="889000" cy="177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50778</xdr:rowOff>
    </xdr:from>
    <xdr:to>
      <xdr:col>28</xdr:col>
      <xdr:colOff>365125</xdr:colOff>
      <xdr:row>74</xdr:row>
      <xdr:rowOff>152378</xdr:rowOff>
    </xdr:to>
    <xdr:sp macro="" textlink="">
      <xdr:nvSpPr>
        <xdr:cNvPr id="847" name="フローチャート : 判断 846">
          <a:extLst>
            <a:ext uri="{FF2B5EF4-FFF2-40B4-BE49-F238E27FC236}">
              <a16:creationId xmlns:a16="http://schemas.microsoft.com/office/drawing/2014/main" id="{00000000-0008-0000-0600-00004F030000}"/>
            </a:ext>
          </a:extLst>
        </xdr:cNvPr>
        <xdr:cNvSpPr/>
      </xdr:nvSpPr>
      <xdr:spPr>
        <a:xfrm>
          <a:off x="19494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168905</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278111" y="1251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75108</xdr:rowOff>
    </xdr:from>
    <xdr:to>
      <xdr:col>27</xdr:col>
      <xdr:colOff>161925</xdr:colOff>
      <xdr:row>75</xdr:row>
      <xdr:rowOff>5258</xdr:rowOff>
    </xdr:to>
    <xdr:sp macro="" textlink="">
      <xdr:nvSpPr>
        <xdr:cNvPr id="849" name="フローチャート : 判断 848">
          <a:extLst>
            <a:ext uri="{FF2B5EF4-FFF2-40B4-BE49-F238E27FC236}">
              <a16:creationId xmlns:a16="http://schemas.microsoft.com/office/drawing/2014/main" id="{00000000-0008-0000-0600-000051030000}"/>
            </a:ext>
          </a:extLst>
        </xdr:cNvPr>
        <xdr:cNvSpPr/>
      </xdr:nvSpPr>
      <xdr:spPr>
        <a:xfrm>
          <a:off x="18605500" y="1276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21785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389111" y="1253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70514</xdr:rowOff>
    </xdr:from>
    <xdr:to>
      <xdr:col>32</xdr:col>
      <xdr:colOff>238125</xdr:colOff>
      <xdr:row>76</xdr:row>
      <xdr:rowOff>664</xdr:rowOff>
    </xdr:to>
    <xdr:sp macro="" textlink="">
      <xdr:nvSpPr>
        <xdr:cNvPr id="856" name="円/楕円 855">
          <a:extLst>
            <a:ext uri="{FF2B5EF4-FFF2-40B4-BE49-F238E27FC236}">
              <a16:creationId xmlns:a16="http://schemas.microsoft.com/office/drawing/2014/main" id="{00000000-0008-0000-0600-000058030000}"/>
            </a:ext>
          </a:extLst>
        </xdr:cNvPr>
        <xdr:cNvSpPr/>
      </xdr:nvSpPr>
      <xdr:spPr>
        <a:xfrm>
          <a:off x="22110700" y="1292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48941</xdr:rowOff>
    </xdr:from>
    <xdr:ext cx="534377" cy="259045"/>
    <xdr:sp macro="" textlink="">
      <xdr:nvSpPr>
        <xdr:cNvPr id="857" name="繰出金該当値テキスト">
          <a:extLst>
            <a:ext uri="{FF2B5EF4-FFF2-40B4-BE49-F238E27FC236}">
              <a16:creationId xmlns:a16="http://schemas.microsoft.com/office/drawing/2014/main" id="{00000000-0008-0000-0600-000059030000}"/>
            </a:ext>
          </a:extLst>
        </xdr:cNvPr>
        <xdr:cNvSpPr txBox="1"/>
      </xdr:nvSpPr>
      <xdr:spPr>
        <a:xfrm>
          <a:off x="22212300" y="1290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60,939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43332</xdr:rowOff>
    </xdr:from>
    <xdr:to>
      <xdr:col>31</xdr:col>
      <xdr:colOff>85725</xdr:colOff>
      <xdr:row>75</xdr:row>
      <xdr:rowOff>144932</xdr:rowOff>
    </xdr:to>
    <xdr:sp macro="" textlink="">
      <xdr:nvSpPr>
        <xdr:cNvPr id="858" name="円/楕円 857">
          <a:extLst>
            <a:ext uri="{FF2B5EF4-FFF2-40B4-BE49-F238E27FC236}">
              <a16:creationId xmlns:a16="http://schemas.microsoft.com/office/drawing/2014/main" id="{00000000-0008-0000-0600-00005A030000}"/>
            </a:ext>
          </a:extLst>
        </xdr:cNvPr>
        <xdr:cNvSpPr/>
      </xdr:nvSpPr>
      <xdr:spPr>
        <a:xfrm>
          <a:off x="21272500" y="1290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136059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99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63,436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147182</xdr:rowOff>
    </xdr:from>
    <xdr:to>
      <xdr:col>29</xdr:col>
      <xdr:colOff>568325</xdr:colOff>
      <xdr:row>76</xdr:row>
      <xdr:rowOff>77332</xdr:rowOff>
    </xdr:to>
    <xdr:sp macro="" textlink="">
      <xdr:nvSpPr>
        <xdr:cNvPr id="860" name="円/楕円 859">
          <a:extLst>
            <a:ext uri="{FF2B5EF4-FFF2-40B4-BE49-F238E27FC236}">
              <a16:creationId xmlns:a16="http://schemas.microsoft.com/office/drawing/2014/main" id="{00000000-0008-0000-0600-00005C030000}"/>
            </a:ext>
          </a:extLst>
        </xdr:cNvPr>
        <xdr:cNvSpPr/>
      </xdr:nvSpPr>
      <xdr:spPr>
        <a:xfrm>
          <a:off x="20383500" y="1300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68459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9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142784</xdr:rowOff>
    </xdr:from>
    <xdr:to>
      <xdr:col>28</xdr:col>
      <xdr:colOff>365125</xdr:colOff>
      <xdr:row>76</xdr:row>
      <xdr:rowOff>72935</xdr:rowOff>
    </xdr:to>
    <xdr:sp macro="" textlink="">
      <xdr:nvSpPr>
        <xdr:cNvPr id="862" name="円/楕円 861">
          <a:extLst>
            <a:ext uri="{FF2B5EF4-FFF2-40B4-BE49-F238E27FC236}">
              <a16:creationId xmlns:a16="http://schemas.microsoft.com/office/drawing/2014/main" id="{00000000-0008-0000-0600-00005E030000}"/>
            </a:ext>
          </a:extLst>
        </xdr:cNvPr>
        <xdr:cNvSpPr/>
      </xdr:nvSpPr>
      <xdr:spPr>
        <a:xfrm>
          <a:off x="19494500" y="130015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64061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9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54,300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136928</xdr:rowOff>
    </xdr:from>
    <xdr:to>
      <xdr:col>27</xdr:col>
      <xdr:colOff>161925</xdr:colOff>
      <xdr:row>75</xdr:row>
      <xdr:rowOff>67078</xdr:rowOff>
    </xdr:to>
    <xdr:sp macro="" textlink="">
      <xdr:nvSpPr>
        <xdr:cNvPr id="864" name="円/楕円 863">
          <a:extLst>
            <a:ext uri="{FF2B5EF4-FFF2-40B4-BE49-F238E27FC236}">
              <a16:creationId xmlns:a16="http://schemas.microsoft.com/office/drawing/2014/main" id="{00000000-0008-0000-0600-000060030000}"/>
            </a:ext>
          </a:extLst>
        </xdr:cNvPr>
        <xdr:cNvSpPr/>
      </xdr:nvSpPr>
      <xdr:spPr>
        <a:xfrm>
          <a:off x="18605500" y="1282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58205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1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70,588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a:extLst>
            <a:ext uri="{FF2B5EF4-FFF2-40B4-BE49-F238E27FC236}">
              <a16:creationId xmlns:a16="http://schemas.microsoft.com/office/drawing/2014/main" id="{00000000-0008-0000-0600-00007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a:extLst>
            <a:ext uri="{FF2B5EF4-FFF2-40B4-BE49-F238E27FC236}">
              <a16:creationId xmlns:a16="http://schemas.microsoft.com/office/drawing/2014/main" id="{00000000-0008-0000-0600-00007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a:extLst>
            <a:ext uri="{FF2B5EF4-FFF2-40B4-BE49-F238E27FC236}">
              <a16:creationId xmlns:a16="http://schemas.microsoft.com/office/drawing/2014/main" id="{00000000-0008-0000-0600-00007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a:extLst>
            <a:ext uri="{FF2B5EF4-FFF2-40B4-BE49-F238E27FC236}">
              <a16:creationId xmlns:a16="http://schemas.microsoft.com/office/drawing/2014/main" id="{00000000-0008-0000-0600-00007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a:extLst>
            <a:ext uri="{FF2B5EF4-FFF2-40B4-BE49-F238E27FC236}">
              <a16:creationId xmlns:a16="http://schemas.microsoft.com/office/drawing/2014/main" id="{00000000-0008-0000-0600-00007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a:extLst>
            <a:ext uri="{FF2B5EF4-FFF2-40B4-BE49-F238E27FC236}">
              <a16:creationId xmlns:a16="http://schemas.microsoft.com/office/drawing/2014/main" id="{00000000-0008-0000-0600-00008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a:extLst>
            <a:ext uri="{FF2B5EF4-FFF2-40B4-BE49-F238E27FC236}">
              <a16:creationId xmlns:a16="http://schemas.microsoft.com/office/drawing/2014/main" id="{00000000-0008-0000-0600-00008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a:extLst>
            <a:ext uri="{FF2B5EF4-FFF2-40B4-BE49-F238E27FC236}">
              <a16:creationId xmlns:a16="http://schemas.microsoft.com/office/drawing/2014/main" id="{00000000-0008-0000-0600-00008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a:extLst>
            <a:ext uri="{FF2B5EF4-FFF2-40B4-BE49-F238E27FC236}">
              <a16:creationId xmlns:a16="http://schemas.microsoft.com/office/drawing/2014/main" id="{00000000-0008-0000-0600-00009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・歳出決算総額は、住民一人当たり約</a:t>
          </a:r>
          <a:r>
            <a:rPr kumimoji="1" lang="en-US" altLang="ja-JP" sz="1300">
              <a:latin typeface="ＭＳ Ｐゴシック"/>
            </a:rPr>
            <a:t>566,621</a:t>
          </a:r>
          <a:r>
            <a:rPr kumimoji="1" lang="ja-JP" altLang="en-US" sz="1300">
              <a:latin typeface="ＭＳ Ｐゴシック"/>
            </a:rPr>
            <a:t>円となっている。主な構成項目である補助費等は、住民一人当たり</a:t>
          </a:r>
          <a:r>
            <a:rPr kumimoji="1" lang="en-US" altLang="ja-JP" sz="1300">
              <a:latin typeface="ＭＳ Ｐゴシック"/>
            </a:rPr>
            <a:t>122,867</a:t>
          </a:r>
          <a:r>
            <a:rPr kumimoji="1" lang="ja-JP" altLang="en-US" sz="1300">
              <a:latin typeface="ＭＳ Ｐゴシック"/>
            </a:rPr>
            <a:t>円となっており、平成２７年度から平成２８年度にかけて約２３％減少しているが、強い農業づくり交付金事業が主な減少要因である。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・公債費については、住民１人当たり</a:t>
          </a:r>
          <a:r>
            <a:rPr kumimoji="1" lang="en-US" altLang="ja-JP" sz="1300">
              <a:latin typeface="ＭＳ Ｐゴシック"/>
            </a:rPr>
            <a:t>48,754</a:t>
          </a:r>
          <a:r>
            <a:rPr kumimoji="1" lang="ja-JP" altLang="en-US" sz="1300">
              <a:latin typeface="ＭＳ Ｐゴシック"/>
            </a:rPr>
            <a:t>円で平成２４年度から減少傾向にあるのは、過疎債の償還終了が主な要因である。</a:t>
          </a:r>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三重県御浜町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8,972
8,924
88.13
5,309,187
5,083,728
194,223
3,181,445
4,699,295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12.1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20193</xdr:rowOff>
    </xdr:from>
    <xdr:to>
      <xdr:col>6</xdr:col>
      <xdr:colOff>510540</xdr:colOff>
      <xdr:row>39</xdr:row>
      <xdr:rowOff>21209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143"/>
          <a:ext cx="1270" cy="13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25036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1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6,183</a:t>
          </a:r>
          <a:endParaRPr kumimoji="1" lang="ja-JP" altLang="en-US" sz="1000" b="1">
            <a:latin typeface="ＭＳ Ｐゴシック"/>
          </a:endParaRPr>
        </a:p>
      </xdr:txBody>
    </xdr:sp>
    <xdr:clientData/>
  </xdr:oneCellAnchor>
  <xdr:twoCellAnchor>
    <xdr:from>
      <xdr:col>6</xdr:col>
      <xdr:colOff>422275</xdr:colOff>
      <xdr:row>39</xdr:row>
      <xdr:rowOff>21209</xdr:rowOff>
    </xdr:from>
    <xdr:to>
      <xdr:col>6</xdr:col>
      <xdr:colOff>600075</xdr:colOff>
      <xdr:row>39</xdr:row>
      <xdr:rowOff>21209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0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138320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16,991</a:t>
          </a:r>
          <a:endParaRPr kumimoji="1" lang="ja-JP" altLang="en-US" sz="1000" b="1">
            <a:latin typeface="ＭＳ Ｐゴシック"/>
          </a:endParaRPr>
        </a:p>
      </xdr:txBody>
    </xdr:sp>
    <xdr:clientData/>
  </xdr:oneCellAnchor>
  <xdr:twoCellAnchor>
    <xdr:from>
      <xdr:col>6</xdr:col>
      <xdr:colOff>422275</xdr:colOff>
      <xdr:row>31</xdr:row>
      <xdr:rowOff>20193</xdr:rowOff>
    </xdr:from>
    <xdr:to>
      <xdr:col>6</xdr:col>
      <xdr:colOff>600075</xdr:colOff>
      <xdr:row>31</xdr:row>
      <xdr:rowOff>20193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156972</xdr:rowOff>
    </xdr:from>
    <xdr:to>
      <xdr:col>6</xdr:col>
      <xdr:colOff>511175</xdr:colOff>
      <xdr:row>37</xdr:row>
      <xdr:rowOff>142875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29172"/>
          <a:ext cx="838200" cy="15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163847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93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140970</xdr:rowOff>
    </xdr:from>
    <xdr:to>
      <xdr:col>6</xdr:col>
      <xdr:colOff>561975</xdr:colOff>
      <xdr:row>36</xdr:row>
      <xdr:rowOff>71120</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45847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156972</xdr:rowOff>
    </xdr:from>
    <xdr:to>
      <xdr:col>5</xdr:col>
      <xdr:colOff>358775</xdr:colOff>
      <xdr:row>37</xdr:row>
      <xdr:rowOff>147701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329172"/>
          <a:ext cx="889000" cy="1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56261</xdr:rowOff>
    </xdr:from>
    <xdr:to>
      <xdr:col>5</xdr:col>
      <xdr:colOff>409575</xdr:colOff>
      <xdr:row>35</xdr:row>
      <xdr:rowOff>157861</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3746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2938</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134747</xdr:rowOff>
    </xdr:from>
    <xdr:to>
      <xdr:col>4</xdr:col>
      <xdr:colOff>155575</xdr:colOff>
      <xdr:row>37</xdr:row>
      <xdr:rowOff>147701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35497"/>
          <a:ext cx="889000" cy="35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44323</xdr:rowOff>
    </xdr:from>
    <xdr:to>
      <xdr:col>4</xdr:col>
      <xdr:colOff>206375</xdr:colOff>
      <xdr:row>35</xdr:row>
      <xdr:rowOff>145923</xdr:rowOff>
    </xdr:to>
    <xdr:sp macro="" textlink="">
      <xdr:nvSpPr>
        <xdr:cNvPr id="68" name="フローチャート : 判断 67">
          <a:extLst>
            <a:ext uri="{FF2B5EF4-FFF2-40B4-BE49-F238E27FC236}">
              <a16:creationId xmlns:a16="http://schemas.microsoft.com/office/drawing/2014/main" id="{00000000-0008-0000-0700-000044000000}"/>
            </a:ext>
          </a:extLst>
        </xdr:cNvPr>
        <xdr:cNvSpPr/>
      </xdr:nvSpPr>
      <xdr:spPr>
        <a:xfrm>
          <a:off x="2857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162450</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134747</xdr:rowOff>
    </xdr:from>
    <xdr:to>
      <xdr:col>2</xdr:col>
      <xdr:colOff>638175</xdr:colOff>
      <xdr:row>37</xdr:row>
      <xdr:rowOff>156845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35497"/>
          <a:ext cx="889000" cy="36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92964</xdr:rowOff>
    </xdr:from>
    <xdr:to>
      <xdr:col>3</xdr:col>
      <xdr:colOff>3175</xdr:colOff>
      <xdr:row>36</xdr:row>
      <xdr:rowOff>23114</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968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14241</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62103</xdr:rowOff>
    </xdr:from>
    <xdr:to>
      <xdr:col>1</xdr:col>
      <xdr:colOff>485775</xdr:colOff>
      <xdr:row>35</xdr:row>
      <xdr:rowOff>163703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079500" y="606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8780</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83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92075</xdr:rowOff>
    </xdr:from>
    <xdr:to>
      <xdr:col>6</xdr:col>
      <xdr:colOff>561975</xdr:colOff>
      <xdr:row>38</xdr:row>
      <xdr:rowOff>22225</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4584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70502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1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106172</xdr:rowOff>
    </xdr:from>
    <xdr:to>
      <xdr:col>5</xdr:col>
      <xdr:colOff>409575</xdr:colOff>
      <xdr:row>37</xdr:row>
      <xdr:rowOff>36322</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3746500" y="627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27449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7" y="6371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9,164</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96901</xdr:rowOff>
    </xdr:from>
    <xdr:to>
      <xdr:col>4</xdr:col>
      <xdr:colOff>206375</xdr:colOff>
      <xdr:row>38</xdr:row>
      <xdr:rowOff>27051</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2857500" y="64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18178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7" y="6533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83947</xdr:rowOff>
    </xdr:from>
    <xdr:to>
      <xdr:col>3</xdr:col>
      <xdr:colOff>3175</xdr:colOff>
      <xdr:row>36</xdr:row>
      <xdr:rowOff>14097</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968500" y="608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30624</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85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106045</xdr:rowOff>
    </xdr:from>
    <xdr:to>
      <xdr:col>1</xdr:col>
      <xdr:colOff>485775</xdr:colOff>
      <xdr:row>38</xdr:row>
      <xdr:rowOff>36195</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079500" y="644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27322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7" y="654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140523</xdr:rowOff>
    </xdr:from>
    <xdr:to>
      <xdr:col>6</xdr:col>
      <xdr:colOff>510540</xdr:colOff>
      <xdr:row>58</xdr:row>
      <xdr:rowOff>47499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41573"/>
          <a:ext cx="1270" cy="1450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51326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9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68,233</a:t>
          </a:r>
          <a:endParaRPr kumimoji="1" lang="ja-JP" altLang="en-US" sz="1000" b="1">
            <a:latin typeface="ＭＳ Ｐゴシック"/>
          </a:endParaRPr>
        </a:p>
      </xdr:txBody>
    </xdr:sp>
    <xdr:clientData/>
  </xdr:oneCellAnchor>
  <xdr:twoCellAnchor>
    <xdr:from>
      <xdr:col>6</xdr:col>
      <xdr:colOff>422275</xdr:colOff>
      <xdr:row>58</xdr:row>
      <xdr:rowOff>47499</xdr:rowOff>
    </xdr:from>
    <xdr:to>
      <xdr:col>6</xdr:col>
      <xdr:colOff>600075</xdr:colOff>
      <xdr:row>58</xdr:row>
      <xdr:rowOff>47499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87200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1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512,248</a:t>
          </a:r>
          <a:endParaRPr kumimoji="1" lang="ja-JP" altLang="en-US" sz="1000" b="1">
            <a:latin typeface="ＭＳ Ｐゴシック"/>
          </a:endParaRPr>
        </a:p>
      </xdr:txBody>
    </xdr:sp>
    <xdr:clientData/>
  </xdr:oneCellAnchor>
  <xdr:twoCellAnchor>
    <xdr:from>
      <xdr:col>6</xdr:col>
      <xdr:colOff>422275</xdr:colOff>
      <xdr:row>49</xdr:row>
      <xdr:rowOff>140523</xdr:rowOff>
    </xdr:from>
    <xdr:to>
      <xdr:col>6</xdr:col>
      <xdr:colOff>600075</xdr:colOff>
      <xdr:row>49</xdr:row>
      <xdr:rowOff>140523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4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15818</xdr:rowOff>
    </xdr:from>
    <xdr:to>
      <xdr:col>6</xdr:col>
      <xdr:colOff>511175</xdr:colOff>
      <xdr:row>58</xdr:row>
      <xdr:rowOff>99845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959918"/>
          <a:ext cx="838200" cy="8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25392</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551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171,452</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2515</xdr:rowOff>
    </xdr:from>
    <xdr:to>
      <xdr:col>6</xdr:col>
      <xdr:colOff>561975</xdr:colOff>
      <xdr:row>56</xdr:row>
      <xdr:rowOff>104115</xdr:rowOff>
    </xdr:to>
    <xdr:sp macro="" textlink="">
      <xdr:nvSpPr>
        <xdr:cNvPr id="122" name="フローチャート : 判断 121">
          <a:extLst>
            <a:ext uri="{FF2B5EF4-FFF2-40B4-BE49-F238E27FC236}">
              <a16:creationId xmlns:a16="http://schemas.microsoft.com/office/drawing/2014/main" id="{00000000-0008-0000-0700-00007A000000}"/>
            </a:ext>
          </a:extLst>
        </xdr:cNvPr>
        <xdr:cNvSpPr/>
      </xdr:nvSpPr>
      <xdr:spPr>
        <a:xfrm>
          <a:off x="45847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99845</xdr:rowOff>
    </xdr:from>
    <xdr:to>
      <xdr:col>5</xdr:col>
      <xdr:colOff>358775</xdr:colOff>
      <xdr:row>58</xdr:row>
      <xdr:rowOff>109633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43945"/>
          <a:ext cx="889000" cy="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18269</xdr:rowOff>
    </xdr:from>
    <xdr:to>
      <xdr:col>5</xdr:col>
      <xdr:colOff>409575</xdr:colOff>
      <xdr:row>56</xdr:row>
      <xdr:rowOff>119869</xdr:rowOff>
    </xdr:to>
    <xdr:sp macro="" textlink="">
      <xdr:nvSpPr>
        <xdr:cNvPr id="124" name="フローチャート : 判断 123">
          <a:extLst>
            <a:ext uri="{FF2B5EF4-FFF2-40B4-BE49-F238E27FC236}">
              <a16:creationId xmlns:a16="http://schemas.microsoft.com/office/drawing/2014/main" id="{00000000-0008-0000-0700-00007C000000}"/>
            </a:ext>
          </a:extLst>
        </xdr:cNvPr>
        <xdr:cNvSpPr/>
      </xdr:nvSpPr>
      <xdr:spPr>
        <a:xfrm>
          <a:off x="3746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136396</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4" y="9394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3611</xdr:rowOff>
    </xdr:from>
    <xdr:to>
      <xdr:col>4</xdr:col>
      <xdr:colOff>155575</xdr:colOff>
      <xdr:row>58</xdr:row>
      <xdr:rowOff>109633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47711"/>
          <a:ext cx="889000" cy="10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62536</xdr:rowOff>
    </xdr:from>
    <xdr:to>
      <xdr:col>4</xdr:col>
      <xdr:colOff>206375</xdr:colOff>
      <xdr:row>56</xdr:row>
      <xdr:rowOff>164136</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2857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9213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4"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3611</xdr:rowOff>
    </xdr:from>
    <xdr:to>
      <xdr:col>2</xdr:col>
      <xdr:colOff>638175</xdr:colOff>
      <xdr:row>58</xdr:row>
      <xdr:rowOff>111040</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47711"/>
          <a:ext cx="889000" cy="10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23899</xdr:rowOff>
    </xdr:from>
    <xdr:to>
      <xdr:col>3</xdr:col>
      <xdr:colOff>3175</xdr:colOff>
      <xdr:row>56</xdr:row>
      <xdr:rowOff>125499</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1968500" y="9625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142026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4" y="9400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77846</xdr:rowOff>
    </xdr:from>
    <xdr:to>
      <xdr:col>1</xdr:col>
      <xdr:colOff>485775</xdr:colOff>
      <xdr:row>57</xdr:row>
      <xdr:rowOff>7996</xdr:rowOff>
    </xdr:to>
    <xdr:sp macro="" textlink="">
      <xdr:nvSpPr>
        <xdr:cNvPr id="132" name="フローチャート : 判断 131">
          <a:extLst>
            <a:ext uri="{FF2B5EF4-FFF2-40B4-BE49-F238E27FC236}">
              <a16:creationId xmlns:a16="http://schemas.microsoft.com/office/drawing/2014/main" id="{00000000-0008-0000-0700-000084000000}"/>
            </a:ext>
          </a:extLst>
        </xdr:cNvPr>
        <xdr:cNvSpPr/>
      </xdr:nvSpPr>
      <xdr:spPr>
        <a:xfrm>
          <a:off x="1079500" y="96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24523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4" y="945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136468</xdr:rowOff>
    </xdr:from>
    <xdr:to>
      <xdr:col>6</xdr:col>
      <xdr:colOff>561975</xdr:colOff>
      <xdr:row>58</xdr:row>
      <xdr:rowOff>66618</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4584700" y="990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51395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77,934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49045</xdr:rowOff>
    </xdr:from>
    <xdr:to>
      <xdr:col>5</xdr:col>
      <xdr:colOff>409575</xdr:colOff>
      <xdr:row>58</xdr:row>
      <xdr:rowOff>150645</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3746500" y="99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141772</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100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58833</xdr:rowOff>
    </xdr:from>
    <xdr:to>
      <xdr:col>4</xdr:col>
      <xdr:colOff>206375</xdr:colOff>
      <xdr:row>58</xdr:row>
      <xdr:rowOff>160433</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2857500" y="100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151560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9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49,207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124261</xdr:rowOff>
    </xdr:from>
    <xdr:to>
      <xdr:col>3</xdr:col>
      <xdr:colOff>3175</xdr:colOff>
      <xdr:row>58</xdr:row>
      <xdr:rowOff>54411</xdr:rowOff>
    </xdr:to>
    <xdr:sp macro="" textlink="">
      <xdr:nvSpPr>
        <xdr:cNvPr id="145" name="円/楕円 144">
          <a:extLst>
            <a:ext uri="{FF2B5EF4-FFF2-40B4-BE49-F238E27FC236}">
              <a16:creationId xmlns:a16="http://schemas.microsoft.com/office/drawing/2014/main" id="{00000000-0008-0000-0700-000091000000}"/>
            </a:ext>
          </a:extLst>
        </xdr:cNvPr>
        <xdr:cNvSpPr/>
      </xdr:nvSpPr>
      <xdr:spPr>
        <a:xfrm>
          <a:off x="1968500" y="989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45538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8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81,672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60240</xdr:rowOff>
    </xdr:from>
    <xdr:to>
      <xdr:col>1</xdr:col>
      <xdr:colOff>485775</xdr:colOff>
      <xdr:row>58</xdr:row>
      <xdr:rowOff>161840</xdr:rowOff>
    </xdr:to>
    <xdr:sp macro="" textlink="">
      <xdr:nvSpPr>
        <xdr:cNvPr id="147" name="円/楕円 146">
          <a:extLst>
            <a:ext uri="{FF2B5EF4-FFF2-40B4-BE49-F238E27FC236}">
              <a16:creationId xmlns:a16="http://schemas.microsoft.com/office/drawing/2014/main" id="{00000000-0008-0000-0700-000093000000}"/>
            </a:ext>
          </a:extLst>
        </xdr:cNvPr>
        <xdr:cNvSpPr/>
      </xdr:nvSpPr>
      <xdr:spPr>
        <a:xfrm>
          <a:off x="1079500" y="100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152967</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9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5759</xdr:rowOff>
    </xdr:from>
    <xdr:to>
      <xdr:col>6</xdr:col>
      <xdr:colOff>510540</xdr:colOff>
      <xdr:row>78</xdr:row>
      <xdr:rowOff>77192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78709"/>
          <a:ext cx="1270" cy="1271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81019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4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113,672</a:t>
          </a:r>
          <a:endParaRPr kumimoji="1" lang="ja-JP" altLang="en-US" sz="1000" b="1">
            <a:latin typeface="ＭＳ Ｐゴシック"/>
          </a:endParaRPr>
        </a:p>
      </xdr:txBody>
    </xdr:sp>
    <xdr:clientData/>
  </xdr:oneCellAnchor>
  <xdr:twoCellAnchor>
    <xdr:from>
      <xdr:col>6</xdr:col>
      <xdr:colOff>422275</xdr:colOff>
      <xdr:row>78</xdr:row>
      <xdr:rowOff>77192</xdr:rowOff>
    </xdr:from>
    <xdr:to>
      <xdr:col>6</xdr:col>
      <xdr:colOff>600075</xdr:colOff>
      <xdr:row>78</xdr:row>
      <xdr:rowOff>77192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123886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5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391,796</a:t>
          </a:r>
          <a:endParaRPr kumimoji="1" lang="ja-JP" altLang="en-US" sz="1000" b="1">
            <a:latin typeface="ＭＳ Ｐゴシック"/>
          </a:endParaRPr>
        </a:p>
      </xdr:txBody>
    </xdr:sp>
    <xdr:clientData/>
  </xdr:oneCellAnchor>
  <xdr:twoCellAnchor>
    <xdr:from>
      <xdr:col>6</xdr:col>
      <xdr:colOff>422275</xdr:colOff>
      <xdr:row>71</xdr:row>
      <xdr:rowOff>5759</xdr:rowOff>
    </xdr:from>
    <xdr:to>
      <xdr:col>6</xdr:col>
      <xdr:colOff>600075</xdr:colOff>
      <xdr:row>71</xdr:row>
      <xdr:rowOff>5759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7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29899</xdr:rowOff>
    </xdr:from>
    <xdr:to>
      <xdr:col>6</xdr:col>
      <xdr:colOff>511175</xdr:colOff>
      <xdr:row>77</xdr:row>
      <xdr:rowOff>59105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31549"/>
          <a:ext cx="8382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74520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332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183,149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51643</xdr:rowOff>
    </xdr:from>
    <xdr:to>
      <xdr:col>6</xdr:col>
      <xdr:colOff>561975</xdr:colOff>
      <xdr:row>76</xdr:row>
      <xdr:rowOff>153243</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45847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59105</xdr:rowOff>
    </xdr:from>
    <xdr:to>
      <xdr:col>5</xdr:col>
      <xdr:colOff>358775</xdr:colOff>
      <xdr:row>77</xdr:row>
      <xdr:rowOff>101355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60755"/>
          <a:ext cx="889000" cy="4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80" name="フローチャート : 判断 179">
          <a:extLst>
            <a:ext uri="{FF2B5EF4-FFF2-40B4-BE49-F238E27FC236}">
              <a16:creationId xmlns:a16="http://schemas.microsoft.com/office/drawing/2014/main" id="{00000000-0008-0000-0700-0000B4000000}"/>
            </a:ext>
          </a:extLst>
        </xdr:cNvPr>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101355</xdr:rowOff>
    </xdr:from>
    <xdr:to>
      <xdr:col>4</xdr:col>
      <xdr:colOff>155575</xdr:colOff>
      <xdr:row>77</xdr:row>
      <xdr:rowOff>123693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3005"/>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76423</xdr:rowOff>
    </xdr:from>
    <xdr:to>
      <xdr:col>2</xdr:col>
      <xdr:colOff>638175</xdr:colOff>
      <xdr:row>77</xdr:row>
      <xdr:rowOff>123693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278073"/>
          <a:ext cx="889000" cy="4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102941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4"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150549</xdr:rowOff>
    </xdr:from>
    <xdr:to>
      <xdr:col>6</xdr:col>
      <xdr:colOff>561975</xdr:colOff>
      <xdr:row>77</xdr:row>
      <xdr:rowOff>80699</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4584700" y="1318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128976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9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161,516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8305</xdr:rowOff>
    </xdr:from>
    <xdr:to>
      <xdr:col>5</xdr:col>
      <xdr:colOff>409575</xdr:colOff>
      <xdr:row>77</xdr:row>
      <xdr:rowOff>109905</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3746500" y="1320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101032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4" y="1330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50555</xdr:rowOff>
    </xdr:from>
    <xdr:to>
      <xdr:col>4</xdr:col>
      <xdr:colOff>206375</xdr:colOff>
      <xdr:row>77</xdr:row>
      <xdr:rowOff>152155</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2857500" y="1325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143282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4" y="1334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72893</xdr:rowOff>
    </xdr:from>
    <xdr:to>
      <xdr:col>3</xdr:col>
      <xdr:colOff>3175</xdr:colOff>
      <xdr:row>78</xdr:row>
      <xdr:rowOff>3043</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968500" y="1327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165620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4" y="1336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141,001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25623</xdr:rowOff>
    </xdr:from>
    <xdr:to>
      <xdr:col>1</xdr:col>
      <xdr:colOff>485775</xdr:colOff>
      <xdr:row>77</xdr:row>
      <xdr:rowOff>127223</xdr:rowOff>
    </xdr:to>
    <xdr:sp macro="" textlink="">
      <xdr:nvSpPr>
        <xdr:cNvPr id="203" name="円/楕円 202">
          <a:extLst>
            <a:ext uri="{FF2B5EF4-FFF2-40B4-BE49-F238E27FC236}">
              <a16:creationId xmlns:a16="http://schemas.microsoft.com/office/drawing/2014/main" id="{00000000-0008-0000-0700-0000CB000000}"/>
            </a:ext>
          </a:extLst>
        </xdr:cNvPr>
        <xdr:cNvSpPr/>
      </xdr:nvSpPr>
      <xdr:spPr>
        <a:xfrm>
          <a:off x="1079500" y="1322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118350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4" y="1332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79319</xdr:rowOff>
    </xdr:from>
    <xdr:to>
      <xdr:col>6</xdr:col>
      <xdr:colOff>510540</xdr:colOff>
      <xdr:row>98</xdr:row>
      <xdr:rowOff>49006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09819"/>
          <a:ext cx="1270" cy="134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52833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21,902</a:t>
          </a:r>
          <a:endParaRPr kumimoji="1" lang="ja-JP" altLang="en-US" sz="1000" b="1">
            <a:latin typeface="ＭＳ Ｐゴシック"/>
          </a:endParaRPr>
        </a:p>
      </xdr:txBody>
    </xdr:sp>
    <xdr:clientData/>
  </xdr:oneCellAnchor>
  <xdr:twoCellAnchor>
    <xdr:from>
      <xdr:col>6</xdr:col>
      <xdr:colOff>422275</xdr:colOff>
      <xdr:row>98</xdr:row>
      <xdr:rowOff>49006</xdr:rowOff>
    </xdr:from>
    <xdr:to>
      <xdr:col>6</xdr:col>
      <xdr:colOff>600075</xdr:colOff>
      <xdr:row>98</xdr:row>
      <xdr:rowOff>49006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51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25996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197,924</a:t>
          </a:r>
          <a:endParaRPr kumimoji="1" lang="ja-JP" altLang="en-US" sz="1000" b="1">
            <a:latin typeface="ＭＳ Ｐゴシック"/>
          </a:endParaRPr>
        </a:p>
      </xdr:txBody>
    </xdr:sp>
    <xdr:clientData/>
  </xdr:oneCellAnchor>
  <xdr:twoCellAnchor>
    <xdr:from>
      <xdr:col>6</xdr:col>
      <xdr:colOff>422275</xdr:colOff>
      <xdr:row>90</xdr:row>
      <xdr:rowOff>79319</xdr:rowOff>
    </xdr:from>
    <xdr:to>
      <xdr:col>6</xdr:col>
      <xdr:colOff>600075</xdr:colOff>
      <xdr:row>90</xdr:row>
      <xdr:rowOff>79319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09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162575</xdr:rowOff>
    </xdr:from>
    <xdr:to>
      <xdr:col>6</xdr:col>
      <xdr:colOff>511175</xdr:colOff>
      <xdr:row>95</xdr:row>
      <xdr:rowOff>165714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450325"/>
          <a:ext cx="8382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81556</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19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81,466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58679</xdr:rowOff>
    </xdr:from>
    <xdr:to>
      <xdr:col>6</xdr:col>
      <xdr:colOff>561975</xdr:colOff>
      <xdr:row>95</xdr:row>
      <xdr:rowOff>160279</xdr:rowOff>
    </xdr:to>
    <xdr:sp macro="" textlink="">
      <xdr:nvSpPr>
        <xdr:cNvPr id="235" name="フローチャート : 判断 234">
          <a:extLst>
            <a:ext uri="{FF2B5EF4-FFF2-40B4-BE49-F238E27FC236}">
              <a16:creationId xmlns:a16="http://schemas.microsoft.com/office/drawing/2014/main" id="{00000000-0008-0000-0700-0000EB000000}"/>
            </a:ext>
          </a:extLst>
        </xdr:cNvPr>
        <xdr:cNvSpPr/>
      </xdr:nvSpPr>
      <xdr:spPr>
        <a:xfrm>
          <a:off x="45847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162575</xdr:rowOff>
    </xdr:from>
    <xdr:to>
      <xdr:col>5</xdr:col>
      <xdr:colOff>358775</xdr:colOff>
      <xdr:row>96</xdr:row>
      <xdr:rowOff>43345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450325"/>
          <a:ext cx="889000" cy="5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82919</xdr:rowOff>
    </xdr:from>
    <xdr:to>
      <xdr:col>5</xdr:col>
      <xdr:colOff>409575</xdr:colOff>
      <xdr:row>96</xdr:row>
      <xdr:rowOff>13069</xdr:rowOff>
    </xdr:to>
    <xdr:sp macro="" textlink="">
      <xdr:nvSpPr>
        <xdr:cNvPr id="237" name="フローチャート : 判断 236">
          <a:extLst>
            <a:ext uri="{FF2B5EF4-FFF2-40B4-BE49-F238E27FC236}">
              <a16:creationId xmlns:a16="http://schemas.microsoft.com/office/drawing/2014/main" id="{00000000-0008-0000-0700-0000ED000000}"/>
            </a:ext>
          </a:extLst>
        </xdr:cNvPr>
        <xdr:cNvSpPr/>
      </xdr:nvSpPr>
      <xdr:spPr>
        <a:xfrm>
          <a:off x="3746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29596</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14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43345</xdr:rowOff>
    </xdr:from>
    <xdr:to>
      <xdr:col>4</xdr:col>
      <xdr:colOff>155575</xdr:colOff>
      <xdr:row>96</xdr:row>
      <xdr:rowOff>101105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02545"/>
          <a:ext cx="889000" cy="5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58519</xdr:rowOff>
    </xdr:from>
    <xdr:to>
      <xdr:col>4</xdr:col>
      <xdr:colOff>206375</xdr:colOff>
      <xdr:row>95</xdr:row>
      <xdr:rowOff>160119</xdr:rowOff>
    </xdr:to>
    <xdr:sp macro="" textlink="">
      <xdr:nvSpPr>
        <xdr:cNvPr id="240" name="フローチャート : 判断 239">
          <a:extLst>
            <a:ext uri="{FF2B5EF4-FFF2-40B4-BE49-F238E27FC236}">
              <a16:creationId xmlns:a16="http://schemas.microsoft.com/office/drawing/2014/main" id="{00000000-0008-0000-0700-0000F0000000}"/>
            </a:ext>
          </a:extLst>
        </xdr:cNvPr>
        <xdr:cNvSpPr/>
      </xdr:nvSpPr>
      <xdr:spPr>
        <a:xfrm>
          <a:off x="2857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5196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12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101105</xdr:rowOff>
    </xdr:from>
    <xdr:to>
      <xdr:col>2</xdr:col>
      <xdr:colOff>638175</xdr:colOff>
      <xdr:row>96</xdr:row>
      <xdr:rowOff>119111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60305"/>
          <a:ext cx="889000" cy="1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128989</xdr:rowOff>
    </xdr:from>
    <xdr:to>
      <xdr:col>3</xdr:col>
      <xdr:colOff>3175</xdr:colOff>
      <xdr:row>96</xdr:row>
      <xdr:rowOff>59139</xdr:rowOff>
    </xdr:to>
    <xdr:sp macro="" textlink="">
      <xdr:nvSpPr>
        <xdr:cNvPr id="243" name="フローチャート : 判断 242">
          <a:extLst>
            <a:ext uri="{FF2B5EF4-FFF2-40B4-BE49-F238E27FC236}">
              <a16:creationId xmlns:a16="http://schemas.microsoft.com/office/drawing/2014/main" id="{00000000-0008-0000-0700-0000F3000000}"/>
            </a:ext>
          </a:extLst>
        </xdr:cNvPr>
        <xdr:cNvSpPr/>
      </xdr:nvSpPr>
      <xdr:spPr>
        <a:xfrm>
          <a:off x="1968500" y="164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75666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1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153380</xdr:rowOff>
    </xdr:from>
    <xdr:to>
      <xdr:col>1</xdr:col>
      <xdr:colOff>485775</xdr:colOff>
      <xdr:row>96</xdr:row>
      <xdr:rowOff>83530</xdr:rowOff>
    </xdr:to>
    <xdr:sp macro="" textlink="">
      <xdr:nvSpPr>
        <xdr:cNvPr id="245" name="フローチャート : 判断 244">
          <a:extLst>
            <a:ext uri="{FF2B5EF4-FFF2-40B4-BE49-F238E27FC236}">
              <a16:creationId xmlns:a16="http://schemas.microsoft.com/office/drawing/2014/main" id="{00000000-0008-0000-0700-0000F5000000}"/>
            </a:ext>
          </a:extLst>
        </xdr:cNvPr>
        <xdr:cNvSpPr/>
      </xdr:nvSpPr>
      <xdr:spPr>
        <a:xfrm>
          <a:off x="1079500" y="1644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100057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1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114914</xdr:rowOff>
    </xdr:from>
    <xdr:to>
      <xdr:col>6</xdr:col>
      <xdr:colOff>561975</xdr:colOff>
      <xdr:row>96</xdr:row>
      <xdr:rowOff>45064</xdr:rowOff>
    </xdr:to>
    <xdr:sp macro="" textlink="">
      <xdr:nvSpPr>
        <xdr:cNvPr id="252" name="円/楕円 251">
          <a:extLst>
            <a:ext uri="{FF2B5EF4-FFF2-40B4-BE49-F238E27FC236}">
              <a16:creationId xmlns:a16="http://schemas.microsoft.com/office/drawing/2014/main" id="{00000000-0008-0000-0700-0000FC000000}"/>
            </a:ext>
          </a:extLst>
        </xdr:cNvPr>
        <xdr:cNvSpPr/>
      </xdr:nvSpPr>
      <xdr:spPr>
        <a:xfrm>
          <a:off x="4584700" y="1640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93341</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8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74,086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111775</xdr:rowOff>
    </xdr:from>
    <xdr:to>
      <xdr:col>5</xdr:col>
      <xdr:colOff>409575</xdr:colOff>
      <xdr:row>96</xdr:row>
      <xdr:rowOff>41925</xdr:rowOff>
    </xdr:to>
    <xdr:sp macro="" textlink="">
      <xdr:nvSpPr>
        <xdr:cNvPr id="254" name="円/楕円 253">
          <a:extLst>
            <a:ext uri="{FF2B5EF4-FFF2-40B4-BE49-F238E27FC236}">
              <a16:creationId xmlns:a16="http://schemas.microsoft.com/office/drawing/2014/main" id="{00000000-0008-0000-0700-0000FE000000}"/>
            </a:ext>
          </a:extLst>
        </xdr:cNvPr>
        <xdr:cNvSpPr/>
      </xdr:nvSpPr>
      <xdr:spPr>
        <a:xfrm>
          <a:off x="3746500" y="1639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33052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49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163995</xdr:rowOff>
    </xdr:from>
    <xdr:to>
      <xdr:col>4</xdr:col>
      <xdr:colOff>206375</xdr:colOff>
      <xdr:row>96</xdr:row>
      <xdr:rowOff>94145</xdr:rowOff>
    </xdr:to>
    <xdr:sp macro="" textlink="">
      <xdr:nvSpPr>
        <xdr:cNvPr id="256" name="円/楕円 255">
          <a:extLst>
            <a:ext uri="{FF2B5EF4-FFF2-40B4-BE49-F238E27FC236}">
              <a16:creationId xmlns:a16="http://schemas.microsoft.com/office/drawing/2014/main" id="{00000000-0008-0000-0700-000000010000}"/>
            </a:ext>
          </a:extLst>
        </xdr:cNvPr>
        <xdr:cNvSpPr/>
      </xdr:nvSpPr>
      <xdr:spPr>
        <a:xfrm>
          <a:off x="2857500" y="164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85272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5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50305</xdr:rowOff>
    </xdr:from>
    <xdr:to>
      <xdr:col>3</xdr:col>
      <xdr:colOff>3175</xdr:colOff>
      <xdr:row>96</xdr:row>
      <xdr:rowOff>151905</xdr:rowOff>
    </xdr:to>
    <xdr:sp macro="" textlink="">
      <xdr:nvSpPr>
        <xdr:cNvPr id="258" name="円/楕円 257">
          <a:extLst>
            <a:ext uri="{FF2B5EF4-FFF2-40B4-BE49-F238E27FC236}">
              <a16:creationId xmlns:a16="http://schemas.microsoft.com/office/drawing/2014/main" id="{00000000-0008-0000-0700-000002010000}"/>
            </a:ext>
          </a:extLst>
        </xdr:cNvPr>
        <xdr:cNvSpPr/>
      </xdr:nvSpPr>
      <xdr:spPr>
        <a:xfrm>
          <a:off x="1968500" y="165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143032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60,065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68311</xdr:rowOff>
    </xdr:from>
    <xdr:to>
      <xdr:col>1</xdr:col>
      <xdr:colOff>485775</xdr:colOff>
      <xdr:row>96</xdr:row>
      <xdr:rowOff>169911</xdr:rowOff>
    </xdr:to>
    <xdr:sp macro="" textlink="">
      <xdr:nvSpPr>
        <xdr:cNvPr id="260" name="円/楕円 259">
          <a:extLst>
            <a:ext uri="{FF2B5EF4-FFF2-40B4-BE49-F238E27FC236}">
              <a16:creationId xmlns:a16="http://schemas.microsoft.com/office/drawing/2014/main" id="{00000000-0008-0000-0700-000004010000}"/>
            </a:ext>
          </a:extLst>
        </xdr:cNvPr>
        <xdr:cNvSpPr/>
      </xdr:nvSpPr>
      <xdr:spPr>
        <a:xfrm>
          <a:off x="1079500" y="1652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161038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2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57,702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27305</xdr:rowOff>
    </xdr:from>
    <xdr:to>
      <xdr:col>15</xdr:col>
      <xdr:colOff>180340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170805"/>
          <a:ext cx="127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145432</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4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8,190</a:t>
          </a:r>
          <a:endParaRPr kumimoji="1" lang="ja-JP" altLang="en-US" sz="1000" b="1">
            <a:latin typeface="ＭＳ Ｐゴシック"/>
          </a:endParaRPr>
        </a:p>
      </xdr:txBody>
    </xdr:sp>
    <xdr:clientData/>
  </xdr:oneCellAnchor>
  <xdr:twoCellAnchor>
    <xdr:from>
      <xdr:col>15</xdr:col>
      <xdr:colOff>92075</xdr:colOff>
      <xdr:row>30</xdr:row>
      <xdr:rowOff>27305</xdr:rowOff>
    </xdr:from>
    <xdr:to>
      <xdr:col>15</xdr:col>
      <xdr:colOff>269875</xdr:colOff>
      <xdr:row>30</xdr:row>
      <xdr:rowOff>27305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17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96347</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399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73469</xdr:rowOff>
    </xdr:from>
    <xdr:to>
      <xdr:col>15</xdr:col>
      <xdr:colOff>231775</xdr:colOff>
      <xdr:row>39</xdr:row>
      <xdr:rowOff>3619</xdr:rowOff>
    </xdr:to>
    <xdr:sp macro="" textlink="">
      <xdr:nvSpPr>
        <xdr:cNvPr id="292" name="フローチャート : 判断 291">
          <a:extLst>
            <a:ext uri="{FF2B5EF4-FFF2-40B4-BE49-F238E27FC236}">
              <a16:creationId xmlns:a16="http://schemas.microsoft.com/office/drawing/2014/main" id="{00000000-0008-0000-0700-000024010000}"/>
            </a:ext>
          </a:extLst>
        </xdr:cNvPr>
        <xdr:cNvSpPr/>
      </xdr:nvSpPr>
      <xdr:spPr>
        <a:xfrm>
          <a:off x="10426700" y="65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113474</xdr:rowOff>
    </xdr:from>
    <xdr:to>
      <xdr:col>14</xdr:col>
      <xdr:colOff>79375</xdr:colOff>
      <xdr:row>38</xdr:row>
      <xdr:rowOff>43624</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9588500" y="645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60151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7" y="623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126238</xdr:rowOff>
    </xdr:from>
    <xdr:to>
      <xdr:col>12</xdr:col>
      <xdr:colOff>561975</xdr:colOff>
      <xdr:row>38</xdr:row>
      <xdr:rowOff>56388</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8699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72915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7"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108522</xdr:rowOff>
    </xdr:from>
    <xdr:to>
      <xdr:col>11</xdr:col>
      <xdr:colOff>358775</xdr:colOff>
      <xdr:row>36</xdr:row>
      <xdr:rowOff>38672</xdr:rowOff>
    </xdr:to>
    <xdr:sp macro="" textlink="">
      <xdr:nvSpPr>
        <xdr:cNvPr id="300" name="フローチャート : 判断 299">
          <a:extLst>
            <a:ext uri="{FF2B5EF4-FFF2-40B4-BE49-F238E27FC236}">
              <a16:creationId xmlns:a16="http://schemas.microsoft.com/office/drawing/2014/main" id="{00000000-0008-0000-0700-00002C010000}"/>
            </a:ext>
          </a:extLst>
        </xdr:cNvPr>
        <xdr:cNvSpPr/>
      </xdr:nvSpPr>
      <xdr:spPr>
        <a:xfrm>
          <a:off x="7810500" y="610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55199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7" y="588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154051</xdr:rowOff>
    </xdr:from>
    <xdr:to>
      <xdr:col>10</xdr:col>
      <xdr:colOff>155575</xdr:colOff>
      <xdr:row>36</xdr:row>
      <xdr:rowOff>84201</xdr:rowOff>
    </xdr:to>
    <xdr:sp macro="" textlink="">
      <xdr:nvSpPr>
        <xdr:cNvPr id="302" name="フローチャート : 判断 301">
          <a:extLst>
            <a:ext uri="{FF2B5EF4-FFF2-40B4-BE49-F238E27FC236}">
              <a16:creationId xmlns:a16="http://schemas.microsoft.com/office/drawing/2014/main" id="{00000000-0008-0000-0700-00002E010000}"/>
            </a:ext>
          </a:extLst>
        </xdr:cNvPr>
        <xdr:cNvSpPr/>
      </xdr:nvSpPr>
      <xdr:spPr>
        <a:xfrm>
          <a:off x="6921500" y="615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100728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7" y="59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9" name="円/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1" name="円/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3" name="円/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5" name="円/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7" name="円/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30150</xdr:rowOff>
    </xdr:from>
    <xdr:to>
      <xdr:col>15</xdr:col>
      <xdr:colOff>180340</xdr:colOff>
      <xdr:row>58</xdr:row>
      <xdr:rowOff>100545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74100"/>
          <a:ext cx="1270" cy="12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104372</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17,128</a:t>
          </a:r>
          <a:endParaRPr kumimoji="1" lang="ja-JP" altLang="en-US" sz="1000" b="1">
            <a:latin typeface="ＭＳ Ｐゴシック"/>
          </a:endParaRPr>
        </a:p>
      </xdr:txBody>
    </xdr:sp>
    <xdr:clientData/>
  </xdr:oneCellAnchor>
  <xdr:twoCellAnchor>
    <xdr:from>
      <xdr:col>15</xdr:col>
      <xdr:colOff>92075</xdr:colOff>
      <xdr:row>58</xdr:row>
      <xdr:rowOff>100545</xdr:rowOff>
    </xdr:from>
    <xdr:to>
      <xdr:col>15</xdr:col>
      <xdr:colOff>269875</xdr:colOff>
      <xdr:row>58</xdr:row>
      <xdr:rowOff>100545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4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148277</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572,922</a:t>
          </a:r>
          <a:endParaRPr kumimoji="1" lang="ja-JP" altLang="en-US" sz="1000" b="1">
            <a:latin typeface="ＭＳ Ｐゴシック"/>
          </a:endParaRPr>
        </a:p>
      </xdr:txBody>
    </xdr:sp>
    <xdr:clientData/>
  </xdr:oneCellAnchor>
  <xdr:twoCellAnchor>
    <xdr:from>
      <xdr:col>15</xdr:col>
      <xdr:colOff>92075</xdr:colOff>
      <xdr:row>51</xdr:row>
      <xdr:rowOff>30150</xdr:rowOff>
    </xdr:from>
    <xdr:to>
      <xdr:col>15</xdr:col>
      <xdr:colOff>269875</xdr:colOff>
      <xdr:row>51</xdr:row>
      <xdr:rowOff>30150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7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120699</xdr:rowOff>
    </xdr:from>
    <xdr:to>
      <xdr:col>15</xdr:col>
      <xdr:colOff>180975</xdr:colOff>
      <xdr:row>58</xdr:row>
      <xdr:rowOff>41425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893349"/>
          <a:ext cx="838200" cy="9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58570</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59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98,275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35693</xdr:rowOff>
    </xdr:from>
    <xdr:to>
      <xdr:col>15</xdr:col>
      <xdr:colOff>231775</xdr:colOff>
      <xdr:row>57</xdr:row>
      <xdr:rowOff>137293</xdr:rowOff>
    </xdr:to>
    <xdr:sp macro="" textlink="">
      <xdr:nvSpPr>
        <xdr:cNvPr id="347" name="フローチャート : 判断 346">
          <a:extLst>
            <a:ext uri="{FF2B5EF4-FFF2-40B4-BE49-F238E27FC236}">
              <a16:creationId xmlns:a16="http://schemas.microsoft.com/office/drawing/2014/main" id="{00000000-0008-0000-0700-00005B010000}"/>
            </a:ext>
          </a:extLst>
        </xdr:cNvPr>
        <xdr:cNvSpPr/>
      </xdr:nvSpPr>
      <xdr:spPr>
        <a:xfrm>
          <a:off x="104267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120699</xdr:rowOff>
    </xdr:from>
    <xdr:to>
      <xdr:col>14</xdr:col>
      <xdr:colOff>28575</xdr:colOff>
      <xdr:row>58</xdr:row>
      <xdr:rowOff>64177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893349"/>
          <a:ext cx="889000" cy="1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9" name="フローチャート : 判断 348">
          <a:extLst>
            <a:ext uri="{FF2B5EF4-FFF2-40B4-BE49-F238E27FC236}">
              <a16:creationId xmlns:a16="http://schemas.microsoft.com/office/drawing/2014/main" id="{00000000-0008-0000-0700-00005D010000}"/>
            </a:ext>
          </a:extLst>
        </xdr:cNvPr>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64177</xdr:rowOff>
    </xdr:from>
    <xdr:to>
      <xdr:col>12</xdr:col>
      <xdr:colOff>511175</xdr:colOff>
      <xdr:row>58</xdr:row>
      <xdr:rowOff>78538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10008277"/>
          <a:ext cx="889000" cy="1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52" name="フローチャート : 判断 351">
          <a:extLst>
            <a:ext uri="{FF2B5EF4-FFF2-40B4-BE49-F238E27FC236}">
              <a16:creationId xmlns:a16="http://schemas.microsoft.com/office/drawing/2014/main" id="{00000000-0008-0000-0700-000060010000}"/>
            </a:ext>
          </a:extLst>
        </xdr:cNvPr>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77281</xdr:rowOff>
    </xdr:from>
    <xdr:to>
      <xdr:col>11</xdr:col>
      <xdr:colOff>307975</xdr:colOff>
      <xdr:row>58</xdr:row>
      <xdr:rowOff>78538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10021381"/>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55" name="フローチャート : 判断 354">
          <a:extLst>
            <a:ext uri="{FF2B5EF4-FFF2-40B4-BE49-F238E27FC236}">
              <a16:creationId xmlns:a16="http://schemas.microsoft.com/office/drawing/2014/main" id="{00000000-0008-0000-0700-000063010000}"/>
            </a:ext>
          </a:extLst>
        </xdr:cNvPr>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7" name="フローチャート : 判断 356">
          <a:extLst>
            <a:ext uri="{FF2B5EF4-FFF2-40B4-BE49-F238E27FC236}">
              <a16:creationId xmlns:a16="http://schemas.microsoft.com/office/drawing/2014/main" id="{00000000-0008-0000-0700-000065010000}"/>
            </a:ext>
          </a:extLst>
        </xdr:cNvPr>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162075</xdr:rowOff>
    </xdr:from>
    <xdr:to>
      <xdr:col>15</xdr:col>
      <xdr:colOff>231775</xdr:colOff>
      <xdr:row>58</xdr:row>
      <xdr:rowOff>92225</xdr:rowOff>
    </xdr:to>
    <xdr:sp macro="" textlink="">
      <xdr:nvSpPr>
        <xdr:cNvPr id="364" name="円/楕円 363">
          <a:extLst>
            <a:ext uri="{FF2B5EF4-FFF2-40B4-BE49-F238E27FC236}">
              <a16:creationId xmlns:a16="http://schemas.microsoft.com/office/drawing/2014/main" id="{00000000-0008-0000-0700-00006C010000}"/>
            </a:ext>
          </a:extLst>
        </xdr:cNvPr>
        <xdr:cNvSpPr/>
      </xdr:nvSpPr>
      <xdr:spPr>
        <a:xfrm>
          <a:off x="10426700" y="99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77002</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84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42,990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69899</xdr:rowOff>
    </xdr:from>
    <xdr:to>
      <xdr:col>14</xdr:col>
      <xdr:colOff>79375</xdr:colOff>
      <xdr:row>58</xdr:row>
      <xdr:rowOff>49</xdr:rowOff>
    </xdr:to>
    <xdr:sp macro="" textlink="">
      <xdr:nvSpPr>
        <xdr:cNvPr id="366" name="円/楕円 365">
          <a:extLst>
            <a:ext uri="{FF2B5EF4-FFF2-40B4-BE49-F238E27FC236}">
              <a16:creationId xmlns:a16="http://schemas.microsoft.com/office/drawing/2014/main" id="{00000000-0008-0000-0700-00006E010000}"/>
            </a:ext>
          </a:extLst>
        </xdr:cNvPr>
        <xdr:cNvSpPr/>
      </xdr:nvSpPr>
      <xdr:spPr>
        <a:xfrm>
          <a:off x="9588500" y="984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162626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93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13377</xdr:rowOff>
    </xdr:from>
    <xdr:to>
      <xdr:col>12</xdr:col>
      <xdr:colOff>561975</xdr:colOff>
      <xdr:row>58</xdr:row>
      <xdr:rowOff>114977</xdr:rowOff>
    </xdr:to>
    <xdr:sp macro="" textlink="">
      <xdr:nvSpPr>
        <xdr:cNvPr id="368" name="円/楕円 367">
          <a:extLst>
            <a:ext uri="{FF2B5EF4-FFF2-40B4-BE49-F238E27FC236}">
              <a16:creationId xmlns:a16="http://schemas.microsoft.com/office/drawing/2014/main" id="{00000000-0008-0000-0700-000070010000}"/>
            </a:ext>
          </a:extLst>
        </xdr:cNvPr>
        <xdr:cNvSpPr/>
      </xdr:nvSpPr>
      <xdr:spPr>
        <a:xfrm>
          <a:off x="8699500" y="99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106104</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10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27738</xdr:rowOff>
    </xdr:from>
    <xdr:to>
      <xdr:col>11</xdr:col>
      <xdr:colOff>358775</xdr:colOff>
      <xdr:row>58</xdr:row>
      <xdr:rowOff>129338</xdr:rowOff>
    </xdr:to>
    <xdr:sp macro="" textlink="">
      <xdr:nvSpPr>
        <xdr:cNvPr id="370" name="円/楕円 369">
          <a:extLst>
            <a:ext uri="{FF2B5EF4-FFF2-40B4-BE49-F238E27FC236}">
              <a16:creationId xmlns:a16="http://schemas.microsoft.com/office/drawing/2014/main" id="{00000000-0008-0000-0700-000072010000}"/>
            </a:ext>
          </a:extLst>
        </xdr:cNvPr>
        <xdr:cNvSpPr/>
      </xdr:nvSpPr>
      <xdr:spPr>
        <a:xfrm>
          <a:off x="7810500" y="997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120465</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1006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26481</xdr:rowOff>
    </xdr:from>
    <xdr:to>
      <xdr:col>10</xdr:col>
      <xdr:colOff>155575</xdr:colOff>
      <xdr:row>58</xdr:row>
      <xdr:rowOff>128081</xdr:rowOff>
    </xdr:to>
    <xdr:sp macro="" textlink="">
      <xdr:nvSpPr>
        <xdr:cNvPr id="372" name="円/楕円 371">
          <a:extLst>
            <a:ext uri="{FF2B5EF4-FFF2-40B4-BE49-F238E27FC236}">
              <a16:creationId xmlns:a16="http://schemas.microsoft.com/office/drawing/2014/main" id="{00000000-0008-0000-0700-000074010000}"/>
            </a:ext>
          </a:extLst>
        </xdr:cNvPr>
        <xdr:cNvSpPr/>
      </xdr:nvSpPr>
      <xdr:spPr>
        <a:xfrm>
          <a:off x="6921500" y="997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119208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1006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101176</xdr:rowOff>
    </xdr:from>
    <xdr:to>
      <xdr:col>15</xdr:col>
      <xdr:colOff>180340</xdr:colOff>
      <xdr:row>78</xdr:row>
      <xdr:rowOff>133207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102676"/>
          <a:ext cx="1270" cy="1403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137034</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15</xdr:col>
      <xdr:colOff>92075</xdr:colOff>
      <xdr:row>78</xdr:row>
      <xdr:rowOff>133207</xdr:rowOff>
    </xdr:from>
    <xdr:to>
      <xdr:col>15</xdr:col>
      <xdr:colOff>269875</xdr:colOff>
      <xdr:row>78</xdr:row>
      <xdr:rowOff>133207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47853</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187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154,213</a:t>
          </a:r>
          <a:endParaRPr kumimoji="1" lang="ja-JP" altLang="en-US" sz="1000" b="1">
            <a:latin typeface="ＭＳ Ｐゴシック"/>
          </a:endParaRPr>
        </a:p>
      </xdr:txBody>
    </xdr:sp>
    <xdr:clientData/>
  </xdr:oneCellAnchor>
  <xdr:twoCellAnchor>
    <xdr:from>
      <xdr:col>15</xdr:col>
      <xdr:colOff>92075</xdr:colOff>
      <xdr:row>70</xdr:row>
      <xdr:rowOff>101176</xdr:rowOff>
    </xdr:from>
    <xdr:to>
      <xdr:col>15</xdr:col>
      <xdr:colOff>269875</xdr:colOff>
      <xdr:row>70</xdr:row>
      <xdr:rowOff>101176</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10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159113</xdr:rowOff>
    </xdr:from>
    <xdr:to>
      <xdr:col>15</xdr:col>
      <xdr:colOff>180975</xdr:colOff>
      <xdr:row>78</xdr:row>
      <xdr:rowOff>72903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3360763"/>
          <a:ext cx="838200" cy="8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25285</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05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28,209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2408</xdr:rowOff>
    </xdr:from>
    <xdr:to>
      <xdr:col>15</xdr:col>
      <xdr:colOff>231775</xdr:colOff>
      <xdr:row>77</xdr:row>
      <xdr:rowOff>104008</xdr:rowOff>
    </xdr:to>
    <xdr:sp macro="" textlink="">
      <xdr:nvSpPr>
        <xdr:cNvPr id="402" name="フローチャート : 判断 401">
          <a:extLst>
            <a:ext uri="{FF2B5EF4-FFF2-40B4-BE49-F238E27FC236}">
              <a16:creationId xmlns:a16="http://schemas.microsoft.com/office/drawing/2014/main" id="{00000000-0008-0000-0700-000092010000}"/>
            </a:ext>
          </a:extLst>
        </xdr:cNvPr>
        <xdr:cNvSpPr/>
      </xdr:nvSpPr>
      <xdr:spPr>
        <a:xfrm>
          <a:off x="104267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72903</xdr:rowOff>
    </xdr:from>
    <xdr:to>
      <xdr:col>14</xdr:col>
      <xdr:colOff>28575</xdr:colOff>
      <xdr:row>78</xdr:row>
      <xdr:rowOff>107138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46003"/>
          <a:ext cx="889000" cy="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12748</xdr:rowOff>
    </xdr:from>
    <xdr:to>
      <xdr:col>14</xdr:col>
      <xdr:colOff>79375</xdr:colOff>
      <xdr:row>77</xdr:row>
      <xdr:rowOff>114348</xdr:rowOff>
    </xdr:to>
    <xdr:sp macro="" textlink="">
      <xdr:nvSpPr>
        <xdr:cNvPr id="404" name="フローチャート : 判断 403">
          <a:extLst>
            <a:ext uri="{FF2B5EF4-FFF2-40B4-BE49-F238E27FC236}">
              <a16:creationId xmlns:a16="http://schemas.microsoft.com/office/drawing/2014/main" id="{00000000-0008-0000-0700-000094010000}"/>
            </a:ext>
          </a:extLst>
        </xdr:cNvPr>
        <xdr:cNvSpPr/>
      </xdr:nvSpPr>
      <xdr:spPr>
        <a:xfrm>
          <a:off x="9588500" y="1321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130875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298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106525</xdr:rowOff>
    </xdr:from>
    <xdr:to>
      <xdr:col>12</xdr:col>
      <xdr:colOff>511175</xdr:colOff>
      <xdr:row>78</xdr:row>
      <xdr:rowOff>107138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79625"/>
          <a:ext cx="8890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25595</xdr:rowOff>
    </xdr:from>
    <xdr:to>
      <xdr:col>12</xdr:col>
      <xdr:colOff>561975</xdr:colOff>
      <xdr:row>77</xdr:row>
      <xdr:rowOff>127195</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8699500" y="1322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143722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0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106525</xdr:rowOff>
    </xdr:from>
    <xdr:to>
      <xdr:col>11</xdr:col>
      <xdr:colOff>307975</xdr:colOff>
      <xdr:row>78</xdr:row>
      <xdr:rowOff>111536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79625"/>
          <a:ext cx="889000" cy="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67036</xdr:rowOff>
    </xdr:from>
    <xdr:to>
      <xdr:col>11</xdr:col>
      <xdr:colOff>358775</xdr:colOff>
      <xdr:row>77</xdr:row>
      <xdr:rowOff>168636</xdr:rowOff>
    </xdr:to>
    <xdr:sp macro="" textlink="">
      <xdr:nvSpPr>
        <xdr:cNvPr id="410" name="フローチャート : 判断 409">
          <a:extLst>
            <a:ext uri="{FF2B5EF4-FFF2-40B4-BE49-F238E27FC236}">
              <a16:creationId xmlns:a16="http://schemas.microsoft.com/office/drawing/2014/main" id="{00000000-0008-0000-0700-00009A010000}"/>
            </a:ext>
          </a:extLst>
        </xdr:cNvPr>
        <xdr:cNvSpPr/>
      </xdr:nvSpPr>
      <xdr:spPr>
        <a:xfrm>
          <a:off x="7810500" y="13268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13713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04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78356</xdr:rowOff>
    </xdr:from>
    <xdr:to>
      <xdr:col>10</xdr:col>
      <xdr:colOff>155575</xdr:colOff>
      <xdr:row>78</xdr:row>
      <xdr:rowOff>8506</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6921500" y="1328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25033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05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108313</xdr:rowOff>
    </xdr:from>
    <xdr:to>
      <xdr:col>15</xdr:col>
      <xdr:colOff>231775</xdr:colOff>
      <xdr:row>78</xdr:row>
      <xdr:rowOff>38463</xdr:rowOff>
    </xdr:to>
    <xdr:sp macro="" textlink="">
      <xdr:nvSpPr>
        <xdr:cNvPr id="419" name="円/楕円 418">
          <a:extLst>
            <a:ext uri="{FF2B5EF4-FFF2-40B4-BE49-F238E27FC236}">
              <a16:creationId xmlns:a16="http://schemas.microsoft.com/office/drawing/2014/main" id="{00000000-0008-0000-0700-0000A3010000}"/>
            </a:ext>
          </a:extLst>
        </xdr:cNvPr>
        <xdr:cNvSpPr/>
      </xdr:nvSpPr>
      <xdr:spPr>
        <a:xfrm>
          <a:off x="10426700" y="1330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86740</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28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22103</xdr:rowOff>
    </xdr:from>
    <xdr:to>
      <xdr:col>14</xdr:col>
      <xdr:colOff>79375</xdr:colOff>
      <xdr:row>78</xdr:row>
      <xdr:rowOff>123703</xdr:rowOff>
    </xdr:to>
    <xdr:sp macro="" textlink="">
      <xdr:nvSpPr>
        <xdr:cNvPr id="421" name="円/楕円 420">
          <a:extLst>
            <a:ext uri="{FF2B5EF4-FFF2-40B4-BE49-F238E27FC236}">
              <a16:creationId xmlns:a16="http://schemas.microsoft.com/office/drawing/2014/main" id="{00000000-0008-0000-0700-0000A5010000}"/>
            </a:ext>
          </a:extLst>
        </xdr:cNvPr>
        <xdr:cNvSpPr/>
      </xdr:nvSpPr>
      <xdr:spPr>
        <a:xfrm>
          <a:off x="9588500" y="133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114830</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04427" y="1348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56338</xdr:rowOff>
    </xdr:from>
    <xdr:to>
      <xdr:col>12</xdr:col>
      <xdr:colOff>561975</xdr:colOff>
      <xdr:row>78</xdr:row>
      <xdr:rowOff>157938</xdr:rowOff>
    </xdr:to>
    <xdr:sp macro="" textlink="">
      <xdr:nvSpPr>
        <xdr:cNvPr id="423" name="円/楕円 422">
          <a:extLst>
            <a:ext uri="{FF2B5EF4-FFF2-40B4-BE49-F238E27FC236}">
              <a16:creationId xmlns:a16="http://schemas.microsoft.com/office/drawing/2014/main" id="{00000000-0008-0000-0700-0000A7010000}"/>
            </a:ext>
          </a:extLst>
        </xdr:cNvPr>
        <xdr:cNvSpPr/>
      </xdr:nvSpPr>
      <xdr:spPr>
        <a:xfrm>
          <a:off x="8699500" y="134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149065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7" y="1352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55725</xdr:rowOff>
    </xdr:from>
    <xdr:to>
      <xdr:col>11</xdr:col>
      <xdr:colOff>358775</xdr:colOff>
      <xdr:row>78</xdr:row>
      <xdr:rowOff>157325</xdr:rowOff>
    </xdr:to>
    <xdr:sp macro="" textlink="">
      <xdr:nvSpPr>
        <xdr:cNvPr id="425" name="円/楕円 424">
          <a:extLst>
            <a:ext uri="{FF2B5EF4-FFF2-40B4-BE49-F238E27FC236}">
              <a16:creationId xmlns:a16="http://schemas.microsoft.com/office/drawing/2014/main" id="{00000000-0008-0000-0700-0000A9010000}"/>
            </a:ext>
          </a:extLst>
        </xdr:cNvPr>
        <xdr:cNvSpPr/>
      </xdr:nvSpPr>
      <xdr:spPr>
        <a:xfrm>
          <a:off x="7810500" y="1342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148452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26427" y="1352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60736</xdr:rowOff>
    </xdr:from>
    <xdr:to>
      <xdr:col>10</xdr:col>
      <xdr:colOff>155575</xdr:colOff>
      <xdr:row>78</xdr:row>
      <xdr:rowOff>162336</xdr:rowOff>
    </xdr:to>
    <xdr:sp macro="" textlink="">
      <xdr:nvSpPr>
        <xdr:cNvPr id="427" name="円/楕円 426">
          <a:extLst>
            <a:ext uri="{FF2B5EF4-FFF2-40B4-BE49-F238E27FC236}">
              <a16:creationId xmlns:a16="http://schemas.microsoft.com/office/drawing/2014/main" id="{00000000-0008-0000-0700-0000AB010000}"/>
            </a:ext>
          </a:extLst>
        </xdr:cNvPr>
        <xdr:cNvSpPr/>
      </xdr:nvSpPr>
      <xdr:spPr>
        <a:xfrm>
          <a:off x="6921500" y="134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153463</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7" y="13526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94991</xdr:rowOff>
    </xdr:from>
    <xdr:to>
      <xdr:col>15</xdr:col>
      <xdr:colOff>180340</xdr:colOff>
      <xdr:row>97</xdr:row>
      <xdr:rowOff>92145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25491"/>
          <a:ext cx="1270" cy="1197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95972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72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18,321</a:t>
          </a:r>
          <a:endParaRPr kumimoji="1" lang="ja-JP" altLang="en-US" sz="1000" b="1">
            <a:latin typeface="ＭＳ Ｐゴシック"/>
          </a:endParaRPr>
        </a:p>
      </xdr:txBody>
    </xdr:sp>
    <xdr:clientData/>
  </xdr:oneCellAnchor>
  <xdr:twoCellAnchor>
    <xdr:from>
      <xdr:col>15</xdr:col>
      <xdr:colOff>92075</xdr:colOff>
      <xdr:row>97</xdr:row>
      <xdr:rowOff>92145</xdr:rowOff>
    </xdr:from>
    <xdr:to>
      <xdr:col>15</xdr:col>
      <xdr:colOff>269875</xdr:colOff>
      <xdr:row>97</xdr:row>
      <xdr:rowOff>92145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7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41668</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00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227,823</a:t>
          </a:r>
          <a:endParaRPr kumimoji="1" lang="ja-JP" altLang="en-US" sz="1000" b="1">
            <a:latin typeface="ＭＳ Ｐゴシック"/>
          </a:endParaRPr>
        </a:p>
      </xdr:txBody>
    </xdr:sp>
    <xdr:clientData/>
  </xdr:oneCellAnchor>
  <xdr:twoCellAnchor>
    <xdr:from>
      <xdr:col>15</xdr:col>
      <xdr:colOff>92075</xdr:colOff>
      <xdr:row>90</xdr:row>
      <xdr:rowOff>94991</xdr:rowOff>
    </xdr:from>
    <xdr:to>
      <xdr:col>15</xdr:col>
      <xdr:colOff>269875</xdr:colOff>
      <xdr:row>90</xdr:row>
      <xdr:rowOff>94991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25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156891</xdr:rowOff>
    </xdr:from>
    <xdr:to>
      <xdr:col>15</xdr:col>
      <xdr:colOff>180975</xdr:colOff>
      <xdr:row>97</xdr:row>
      <xdr:rowOff>9970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616091"/>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157120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101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92,066</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134243</xdr:rowOff>
    </xdr:from>
    <xdr:to>
      <xdr:col>15</xdr:col>
      <xdr:colOff>231775</xdr:colOff>
      <xdr:row>95</xdr:row>
      <xdr:rowOff>64393</xdr:rowOff>
    </xdr:to>
    <xdr:sp macro="" textlink="">
      <xdr:nvSpPr>
        <xdr:cNvPr id="455" name="フローチャート : 判断 454">
          <a:extLst>
            <a:ext uri="{FF2B5EF4-FFF2-40B4-BE49-F238E27FC236}">
              <a16:creationId xmlns:a16="http://schemas.microsoft.com/office/drawing/2014/main" id="{00000000-0008-0000-0700-0000C7010000}"/>
            </a:ext>
          </a:extLst>
        </xdr:cNvPr>
        <xdr:cNvSpPr/>
      </xdr:nvSpPr>
      <xdr:spPr>
        <a:xfrm>
          <a:off x="104267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114914</xdr:rowOff>
    </xdr:from>
    <xdr:to>
      <xdr:col>14</xdr:col>
      <xdr:colOff>28575</xdr:colOff>
      <xdr:row>97</xdr:row>
      <xdr:rowOff>9970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574114"/>
          <a:ext cx="889000" cy="6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151588</xdr:rowOff>
    </xdr:from>
    <xdr:to>
      <xdr:col>14</xdr:col>
      <xdr:colOff>79375</xdr:colOff>
      <xdr:row>95</xdr:row>
      <xdr:rowOff>81738</xdr:rowOff>
    </xdr:to>
    <xdr:sp macro="" textlink="">
      <xdr:nvSpPr>
        <xdr:cNvPr id="457" name="フローチャート : 判断 456">
          <a:extLst>
            <a:ext uri="{FF2B5EF4-FFF2-40B4-BE49-F238E27FC236}">
              <a16:creationId xmlns:a16="http://schemas.microsoft.com/office/drawing/2014/main" id="{00000000-0008-0000-0700-0000C9010000}"/>
            </a:ext>
          </a:extLst>
        </xdr:cNvPr>
        <xdr:cNvSpPr/>
      </xdr:nvSpPr>
      <xdr:spPr>
        <a:xfrm>
          <a:off x="9588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98265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04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105553</xdr:rowOff>
    </xdr:from>
    <xdr:to>
      <xdr:col>12</xdr:col>
      <xdr:colOff>511175</xdr:colOff>
      <xdr:row>96</xdr:row>
      <xdr:rowOff>114914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393303"/>
          <a:ext cx="889000" cy="18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119492</xdr:rowOff>
    </xdr:from>
    <xdr:to>
      <xdr:col>12</xdr:col>
      <xdr:colOff>561975</xdr:colOff>
      <xdr:row>95</xdr:row>
      <xdr:rowOff>49642</xdr:rowOff>
    </xdr:to>
    <xdr:sp macro="" textlink="">
      <xdr:nvSpPr>
        <xdr:cNvPr id="460" name="フローチャート : 判断 459">
          <a:extLst>
            <a:ext uri="{FF2B5EF4-FFF2-40B4-BE49-F238E27FC236}">
              <a16:creationId xmlns:a16="http://schemas.microsoft.com/office/drawing/2014/main" id="{00000000-0008-0000-0700-0000CC010000}"/>
            </a:ext>
          </a:extLst>
        </xdr:cNvPr>
        <xdr:cNvSpPr/>
      </xdr:nvSpPr>
      <xdr:spPr>
        <a:xfrm>
          <a:off x="8699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66169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01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105553</xdr:rowOff>
    </xdr:from>
    <xdr:to>
      <xdr:col>11</xdr:col>
      <xdr:colOff>307975</xdr:colOff>
      <xdr:row>97</xdr:row>
      <xdr:rowOff>39115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393303"/>
          <a:ext cx="889000" cy="27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130333</xdr:rowOff>
    </xdr:from>
    <xdr:to>
      <xdr:col>11</xdr:col>
      <xdr:colOff>358775</xdr:colOff>
      <xdr:row>95</xdr:row>
      <xdr:rowOff>60483</xdr:rowOff>
    </xdr:to>
    <xdr:sp macro="" textlink="">
      <xdr:nvSpPr>
        <xdr:cNvPr id="463" name="フローチャート : 判断 462">
          <a:extLst>
            <a:ext uri="{FF2B5EF4-FFF2-40B4-BE49-F238E27FC236}">
              <a16:creationId xmlns:a16="http://schemas.microsoft.com/office/drawing/2014/main" id="{00000000-0008-0000-0700-0000CF010000}"/>
            </a:ext>
          </a:extLst>
        </xdr:cNvPr>
        <xdr:cNvSpPr/>
      </xdr:nvSpPr>
      <xdr:spPr>
        <a:xfrm>
          <a:off x="7810500" y="1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77010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26527</xdr:rowOff>
    </xdr:from>
    <xdr:to>
      <xdr:col>10</xdr:col>
      <xdr:colOff>155575</xdr:colOff>
      <xdr:row>95</xdr:row>
      <xdr:rowOff>128127</xdr:rowOff>
    </xdr:to>
    <xdr:sp macro="" textlink="">
      <xdr:nvSpPr>
        <xdr:cNvPr id="465" name="フローチャート : 判断 464">
          <a:extLst>
            <a:ext uri="{FF2B5EF4-FFF2-40B4-BE49-F238E27FC236}">
              <a16:creationId xmlns:a16="http://schemas.microsoft.com/office/drawing/2014/main" id="{00000000-0008-0000-0700-0000D1010000}"/>
            </a:ext>
          </a:extLst>
        </xdr:cNvPr>
        <xdr:cNvSpPr/>
      </xdr:nvSpPr>
      <xdr:spPr>
        <a:xfrm>
          <a:off x="6921500" y="1631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144654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08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106091</xdr:rowOff>
    </xdr:from>
    <xdr:to>
      <xdr:col>15</xdr:col>
      <xdr:colOff>231775</xdr:colOff>
      <xdr:row>97</xdr:row>
      <xdr:rowOff>36241</xdr:rowOff>
    </xdr:to>
    <xdr:sp macro="" textlink="">
      <xdr:nvSpPr>
        <xdr:cNvPr id="472" name="円/楕円 471">
          <a:extLst>
            <a:ext uri="{FF2B5EF4-FFF2-40B4-BE49-F238E27FC236}">
              <a16:creationId xmlns:a16="http://schemas.microsoft.com/office/drawing/2014/main" id="{00000000-0008-0000-0700-0000D8010000}"/>
            </a:ext>
          </a:extLst>
        </xdr:cNvPr>
        <xdr:cNvSpPr/>
      </xdr:nvSpPr>
      <xdr:spPr>
        <a:xfrm>
          <a:off x="10426700" y="16565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21018</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48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36,992</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130620</xdr:rowOff>
    </xdr:from>
    <xdr:to>
      <xdr:col>14</xdr:col>
      <xdr:colOff>79375</xdr:colOff>
      <xdr:row>97</xdr:row>
      <xdr:rowOff>60770</xdr:rowOff>
    </xdr:to>
    <xdr:sp macro="" textlink="">
      <xdr:nvSpPr>
        <xdr:cNvPr id="474" name="円/楕円 473">
          <a:extLst>
            <a:ext uri="{FF2B5EF4-FFF2-40B4-BE49-F238E27FC236}">
              <a16:creationId xmlns:a16="http://schemas.microsoft.com/office/drawing/2014/main" id="{00000000-0008-0000-0700-0000DA010000}"/>
            </a:ext>
          </a:extLst>
        </xdr:cNvPr>
        <xdr:cNvSpPr/>
      </xdr:nvSpPr>
      <xdr:spPr>
        <a:xfrm>
          <a:off x="9588500" y="165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51897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32,700</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64114</xdr:rowOff>
    </xdr:from>
    <xdr:to>
      <xdr:col>12</xdr:col>
      <xdr:colOff>561975</xdr:colOff>
      <xdr:row>96</xdr:row>
      <xdr:rowOff>165714</xdr:rowOff>
    </xdr:to>
    <xdr:sp macro="" textlink="">
      <xdr:nvSpPr>
        <xdr:cNvPr id="476" name="円/楕円 475">
          <a:extLst>
            <a:ext uri="{FF2B5EF4-FFF2-40B4-BE49-F238E27FC236}">
              <a16:creationId xmlns:a16="http://schemas.microsoft.com/office/drawing/2014/main" id="{00000000-0008-0000-0700-0000DC010000}"/>
            </a:ext>
          </a:extLst>
        </xdr:cNvPr>
        <xdr:cNvSpPr/>
      </xdr:nvSpPr>
      <xdr:spPr>
        <a:xfrm>
          <a:off x="8699500" y="165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156841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1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44,337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54753</xdr:rowOff>
    </xdr:from>
    <xdr:to>
      <xdr:col>11</xdr:col>
      <xdr:colOff>358775</xdr:colOff>
      <xdr:row>95</xdr:row>
      <xdr:rowOff>156353</xdr:rowOff>
    </xdr:to>
    <xdr:sp macro="" textlink="">
      <xdr:nvSpPr>
        <xdr:cNvPr id="478" name="円/楕円 477">
          <a:extLst>
            <a:ext uri="{FF2B5EF4-FFF2-40B4-BE49-F238E27FC236}">
              <a16:creationId xmlns:a16="http://schemas.microsoft.com/office/drawing/2014/main" id="{00000000-0008-0000-0700-0000DE010000}"/>
            </a:ext>
          </a:extLst>
        </xdr:cNvPr>
        <xdr:cNvSpPr/>
      </xdr:nvSpPr>
      <xdr:spPr>
        <a:xfrm>
          <a:off x="7810500" y="1634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147480</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4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75,975</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159765</xdr:rowOff>
    </xdr:from>
    <xdr:to>
      <xdr:col>10</xdr:col>
      <xdr:colOff>155575</xdr:colOff>
      <xdr:row>97</xdr:row>
      <xdr:rowOff>89915</xdr:rowOff>
    </xdr:to>
    <xdr:sp macro="" textlink="">
      <xdr:nvSpPr>
        <xdr:cNvPr id="480" name="円/楕円 479">
          <a:extLst>
            <a:ext uri="{FF2B5EF4-FFF2-40B4-BE49-F238E27FC236}">
              <a16:creationId xmlns:a16="http://schemas.microsoft.com/office/drawing/2014/main" id="{00000000-0008-0000-0700-0000E0010000}"/>
            </a:ext>
          </a:extLst>
        </xdr:cNvPr>
        <xdr:cNvSpPr/>
      </xdr:nvSpPr>
      <xdr:spPr>
        <a:xfrm>
          <a:off x="6921500" y="166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81042</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1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116421</xdr:rowOff>
    </xdr:from>
    <xdr:to>
      <xdr:col>23</xdr:col>
      <xdr:colOff>516889</xdr:colOff>
      <xdr:row>38</xdr:row>
      <xdr:rowOff>125708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59921"/>
          <a:ext cx="1269" cy="1380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129535</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64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19,469</a:t>
          </a:r>
          <a:endParaRPr kumimoji="1" lang="ja-JP" altLang="en-US" sz="1000" b="1">
            <a:latin typeface="ＭＳ Ｐゴシック"/>
          </a:endParaRPr>
        </a:p>
      </xdr:txBody>
    </xdr:sp>
    <xdr:clientData/>
  </xdr:oneCellAnchor>
  <xdr:twoCellAnchor>
    <xdr:from>
      <xdr:col>23</xdr:col>
      <xdr:colOff>428625</xdr:colOff>
      <xdr:row>38</xdr:row>
      <xdr:rowOff>125708</xdr:rowOff>
    </xdr:from>
    <xdr:to>
      <xdr:col>23</xdr:col>
      <xdr:colOff>606425</xdr:colOff>
      <xdr:row>38</xdr:row>
      <xdr:rowOff>125708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640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63098</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3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164,444</a:t>
          </a:r>
          <a:endParaRPr kumimoji="1" lang="ja-JP" altLang="en-US" sz="1000" b="1">
            <a:latin typeface="ＭＳ Ｐゴシック"/>
          </a:endParaRPr>
        </a:p>
      </xdr:txBody>
    </xdr:sp>
    <xdr:clientData/>
  </xdr:oneCellAnchor>
  <xdr:twoCellAnchor>
    <xdr:from>
      <xdr:col>23</xdr:col>
      <xdr:colOff>428625</xdr:colOff>
      <xdr:row>30</xdr:row>
      <xdr:rowOff>116421</xdr:rowOff>
    </xdr:from>
    <xdr:to>
      <xdr:col>23</xdr:col>
      <xdr:colOff>606425</xdr:colOff>
      <xdr:row>30</xdr:row>
      <xdr:rowOff>116421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5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29601</xdr:rowOff>
    </xdr:from>
    <xdr:to>
      <xdr:col>23</xdr:col>
      <xdr:colOff>517525</xdr:colOff>
      <xdr:row>36</xdr:row>
      <xdr:rowOff>80969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201801"/>
          <a:ext cx="838200" cy="5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167863</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400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17986</xdr:rowOff>
    </xdr:from>
    <xdr:to>
      <xdr:col>23</xdr:col>
      <xdr:colOff>568325</xdr:colOff>
      <xdr:row>37</xdr:row>
      <xdr:rowOff>119586</xdr:rowOff>
    </xdr:to>
    <xdr:sp macro="" textlink="">
      <xdr:nvSpPr>
        <xdr:cNvPr id="516" name="フローチャート : 判断 515">
          <a:extLst>
            <a:ext uri="{FF2B5EF4-FFF2-40B4-BE49-F238E27FC236}">
              <a16:creationId xmlns:a16="http://schemas.microsoft.com/office/drawing/2014/main" id="{00000000-0008-0000-0700-000004020000}"/>
            </a:ext>
          </a:extLst>
        </xdr:cNvPr>
        <xdr:cNvSpPr/>
      </xdr:nvSpPr>
      <xdr:spPr>
        <a:xfrm>
          <a:off x="16268700" y="63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29601</xdr:rowOff>
    </xdr:from>
    <xdr:to>
      <xdr:col>22</xdr:col>
      <xdr:colOff>365125</xdr:colOff>
      <xdr:row>37</xdr:row>
      <xdr:rowOff>141681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201801"/>
          <a:ext cx="889000" cy="28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166167</xdr:rowOff>
    </xdr:from>
    <xdr:to>
      <xdr:col>22</xdr:col>
      <xdr:colOff>415925</xdr:colOff>
      <xdr:row>37</xdr:row>
      <xdr:rowOff>96317</xdr:rowOff>
    </xdr:to>
    <xdr:sp macro="" textlink="">
      <xdr:nvSpPr>
        <xdr:cNvPr id="518" name="フローチャート : 判断 517">
          <a:extLst>
            <a:ext uri="{FF2B5EF4-FFF2-40B4-BE49-F238E27FC236}">
              <a16:creationId xmlns:a16="http://schemas.microsoft.com/office/drawing/2014/main" id="{00000000-0008-0000-0700-000006020000}"/>
            </a:ext>
          </a:extLst>
        </xdr:cNvPr>
        <xdr:cNvSpPr/>
      </xdr:nvSpPr>
      <xdr:spPr>
        <a:xfrm>
          <a:off x="15430500" y="633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87444</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141681</xdr:rowOff>
    </xdr:from>
    <xdr:to>
      <xdr:col>21</xdr:col>
      <xdr:colOff>161925</xdr:colOff>
      <xdr:row>38</xdr:row>
      <xdr:rowOff>61595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85331"/>
          <a:ext cx="889000" cy="9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151193</xdr:rowOff>
    </xdr:from>
    <xdr:to>
      <xdr:col>21</xdr:col>
      <xdr:colOff>212725</xdr:colOff>
      <xdr:row>37</xdr:row>
      <xdr:rowOff>81343</xdr:rowOff>
    </xdr:to>
    <xdr:sp macro="" textlink="">
      <xdr:nvSpPr>
        <xdr:cNvPr id="521" name="フローチャート : 判断 520">
          <a:extLst>
            <a:ext uri="{FF2B5EF4-FFF2-40B4-BE49-F238E27FC236}">
              <a16:creationId xmlns:a16="http://schemas.microsoft.com/office/drawing/2014/main" id="{00000000-0008-0000-0700-000009020000}"/>
            </a:ext>
          </a:extLst>
        </xdr:cNvPr>
        <xdr:cNvSpPr/>
      </xdr:nvSpPr>
      <xdr:spPr>
        <a:xfrm>
          <a:off x="14541500" y="63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97870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61595</xdr:rowOff>
    </xdr:from>
    <xdr:to>
      <xdr:col>19</xdr:col>
      <xdr:colOff>644525</xdr:colOff>
      <xdr:row>38</xdr:row>
      <xdr:rowOff>63481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576695"/>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69364</xdr:rowOff>
    </xdr:from>
    <xdr:to>
      <xdr:col>20</xdr:col>
      <xdr:colOff>9525</xdr:colOff>
      <xdr:row>37</xdr:row>
      <xdr:rowOff>170965</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3652500" y="6413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16041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101273</xdr:rowOff>
    </xdr:from>
    <xdr:to>
      <xdr:col>18</xdr:col>
      <xdr:colOff>492125</xdr:colOff>
      <xdr:row>38</xdr:row>
      <xdr:rowOff>31423</xdr:rowOff>
    </xdr:to>
    <xdr:sp macro="" textlink="">
      <xdr:nvSpPr>
        <xdr:cNvPr id="526" name="フローチャート : 判断 525">
          <a:extLst>
            <a:ext uri="{FF2B5EF4-FFF2-40B4-BE49-F238E27FC236}">
              <a16:creationId xmlns:a16="http://schemas.microsoft.com/office/drawing/2014/main" id="{00000000-0008-0000-0700-00000E020000}"/>
            </a:ext>
          </a:extLst>
        </xdr:cNvPr>
        <xdr:cNvSpPr/>
      </xdr:nvSpPr>
      <xdr:spPr>
        <a:xfrm>
          <a:off x="12763500" y="644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47950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2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30169</xdr:rowOff>
    </xdr:from>
    <xdr:to>
      <xdr:col>23</xdr:col>
      <xdr:colOff>568325</xdr:colOff>
      <xdr:row>36</xdr:row>
      <xdr:rowOff>131769</xdr:rowOff>
    </xdr:to>
    <xdr:sp macro="" textlink="">
      <xdr:nvSpPr>
        <xdr:cNvPr id="533" name="円/楕円 532">
          <a:extLst>
            <a:ext uri="{FF2B5EF4-FFF2-40B4-BE49-F238E27FC236}">
              <a16:creationId xmlns:a16="http://schemas.microsoft.com/office/drawing/2014/main" id="{00000000-0008-0000-0700-000015020000}"/>
            </a:ext>
          </a:extLst>
        </xdr:cNvPr>
        <xdr:cNvSpPr/>
      </xdr:nvSpPr>
      <xdr:spPr>
        <a:xfrm>
          <a:off x="16268700" y="620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53046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05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60,166</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150251</xdr:rowOff>
    </xdr:from>
    <xdr:to>
      <xdr:col>22</xdr:col>
      <xdr:colOff>415925</xdr:colOff>
      <xdr:row>36</xdr:row>
      <xdr:rowOff>80401</xdr:rowOff>
    </xdr:to>
    <xdr:sp macro="" textlink="">
      <xdr:nvSpPr>
        <xdr:cNvPr id="535" name="円/楕円 534">
          <a:extLst>
            <a:ext uri="{FF2B5EF4-FFF2-40B4-BE49-F238E27FC236}">
              <a16:creationId xmlns:a16="http://schemas.microsoft.com/office/drawing/2014/main" id="{00000000-0008-0000-0700-000017020000}"/>
            </a:ext>
          </a:extLst>
        </xdr:cNvPr>
        <xdr:cNvSpPr/>
      </xdr:nvSpPr>
      <xdr:spPr>
        <a:xfrm>
          <a:off x="15430500" y="615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96928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592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65,559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90881</xdr:rowOff>
    </xdr:from>
    <xdr:to>
      <xdr:col>21</xdr:col>
      <xdr:colOff>212725</xdr:colOff>
      <xdr:row>38</xdr:row>
      <xdr:rowOff>21031</xdr:rowOff>
    </xdr:to>
    <xdr:sp macro="" textlink="">
      <xdr:nvSpPr>
        <xdr:cNvPr id="537" name="円/楕円 536">
          <a:extLst>
            <a:ext uri="{FF2B5EF4-FFF2-40B4-BE49-F238E27FC236}">
              <a16:creationId xmlns:a16="http://schemas.microsoft.com/office/drawing/2014/main" id="{00000000-0008-0000-0700-000019020000}"/>
            </a:ext>
          </a:extLst>
        </xdr:cNvPr>
        <xdr:cNvSpPr/>
      </xdr:nvSpPr>
      <xdr:spPr>
        <a:xfrm>
          <a:off x="14541500" y="6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12158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2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10795</xdr:rowOff>
    </xdr:from>
    <xdr:to>
      <xdr:col>20</xdr:col>
      <xdr:colOff>9525</xdr:colOff>
      <xdr:row>38</xdr:row>
      <xdr:rowOff>112395</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3652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103522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1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12681</xdr:rowOff>
    </xdr:from>
    <xdr:to>
      <xdr:col>18</xdr:col>
      <xdr:colOff>492125</xdr:colOff>
      <xdr:row>38</xdr:row>
      <xdr:rowOff>114281</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2763500" y="65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105408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2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43,006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105159</xdr:rowOff>
    </xdr:from>
    <xdr:to>
      <xdr:col>23</xdr:col>
      <xdr:colOff>516889</xdr:colOff>
      <xdr:row>57</xdr:row>
      <xdr:rowOff>141246</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49109"/>
          <a:ext cx="1269" cy="10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145073</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1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37,162</a:t>
          </a:r>
          <a:endParaRPr kumimoji="1" lang="ja-JP" altLang="en-US" sz="1000" b="1">
            <a:latin typeface="ＭＳ Ｐゴシック"/>
          </a:endParaRPr>
        </a:p>
      </xdr:txBody>
    </xdr:sp>
    <xdr:clientData/>
  </xdr:oneCellAnchor>
  <xdr:twoCellAnchor>
    <xdr:from>
      <xdr:col>23</xdr:col>
      <xdr:colOff>428625</xdr:colOff>
      <xdr:row>57</xdr:row>
      <xdr:rowOff>141246</xdr:rowOff>
    </xdr:from>
    <xdr:to>
      <xdr:col>23</xdr:col>
      <xdr:colOff>606425</xdr:colOff>
      <xdr:row>57</xdr:row>
      <xdr:rowOff>141246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1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51836</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2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270,055</a:t>
          </a:r>
          <a:endParaRPr kumimoji="1" lang="ja-JP" altLang="en-US" sz="1000" b="1">
            <a:latin typeface="ＭＳ Ｐゴシック"/>
          </a:endParaRPr>
        </a:p>
      </xdr:txBody>
    </xdr:sp>
    <xdr:clientData/>
  </xdr:oneCellAnchor>
  <xdr:twoCellAnchor>
    <xdr:from>
      <xdr:col>23</xdr:col>
      <xdr:colOff>428625</xdr:colOff>
      <xdr:row>51</xdr:row>
      <xdr:rowOff>105159</xdr:rowOff>
    </xdr:from>
    <xdr:to>
      <xdr:col>23</xdr:col>
      <xdr:colOff>606425</xdr:colOff>
      <xdr:row>51</xdr:row>
      <xdr:rowOff>105159</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4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141246</xdr:rowOff>
    </xdr:from>
    <xdr:to>
      <xdr:col>23</xdr:col>
      <xdr:colOff>517525</xdr:colOff>
      <xdr:row>57</xdr:row>
      <xdr:rowOff>153050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13896"/>
          <a:ext cx="838200" cy="1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28343</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45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93,249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5466</xdr:rowOff>
    </xdr:from>
    <xdr:to>
      <xdr:col>23</xdr:col>
      <xdr:colOff>568325</xdr:colOff>
      <xdr:row>56</xdr:row>
      <xdr:rowOff>107066</xdr:rowOff>
    </xdr:to>
    <xdr:sp macro="" textlink="">
      <xdr:nvSpPr>
        <xdr:cNvPr id="571" name="フローチャート : 判断 570">
          <a:extLst>
            <a:ext uri="{FF2B5EF4-FFF2-40B4-BE49-F238E27FC236}">
              <a16:creationId xmlns:a16="http://schemas.microsoft.com/office/drawing/2014/main" id="{00000000-0008-0000-0700-00003B020000}"/>
            </a:ext>
          </a:extLst>
        </xdr:cNvPr>
        <xdr:cNvSpPr/>
      </xdr:nvSpPr>
      <xdr:spPr>
        <a:xfrm>
          <a:off x="162687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160644</xdr:rowOff>
    </xdr:from>
    <xdr:to>
      <xdr:col>22</xdr:col>
      <xdr:colOff>365125</xdr:colOff>
      <xdr:row>57</xdr:row>
      <xdr:rowOff>153050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761844"/>
          <a:ext cx="889000" cy="16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7052</xdr:rowOff>
    </xdr:from>
    <xdr:to>
      <xdr:col>22</xdr:col>
      <xdr:colOff>415925</xdr:colOff>
      <xdr:row>56</xdr:row>
      <xdr:rowOff>108652</xdr:rowOff>
    </xdr:to>
    <xdr:sp macro="" textlink="">
      <xdr:nvSpPr>
        <xdr:cNvPr id="573" name="フローチャート : 判断 572">
          <a:extLst>
            <a:ext uri="{FF2B5EF4-FFF2-40B4-BE49-F238E27FC236}">
              <a16:creationId xmlns:a16="http://schemas.microsoft.com/office/drawing/2014/main" id="{00000000-0008-0000-0700-00003D020000}"/>
            </a:ext>
          </a:extLst>
        </xdr:cNvPr>
        <xdr:cNvSpPr/>
      </xdr:nvSpPr>
      <xdr:spPr>
        <a:xfrm>
          <a:off x="15430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125179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160644</xdr:rowOff>
    </xdr:from>
    <xdr:to>
      <xdr:col>21</xdr:col>
      <xdr:colOff>161925</xdr:colOff>
      <xdr:row>57</xdr:row>
      <xdr:rowOff>85421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61844"/>
          <a:ext cx="889000" cy="9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4273</xdr:rowOff>
    </xdr:from>
    <xdr:to>
      <xdr:col>21</xdr:col>
      <xdr:colOff>212725</xdr:colOff>
      <xdr:row>56</xdr:row>
      <xdr:rowOff>105873</xdr:rowOff>
    </xdr:to>
    <xdr:sp macro="" textlink="">
      <xdr:nvSpPr>
        <xdr:cNvPr id="576" name="フローチャート : 判断 575">
          <a:extLst>
            <a:ext uri="{FF2B5EF4-FFF2-40B4-BE49-F238E27FC236}">
              <a16:creationId xmlns:a16="http://schemas.microsoft.com/office/drawing/2014/main" id="{00000000-0008-0000-0700-000040020000}"/>
            </a:ext>
          </a:extLst>
        </xdr:cNvPr>
        <xdr:cNvSpPr/>
      </xdr:nvSpPr>
      <xdr:spPr>
        <a:xfrm>
          <a:off x="14541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122400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126738</xdr:rowOff>
    </xdr:from>
    <xdr:to>
      <xdr:col>19</xdr:col>
      <xdr:colOff>644525</xdr:colOff>
      <xdr:row>57</xdr:row>
      <xdr:rowOff>85421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727938"/>
          <a:ext cx="889000" cy="13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159418</xdr:rowOff>
    </xdr:from>
    <xdr:to>
      <xdr:col>20</xdr:col>
      <xdr:colOff>9525</xdr:colOff>
      <xdr:row>56</xdr:row>
      <xdr:rowOff>89568</xdr:rowOff>
    </xdr:to>
    <xdr:sp macro="" textlink="">
      <xdr:nvSpPr>
        <xdr:cNvPr id="579" name="フローチャート : 判断 578">
          <a:extLst>
            <a:ext uri="{FF2B5EF4-FFF2-40B4-BE49-F238E27FC236}">
              <a16:creationId xmlns:a16="http://schemas.microsoft.com/office/drawing/2014/main" id="{00000000-0008-0000-0700-000043020000}"/>
            </a:ext>
          </a:extLst>
        </xdr:cNvPr>
        <xdr:cNvSpPr/>
      </xdr:nvSpPr>
      <xdr:spPr>
        <a:xfrm>
          <a:off x="13652500" y="958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106095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36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27366</xdr:rowOff>
    </xdr:from>
    <xdr:to>
      <xdr:col>18</xdr:col>
      <xdr:colOff>492125</xdr:colOff>
      <xdr:row>56</xdr:row>
      <xdr:rowOff>128966</xdr:rowOff>
    </xdr:to>
    <xdr:sp macro="" textlink="">
      <xdr:nvSpPr>
        <xdr:cNvPr id="581" name="フローチャート : 判断 580">
          <a:extLst>
            <a:ext uri="{FF2B5EF4-FFF2-40B4-BE49-F238E27FC236}">
              <a16:creationId xmlns:a16="http://schemas.microsoft.com/office/drawing/2014/main" id="{00000000-0008-0000-0700-000045020000}"/>
            </a:ext>
          </a:extLst>
        </xdr:cNvPr>
        <xdr:cNvSpPr/>
      </xdr:nvSpPr>
      <xdr:spPr>
        <a:xfrm>
          <a:off x="12763500" y="962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145493</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40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90446</xdr:rowOff>
    </xdr:from>
    <xdr:to>
      <xdr:col>23</xdr:col>
      <xdr:colOff>568325</xdr:colOff>
      <xdr:row>58</xdr:row>
      <xdr:rowOff>20596</xdr:rowOff>
    </xdr:to>
    <xdr:sp macro="" textlink="">
      <xdr:nvSpPr>
        <xdr:cNvPr id="588" name="円/楕円 587">
          <a:extLst>
            <a:ext uri="{FF2B5EF4-FFF2-40B4-BE49-F238E27FC236}">
              <a16:creationId xmlns:a16="http://schemas.microsoft.com/office/drawing/2014/main" id="{00000000-0008-0000-0700-00004C020000}"/>
            </a:ext>
          </a:extLst>
        </xdr:cNvPr>
        <xdr:cNvSpPr/>
      </xdr:nvSpPr>
      <xdr:spPr>
        <a:xfrm>
          <a:off x="16268700" y="98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5373</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7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37,162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102250</xdr:rowOff>
    </xdr:from>
    <xdr:to>
      <xdr:col>22</xdr:col>
      <xdr:colOff>415925</xdr:colOff>
      <xdr:row>58</xdr:row>
      <xdr:rowOff>32400</xdr:rowOff>
    </xdr:to>
    <xdr:sp macro="" textlink="">
      <xdr:nvSpPr>
        <xdr:cNvPr id="590" name="円/楕円 589">
          <a:extLst>
            <a:ext uri="{FF2B5EF4-FFF2-40B4-BE49-F238E27FC236}">
              <a16:creationId xmlns:a16="http://schemas.microsoft.com/office/drawing/2014/main" id="{00000000-0008-0000-0700-00004E020000}"/>
            </a:ext>
          </a:extLst>
        </xdr:cNvPr>
        <xdr:cNvSpPr/>
      </xdr:nvSpPr>
      <xdr:spPr>
        <a:xfrm>
          <a:off x="15430500" y="98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23527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34,580</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109844</xdr:rowOff>
    </xdr:from>
    <xdr:to>
      <xdr:col>21</xdr:col>
      <xdr:colOff>212725</xdr:colOff>
      <xdr:row>57</xdr:row>
      <xdr:rowOff>39994</xdr:rowOff>
    </xdr:to>
    <xdr:sp macro="" textlink="">
      <xdr:nvSpPr>
        <xdr:cNvPr id="592" name="円/楕円 591">
          <a:extLst>
            <a:ext uri="{FF2B5EF4-FFF2-40B4-BE49-F238E27FC236}">
              <a16:creationId xmlns:a16="http://schemas.microsoft.com/office/drawing/2014/main" id="{00000000-0008-0000-0700-000050020000}"/>
            </a:ext>
          </a:extLst>
        </xdr:cNvPr>
        <xdr:cNvSpPr/>
      </xdr:nvSpPr>
      <xdr:spPr>
        <a:xfrm>
          <a:off x="14541500" y="971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31121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80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34621</xdr:rowOff>
    </xdr:from>
    <xdr:to>
      <xdr:col>20</xdr:col>
      <xdr:colOff>9525</xdr:colOff>
      <xdr:row>57</xdr:row>
      <xdr:rowOff>136221</xdr:rowOff>
    </xdr:to>
    <xdr:sp macro="" textlink="">
      <xdr:nvSpPr>
        <xdr:cNvPr id="594" name="円/楕円 593">
          <a:extLst>
            <a:ext uri="{FF2B5EF4-FFF2-40B4-BE49-F238E27FC236}">
              <a16:creationId xmlns:a16="http://schemas.microsoft.com/office/drawing/2014/main" id="{00000000-0008-0000-0700-000052020000}"/>
            </a:ext>
          </a:extLst>
        </xdr:cNvPr>
        <xdr:cNvSpPr/>
      </xdr:nvSpPr>
      <xdr:spPr>
        <a:xfrm>
          <a:off x="13652500" y="98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127348</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89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75938</xdr:rowOff>
    </xdr:from>
    <xdr:to>
      <xdr:col>18</xdr:col>
      <xdr:colOff>492125</xdr:colOff>
      <xdr:row>57</xdr:row>
      <xdr:rowOff>6088</xdr:rowOff>
    </xdr:to>
    <xdr:sp macro="" textlink="">
      <xdr:nvSpPr>
        <xdr:cNvPr id="596" name="円/楕円 595">
          <a:extLst>
            <a:ext uri="{FF2B5EF4-FFF2-40B4-BE49-F238E27FC236}">
              <a16:creationId xmlns:a16="http://schemas.microsoft.com/office/drawing/2014/main" id="{00000000-0008-0000-0700-000054020000}"/>
            </a:ext>
          </a:extLst>
        </xdr:cNvPr>
        <xdr:cNvSpPr/>
      </xdr:nvSpPr>
      <xdr:spPr>
        <a:xfrm>
          <a:off x="12763500" y="96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168665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76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161828</xdr:rowOff>
    </xdr:from>
    <xdr:to>
      <xdr:col>23</xdr:col>
      <xdr:colOff>516889</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63328"/>
          <a:ext cx="1269" cy="1425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108505</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3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187,096</a:t>
          </a:r>
          <a:endParaRPr kumimoji="1" lang="ja-JP" altLang="en-US" sz="1000" b="1">
            <a:latin typeface="ＭＳ Ｐゴシック"/>
          </a:endParaRPr>
        </a:p>
      </xdr:txBody>
    </xdr:sp>
    <xdr:clientData/>
  </xdr:oneCellAnchor>
  <xdr:twoCellAnchor>
    <xdr:from>
      <xdr:col>23</xdr:col>
      <xdr:colOff>428625</xdr:colOff>
      <xdr:row>70</xdr:row>
      <xdr:rowOff>161828</xdr:rowOff>
    </xdr:from>
    <xdr:to>
      <xdr:col>23</xdr:col>
      <xdr:colOff>606425</xdr:colOff>
      <xdr:row>70</xdr:row>
      <xdr:rowOff>161828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25628</xdr:rowOff>
    </xdr:from>
    <xdr:to>
      <xdr:col>23</xdr:col>
      <xdr:colOff>517525</xdr:colOff>
      <xdr:row>79</xdr:row>
      <xdr:rowOff>26192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70178"/>
          <a:ext cx="8382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91698</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293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68821</xdr:rowOff>
    </xdr:from>
    <xdr:to>
      <xdr:col>23</xdr:col>
      <xdr:colOff>568325</xdr:colOff>
      <xdr:row>78</xdr:row>
      <xdr:rowOff>170421</xdr:rowOff>
    </xdr:to>
    <xdr:sp macro="" textlink="">
      <xdr:nvSpPr>
        <xdr:cNvPr id="628" name="フローチャート : 判断 627">
          <a:extLst>
            <a:ext uri="{FF2B5EF4-FFF2-40B4-BE49-F238E27FC236}">
              <a16:creationId xmlns:a16="http://schemas.microsoft.com/office/drawing/2014/main" id="{00000000-0008-0000-0700-000074020000}"/>
            </a:ext>
          </a:extLst>
        </xdr:cNvPr>
        <xdr:cNvSpPr/>
      </xdr:nvSpPr>
      <xdr:spPr>
        <a:xfrm>
          <a:off x="16268700" y="1344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5435</xdr:rowOff>
    </xdr:from>
    <xdr:to>
      <xdr:col>22</xdr:col>
      <xdr:colOff>365125</xdr:colOff>
      <xdr:row>79</xdr:row>
      <xdr:rowOff>26192</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49985"/>
          <a:ext cx="889000" cy="2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82454</xdr:rowOff>
    </xdr:from>
    <xdr:to>
      <xdr:col>22</xdr:col>
      <xdr:colOff>415925</xdr:colOff>
      <xdr:row>79</xdr:row>
      <xdr:rowOff>12604</xdr:rowOff>
    </xdr:to>
    <xdr:sp macro="" textlink="">
      <xdr:nvSpPr>
        <xdr:cNvPr id="630" name="フローチャート : 判断 629">
          <a:extLst>
            <a:ext uri="{FF2B5EF4-FFF2-40B4-BE49-F238E27FC236}">
              <a16:creationId xmlns:a16="http://schemas.microsoft.com/office/drawing/2014/main" id="{00000000-0008-0000-0700-000076020000}"/>
            </a:ext>
          </a:extLst>
        </xdr:cNvPr>
        <xdr:cNvSpPr/>
      </xdr:nvSpPr>
      <xdr:spPr>
        <a:xfrm>
          <a:off x="15430500" y="134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29131</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3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101349</xdr:rowOff>
    </xdr:from>
    <xdr:to>
      <xdr:col>21</xdr:col>
      <xdr:colOff>161925</xdr:colOff>
      <xdr:row>79</xdr:row>
      <xdr:rowOff>5435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302999"/>
          <a:ext cx="889000" cy="24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115784</xdr:rowOff>
    </xdr:from>
    <xdr:to>
      <xdr:col>21</xdr:col>
      <xdr:colOff>212725</xdr:colOff>
      <xdr:row>79</xdr:row>
      <xdr:rowOff>45934</xdr:rowOff>
    </xdr:to>
    <xdr:sp macro="" textlink="">
      <xdr:nvSpPr>
        <xdr:cNvPr id="633" name="フローチャート : 判断 632">
          <a:extLst>
            <a:ext uri="{FF2B5EF4-FFF2-40B4-BE49-F238E27FC236}">
              <a16:creationId xmlns:a16="http://schemas.microsoft.com/office/drawing/2014/main" id="{00000000-0008-0000-0700-000079020000}"/>
            </a:ext>
          </a:extLst>
        </xdr:cNvPr>
        <xdr:cNvSpPr/>
      </xdr:nvSpPr>
      <xdr:spPr>
        <a:xfrm>
          <a:off x="14541500" y="1348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62461</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57427" y="1326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17109</xdr:rowOff>
    </xdr:from>
    <xdr:to>
      <xdr:col>19</xdr:col>
      <xdr:colOff>644525</xdr:colOff>
      <xdr:row>77</xdr:row>
      <xdr:rowOff>101349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047309"/>
          <a:ext cx="889000" cy="25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108049</xdr:rowOff>
    </xdr:from>
    <xdr:to>
      <xdr:col>20</xdr:col>
      <xdr:colOff>9525</xdr:colOff>
      <xdr:row>79</xdr:row>
      <xdr:rowOff>38199</xdr:rowOff>
    </xdr:to>
    <xdr:sp macro="" textlink="">
      <xdr:nvSpPr>
        <xdr:cNvPr id="636" name="フローチャート : 判断 635">
          <a:extLst>
            <a:ext uri="{FF2B5EF4-FFF2-40B4-BE49-F238E27FC236}">
              <a16:creationId xmlns:a16="http://schemas.microsoft.com/office/drawing/2014/main" id="{00000000-0008-0000-0700-00007C020000}"/>
            </a:ext>
          </a:extLst>
        </xdr:cNvPr>
        <xdr:cNvSpPr/>
      </xdr:nvSpPr>
      <xdr:spPr>
        <a:xfrm>
          <a:off x="13652500" y="1348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29326</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7" y="1357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79466</xdr:rowOff>
    </xdr:from>
    <xdr:to>
      <xdr:col>18</xdr:col>
      <xdr:colOff>492125</xdr:colOff>
      <xdr:row>79</xdr:row>
      <xdr:rowOff>9616</xdr:rowOff>
    </xdr:to>
    <xdr:sp macro="" textlink="">
      <xdr:nvSpPr>
        <xdr:cNvPr id="638" name="フローチャート : 判断 637">
          <a:extLst>
            <a:ext uri="{FF2B5EF4-FFF2-40B4-BE49-F238E27FC236}">
              <a16:creationId xmlns:a16="http://schemas.microsoft.com/office/drawing/2014/main" id="{00000000-0008-0000-0700-00007E020000}"/>
            </a:ext>
          </a:extLst>
        </xdr:cNvPr>
        <xdr:cNvSpPr/>
      </xdr:nvSpPr>
      <xdr:spPr>
        <a:xfrm>
          <a:off x="127635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743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146278</xdr:rowOff>
    </xdr:from>
    <xdr:to>
      <xdr:col>23</xdr:col>
      <xdr:colOff>568325</xdr:colOff>
      <xdr:row>79</xdr:row>
      <xdr:rowOff>76428</xdr:rowOff>
    </xdr:to>
    <xdr:sp macro="" textlink="">
      <xdr:nvSpPr>
        <xdr:cNvPr id="645" name="円/楕円 644">
          <a:extLst>
            <a:ext uri="{FF2B5EF4-FFF2-40B4-BE49-F238E27FC236}">
              <a16:creationId xmlns:a16="http://schemas.microsoft.com/office/drawing/2014/main" id="{00000000-0008-0000-0700-000085020000}"/>
            </a:ext>
          </a:extLst>
        </xdr:cNvPr>
        <xdr:cNvSpPr/>
      </xdr:nvSpPr>
      <xdr:spPr>
        <a:xfrm>
          <a:off x="16268700" y="1351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61205</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3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146842</xdr:rowOff>
    </xdr:from>
    <xdr:to>
      <xdr:col>22</xdr:col>
      <xdr:colOff>415925</xdr:colOff>
      <xdr:row>79</xdr:row>
      <xdr:rowOff>76992</xdr:rowOff>
    </xdr:to>
    <xdr:sp macro="" textlink="">
      <xdr:nvSpPr>
        <xdr:cNvPr id="647" name="円/楕円 646">
          <a:extLst>
            <a:ext uri="{FF2B5EF4-FFF2-40B4-BE49-F238E27FC236}">
              <a16:creationId xmlns:a16="http://schemas.microsoft.com/office/drawing/2014/main" id="{00000000-0008-0000-0700-000087020000}"/>
            </a:ext>
          </a:extLst>
        </xdr:cNvPr>
        <xdr:cNvSpPr/>
      </xdr:nvSpPr>
      <xdr:spPr>
        <a:xfrm>
          <a:off x="15430500" y="1351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68119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7" y="1361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126085</xdr:rowOff>
    </xdr:from>
    <xdr:to>
      <xdr:col>21</xdr:col>
      <xdr:colOff>212725</xdr:colOff>
      <xdr:row>79</xdr:row>
      <xdr:rowOff>56235</xdr:rowOff>
    </xdr:to>
    <xdr:sp macro="" textlink="">
      <xdr:nvSpPr>
        <xdr:cNvPr id="649" name="円/楕円 648">
          <a:extLst>
            <a:ext uri="{FF2B5EF4-FFF2-40B4-BE49-F238E27FC236}">
              <a16:creationId xmlns:a16="http://schemas.microsoft.com/office/drawing/2014/main" id="{00000000-0008-0000-0700-000089020000}"/>
            </a:ext>
          </a:extLst>
        </xdr:cNvPr>
        <xdr:cNvSpPr/>
      </xdr:nvSpPr>
      <xdr:spPr>
        <a:xfrm>
          <a:off x="14541500" y="134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47362</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7" y="1359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50549</xdr:rowOff>
    </xdr:from>
    <xdr:to>
      <xdr:col>20</xdr:col>
      <xdr:colOff>9525</xdr:colOff>
      <xdr:row>77</xdr:row>
      <xdr:rowOff>152149</xdr:rowOff>
    </xdr:to>
    <xdr:sp macro="" textlink="">
      <xdr:nvSpPr>
        <xdr:cNvPr id="651" name="円/楕円 650">
          <a:extLst>
            <a:ext uri="{FF2B5EF4-FFF2-40B4-BE49-F238E27FC236}">
              <a16:creationId xmlns:a16="http://schemas.microsoft.com/office/drawing/2014/main" id="{00000000-0008-0000-0700-00008B020000}"/>
            </a:ext>
          </a:extLst>
        </xdr:cNvPr>
        <xdr:cNvSpPr/>
      </xdr:nvSpPr>
      <xdr:spPr>
        <a:xfrm>
          <a:off x="13652500" y="132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168676</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36111" y="1302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137760</xdr:rowOff>
    </xdr:from>
    <xdr:to>
      <xdr:col>18</xdr:col>
      <xdr:colOff>492125</xdr:colOff>
      <xdr:row>76</xdr:row>
      <xdr:rowOff>67909</xdr:rowOff>
    </xdr:to>
    <xdr:sp macro="" textlink="">
      <xdr:nvSpPr>
        <xdr:cNvPr id="653" name="円/楕円 652">
          <a:extLst>
            <a:ext uri="{FF2B5EF4-FFF2-40B4-BE49-F238E27FC236}">
              <a16:creationId xmlns:a16="http://schemas.microsoft.com/office/drawing/2014/main" id="{00000000-0008-0000-0700-00008D020000}"/>
            </a:ext>
          </a:extLst>
        </xdr:cNvPr>
        <xdr:cNvSpPr/>
      </xdr:nvSpPr>
      <xdr:spPr>
        <a:xfrm>
          <a:off x="12763500" y="129965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84437</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277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39,012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161294</xdr:rowOff>
    </xdr:from>
    <xdr:to>
      <xdr:col>23</xdr:col>
      <xdr:colOff>516889</xdr:colOff>
      <xdr:row>98</xdr:row>
      <xdr:rowOff>130364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763244"/>
          <a:ext cx="1269" cy="116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134191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93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a:t>
          </a:r>
          <a:endParaRPr kumimoji="1" lang="ja-JP" altLang="en-US" sz="1000" b="1">
            <a:latin typeface="ＭＳ Ｐゴシック"/>
          </a:endParaRPr>
        </a:p>
      </xdr:txBody>
    </xdr:sp>
    <xdr:clientData/>
  </xdr:oneCellAnchor>
  <xdr:twoCellAnchor>
    <xdr:from>
      <xdr:col>23</xdr:col>
      <xdr:colOff>428625</xdr:colOff>
      <xdr:row>98</xdr:row>
      <xdr:rowOff>130364</xdr:rowOff>
    </xdr:from>
    <xdr:to>
      <xdr:col>23</xdr:col>
      <xdr:colOff>606425</xdr:colOff>
      <xdr:row>98</xdr:row>
      <xdr:rowOff>130364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93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107971</xdr:rowOff>
    </xdr:from>
    <xdr:ext cx="599010"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538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257,777</a:t>
          </a:r>
          <a:endParaRPr kumimoji="1" lang="ja-JP" altLang="en-US" sz="1000" b="1">
            <a:latin typeface="ＭＳ Ｐゴシック"/>
          </a:endParaRPr>
        </a:p>
      </xdr:txBody>
    </xdr:sp>
    <xdr:clientData/>
  </xdr:oneCellAnchor>
  <xdr:twoCellAnchor>
    <xdr:from>
      <xdr:col>23</xdr:col>
      <xdr:colOff>428625</xdr:colOff>
      <xdr:row>91</xdr:row>
      <xdr:rowOff>161294</xdr:rowOff>
    </xdr:from>
    <xdr:to>
      <xdr:col>23</xdr:col>
      <xdr:colOff>606425</xdr:colOff>
      <xdr:row>91</xdr:row>
      <xdr:rowOff>161294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76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83369</xdr:rowOff>
    </xdr:from>
    <xdr:to>
      <xdr:col>23</xdr:col>
      <xdr:colOff>517525</xdr:colOff>
      <xdr:row>97</xdr:row>
      <xdr:rowOff>88247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714019"/>
          <a:ext cx="8382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148121</xdr:rowOff>
    </xdr:from>
    <xdr:ext cx="599010"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2644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104,551</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125244</xdr:rowOff>
    </xdr:from>
    <xdr:to>
      <xdr:col>23</xdr:col>
      <xdr:colOff>568325</xdr:colOff>
      <xdr:row>96</xdr:row>
      <xdr:rowOff>55394</xdr:rowOff>
    </xdr:to>
    <xdr:sp macro="" textlink="">
      <xdr:nvSpPr>
        <xdr:cNvPr id="683" name="フローチャート : 判断 682">
          <a:extLst>
            <a:ext uri="{FF2B5EF4-FFF2-40B4-BE49-F238E27FC236}">
              <a16:creationId xmlns:a16="http://schemas.microsoft.com/office/drawing/2014/main" id="{00000000-0008-0000-0700-0000AB020000}"/>
            </a:ext>
          </a:extLst>
        </xdr:cNvPr>
        <xdr:cNvSpPr/>
      </xdr:nvSpPr>
      <xdr:spPr>
        <a:xfrm>
          <a:off x="162687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83369</xdr:rowOff>
    </xdr:from>
    <xdr:to>
      <xdr:col>22</xdr:col>
      <xdr:colOff>365125</xdr:colOff>
      <xdr:row>97</xdr:row>
      <xdr:rowOff>89430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4592300" y="16714019"/>
          <a:ext cx="889000" cy="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122307</xdr:rowOff>
    </xdr:from>
    <xdr:to>
      <xdr:col>22</xdr:col>
      <xdr:colOff>415925</xdr:colOff>
      <xdr:row>96</xdr:row>
      <xdr:rowOff>52457</xdr:rowOff>
    </xdr:to>
    <xdr:sp macro="" textlink="">
      <xdr:nvSpPr>
        <xdr:cNvPr id="685" name="フローチャート : 判断 684">
          <a:extLst>
            <a:ext uri="{FF2B5EF4-FFF2-40B4-BE49-F238E27FC236}">
              <a16:creationId xmlns:a16="http://schemas.microsoft.com/office/drawing/2014/main" id="{00000000-0008-0000-0700-0000AD020000}"/>
            </a:ext>
          </a:extLst>
        </xdr:cNvPr>
        <xdr:cNvSpPr/>
      </xdr:nvSpPr>
      <xdr:spPr>
        <a:xfrm>
          <a:off x="15430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68984</xdr:rowOff>
    </xdr:from>
    <xdr:ext cx="59901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181794"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70887</xdr:rowOff>
    </xdr:from>
    <xdr:to>
      <xdr:col>21</xdr:col>
      <xdr:colOff>161925</xdr:colOff>
      <xdr:row>97</xdr:row>
      <xdr:rowOff>89430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701537"/>
          <a:ext cx="889000" cy="1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99439</xdr:rowOff>
    </xdr:from>
    <xdr:to>
      <xdr:col>21</xdr:col>
      <xdr:colOff>212725</xdr:colOff>
      <xdr:row>96</xdr:row>
      <xdr:rowOff>29589</xdr:rowOff>
    </xdr:to>
    <xdr:sp macro="" textlink="">
      <xdr:nvSpPr>
        <xdr:cNvPr id="688" name="フローチャート : 判断 687">
          <a:extLst>
            <a:ext uri="{FF2B5EF4-FFF2-40B4-BE49-F238E27FC236}">
              <a16:creationId xmlns:a16="http://schemas.microsoft.com/office/drawing/2014/main" id="{00000000-0008-0000-0700-0000B0020000}"/>
            </a:ext>
          </a:extLst>
        </xdr:cNvPr>
        <xdr:cNvSpPr/>
      </xdr:nvSpPr>
      <xdr:spPr>
        <a:xfrm>
          <a:off x="14541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46116</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4"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57404</xdr:rowOff>
    </xdr:from>
    <xdr:to>
      <xdr:col>19</xdr:col>
      <xdr:colOff>644525</xdr:colOff>
      <xdr:row>97</xdr:row>
      <xdr:rowOff>70887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688054"/>
          <a:ext cx="889000" cy="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104189</xdr:rowOff>
    </xdr:from>
    <xdr:to>
      <xdr:col>20</xdr:col>
      <xdr:colOff>9525</xdr:colOff>
      <xdr:row>96</xdr:row>
      <xdr:rowOff>34339</xdr:rowOff>
    </xdr:to>
    <xdr:sp macro="" textlink="">
      <xdr:nvSpPr>
        <xdr:cNvPr id="691" name="フローチャート : 判断 690">
          <a:extLst>
            <a:ext uri="{FF2B5EF4-FFF2-40B4-BE49-F238E27FC236}">
              <a16:creationId xmlns:a16="http://schemas.microsoft.com/office/drawing/2014/main" id="{00000000-0008-0000-0700-0000B3020000}"/>
            </a:ext>
          </a:extLst>
        </xdr:cNvPr>
        <xdr:cNvSpPr/>
      </xdr:nvSpPr>
      <xdr:spPr>
        <a:xfrm>
          <a:off x="13652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94</xdr:row>
      <xdr:rowOff>50866</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03794"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94300</xdr:rowOff>
    </xdr:from>
    <xdr:to>
      <xdr:col>18</xdr:col>
      <xdr:colOff>492125</xdr:colOff>
      <xdr:row>96</xdr:row>
      <xdr:rowOff>24450</xdr:rowOff>
    </xdr:to>
    <xdr:sp macro="" textlink="">
      <xdr:nvSpPr>
        <xdr:cNvPr id="693" name="フローチャート : 判断 692">
          <a:extLst>
            <a:ext uri="{FF2B5EF4-FFF2-40B4-BE49-F238E27FC236}">
              <a16:creationId xmlns:a16="http://schemas.microsoft.com/office/drawing/2014/main" id="{00000000-0008-0000-0700-0000B5020000}"/>
            </a:ext>
          </a:extLst>
        </xdr:cNvPr>
        <xdr:cNvSpPr/>
      </xdr:nvSpPr>
      <xdr:spPr>
        <a:xfrm>
          <a:off x="12763500" y="1638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40977</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14794" y="1615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37447</xdr:rowOff>
    </xdr:from>
    <xdr:to>
      <xdr:col>23</xdr:col>
      <xdr:colOff>568325</xdr:colOff>
      <xdr:row>97</xdr:row>
      <xdr:rowOff>139047</xdr:rowOff>
    </xdr:to>
    <xdr:sp macro="" textlink="">
      <xdr:nvSpPr>
        <xdr:cNvPr id="700" name="円/楕円 699">
          <a:extLst>
            <a:ext uri="{FF2B5EF4-FFF2-40B4-BE49-F238E27FC236}">
              <a16:creationId xmlns:a16="http://schemas.microsoft.com/office/drawing/2014/main" id="{00000000-0008-0000-0700-0000BC020000}"/>
            </a:ext>
          </a:extLst>
        </xdr:cNvPr>
        <xdr:cNvSpPr/>
      </xdr:nvSpPr>
      <xdr:spPr>
        <a:xfrm>
          <a:off x="16268700" y="1666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15874</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4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48,754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32569</xdr:rowOff>
    </xdr:from>
    <xdr:to>
      <xdr:col>22</xdr:col>
      <xdr:colOff>415925</xdr:colOff>
      <xdr:row>97</xdr:row>
      <xdr:rowOff>134169</xdr:rowOff>
    </xdr:to>
    <xdr:sp macro="" textlink="">
      <xdr:nvSpPr>
        <xdr:cNvPr id="702" name="円/楕円 701">
          <a:extLst>
            <a:ext uri="{FF2B5EF4-FFF2-40B4-BE49-F238E27FC236}">
              <a16:creationId xmlns:a16="http://schemas.microsoft.com/office/drawing/2014/main" id="{00000000-0008-0000-0700-0000BE020000}"/>
            </a:ext>
          </a:extLst>
        </xdr:cNvPr>
        <xdr:cNvSpPr/>
      </xdr:nvSpPr>
      <xdr:spPr>
        <a:xfrm>
          <a:off x="15430500" y="166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125296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5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38630</xdr:rowOff>
    </xdr:from>
    <xdr:to>
      <xdr:col>21</xdr:col>
      <xdr:colOff>212725</xdr:colOff>
      <xdr:row>97</xdr:row>
      <xdr:rowOff>140230</xdr:rowOff>
    </xdr:to>
    <xdr:sp macro="" textlink="">
      <xdr:nvSpPr>
        <xdr:cNvPr id="704" name="円/楕円 703">
          <a:extLst>
            <a:ext uri="{FF2B5EF4-FFF2-40B4-BE49-F238E27FC236}">
              <a16:creationId xmlns:a16="http://schemas.microsoft.com/office/drawing/2014/main" id="{00000000-0008-0000-0700-0000C0020000}"/>
            </a:ext>
          </a:extLst>
        </xdr:cNvPr>
        <xdr:cNvSpPr/>
      </xdr:nvSpPr>
      <xdr:spPr>
        <a:xfrm>
          <a:off x="14541500" y="16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131357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20087</xdr:rowOff>
    </xdr:from>
    <xdr:to>
      <xdr:col>20</xdr:col>
      <xdr:colOff>9525</xdr:colOff>
      <xdr:row>97</xdr:row>
      <xdr:rowOff>121687</xdr:rowOff>
    </xdr:to>
    <xdr:sp macro="" textlink="">
      <xdr:nvSpPr>
        <xdr:cNvPr id="706" name="円/楕円 705">
          <a:extLst>
            <a:ext uri="{FF2B5EF4-FFF2-40B4-BE49-F238E27FC236}">
              <a16:creationId xmlns:a16="http://schemas.microsoft.com/office/drawing/2014/main" id="{00000000-0008-0000-0700-0000C2020000}"/>
            </a:ext>
          </a:extLst>
        </xdr:cNvPr>
        <xdr:cNvSpPr/>
      </xdr:nvSpPr>
      <xdr:spPr>
        <a:xfrm>
          <a:off x="13652500" y="1665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112814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7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6604</xdr:rowOff>
    </xdr:from>
    <xdr:to>
      <xdr:col>18</xdr:col>
      <xdr:colOff>492125</xdr:colOff>
      <xdr:row>97</xdr:row>
      <xdr:rowOff>108204</xdr:rowOff>
    </xdr:to>
    <xdr:sp macro="" textlink="">
      <xdr:nvSpPr>
        <xdr:cNvPr id="708" name="円/楕円 707">
          <a:extLst>
            <a:ext uri="{FF2B5EF4-FFF2-40B4-BE49-F238E27FC236}">
              <a16:creationId xmlns:a16="http://schemas.microsoft.com/office/drawing/2014/main" id="{00000000-0008-0000-0700-0000C4020000}"/>
            </a:ext>
          </a:extLst>
        </xdr:cNvPr>
        <xdr:cNvSpPr/>
      </xdr:nvSpPr>
      <xdr:spPr>
        <a:xfrm>
          <a:off x="12763500" y="1663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99331</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72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55,500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114173</xdr:rowOff>
    </xdr:from>
    <xdr:to>
      <xdr:col>32</xdr:col>
      <xdr:colOff>186689</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429123"/>
          <a:ext cx="1269" cy="130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73169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59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60850</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520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3,417</a:t>
          </a:r>
          <a:endParaRPr kumimoji="1" lang="ja-JP" altLang="en-US" sz="1000" b="1">
            <a:latin typeface="ＭＳ Ｐゴシック"/>
          </a:endParaRPr>
        </a:p>
      </xdr:txBody>
    </xdr:sp>
    <xdr:clientData/>
  </xdr:oneCellAnchor>
  <xdr:twoCellAnchor>
    <xdr:from>
      <xdr:col>32</xdr:col>
      <xdr:colOff>98425</xdr:colOff>
      <xdr:row>31</xdr:row>
      <xdr:rowOff>114173</xdr:rowOff>
    </xdr:from>
    <xdr:to>
      <xdr:col>32</xdr:col>
      <xdr:colOff>276225</xdr:colOff>
      <xdr:row>31</xdr:row>
      <xdr:rowOff>114173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42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162069</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0571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139192</xdr:rowOff>
    </xdr:from>
    <xdr:to>
      <xdr:col>32</xdr:col>
      <xdr:colOff>238125</xdr:colOff>
      <xdr:row>39</xdr:row>
      <xdr:rowOff>69342</xdr:rowOff>
    </xdr:to>
    <xdr:sp macro="" textlink="">
      <xdr:nvSpPr>
        <xdr:cNvPr id="740" name="フローチャート : 判断 739">
          <a:extLst>
            <a:ext uri="{FF2B5EF4-FFF2-40B4-BE49-F238E27FC236}">
              <a16:creationId xmlns:a16="http://schemas.microsoft.com/office/drawing/2014/main" id="{00000000-0008-0000-0700-0000E4020000}"/>
            </a:ext>
          </a:extLst>
        </xdr:cNvPr>
        <xdr:cNvSpPr/>
      </xdr:nvSpPr>
      <xdr:spPr>
        <a:xfrm>
          <a:off x="221107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42" name="フローチャート : 判断 741">
          <a:extLst>
            <a:ext uri="{FF2B5EF4-FFF2-40B4-BE49-F238E27FC236}">
              <a16:creationId xmlns:a16="http://schemas.microsoft.com/office/drawing/2014/main" id="{00000000-0008-0000-0700-0000E6020000}"/>
            </a:ext>
          </a:extLst>
        </xdr:cNvPr>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5" name="フローチャート : 判断 744">
          <a:extLst>
            <a:ext uri="{FF2B5EF4-FFF2-40B4-BE49-F238E27FC236}">
              <a16:creationId xmlns:a16="http://schemas.microsoft.com/office/drawing/2014/main" id="{00000000-0008-0000-0700-0000E9020000}"/>
            </a:ext>
          </a:extLst>
        </xdr:cNvPr>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8" name="フローチャート : 判断 747">
          <a:extLst>
            <a:ext uri="{FF2B5EF4-FFF2-40B4-BE49-F238E27FC236}">
              <a16:creationId xmlns:a16="http://schemas.microsoft.com/office/drawing/2014/main" id="{00000000-0008-0000-0700-0000EC020000}"/>
            </a:ext>
          </a:extLst>
        </xdr:cNvPr>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50" name="フローチャート : 判断 749">
          <a:extLst>
            <a:ext uri="{FF2B5EF4-FFF2-40B4-BE49-F238E27FC236}">
              <a16:creationId xmlns:a16="http://schemas.microsoft.com/office/drawing/2014/main" id="{00000000-0008-0000-0700-0000EE020000}"/>
            </a:ext>
          </a:extLst>
        </xdr:cNvPr>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a:extLst>
            <a:ext uri="{FF2B5EF4-FFF2-40B4-BE49-F238E27FC236}">
              <a16:creationId xmlns:a16="http://schemas.microsoft.com/office/drawing/2014/main" id="{00000000-0008-0000-07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117619</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327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a:extLst>
            <a:ext uri="{FF2B5EF4-FFF2-40B4-BE49-F238E27FC236}">
              <a16:creationId xmlns:a16="http://schemas.microsoft.com/office/drawing/2014/main" id="{00000000-0008-0000-07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a:extLst>
            <a:ext uri="{FF2B5EF4-FFF2-40B4-BE49-F238E27FC236}">
              <a16:creationId xmlns:a16="http://schemas.microsoft.com/office/drawing/2014/main" id="{00000000-0008-0000-07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a:extLst>
            <a:ext uri="{FF2B5EF4-FFF2-40B4-BE49-F238E27FC236}">
              <a16:creationId xmlns:a16="http://schemas.microsoft.com/office/drawing/2014/main" id="{00000000-0008-0000-07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a:extLst>
            <a:ext uri="{FF2B5EF4-FFF2-40B4-BE49-F238E27FC236}">
              <a16:creationId xmlns:a16="http://schemas.microsoft.com/office/drawing/2014/main" id="{00000000-0008-0000-0700-0000FD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・消防費は、住民一人当たり</a:t>
          </a:r>
          <a:r>
            <a:rPr kumimoji="1" lang="en-US" altLang="ja-JP" sz="1300">
              <a:latin typeface="ＭＳ Ｐゴシック"/>
            </a:rPr>
            <a:t>60,166</a:t>
          </a:r>
          <a:r>
            <a:rPr kumimoji="1" lang="ja-JP" altLang="en-US" sz="1300">
              <a:latin typeface="ＭＳ Ｐゴシック"/>
            </a:rPr>
            <a:t>円となっている。平成２７年度から平成２８年度がともに高い水準にある要因は、防災無線のデジタル化への取組みによるものである。</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・農林水産業費は、住民一人当たり</a:t>
          </a:r>
          <a:r>
            <a:rPr kumimoji="1" lang="en-US" altLang="ja-JP" sz="1300">
              <a:latin typeface="ＭＳ Ｐゴシック"/>
            </a:rPr>
            <a:t>42,990</a:t>
          </a:r>
          <a:r>
            <a:rPr kumimoji="1" lang="ja-JP" altLang="en-US" sz="1300">
              <a:latin typeface="ＭＳ Ｐゴシック"/>
            </a:rPr>
            <a:t>円となっている。平成２７年度から平成２８年度にかけて減少している要因は、強い農業づくり交付金事業によるものである。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歳出抑制の取り組みなどにより、南海トラフ巨大地震等の大規模災害や公共施設の老朽化による大規模修繕などに備えた財政調整基金を徐々に増加させている。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三重県御浜町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連結実質赤字比率については、全ての会計で赤字は出していないものの、国民健康保険特別会計では、平成２７年度において、法定外の繰出をしているなど、近年財政状況が悪化してきており、国民健康保険税の値上げをするなど財政健全化に取組む必要がある。その他の会計においても税収の確保、適正な利用者負担を求め、行政のスリム化等を図り、持続可能な健全な財政運営に努めていく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L3" sqref="L3:V5"/>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5309187</v>
      </c>
      <c r="BO4" s="381"/>
      <c r="BP4" s="381"/>
      <c r="BQ4" s="381"/>
      <c r="BR4" s="381"/>
      <c r="BS4" s="381"/>
      <c r="BT4" s="381"/>
      <c r="BU4" s="382"/>
      <c r="BV4" s="380">
        <v>5510665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6.1</v>
      </c>
      <c r="CU4" s="387"/>
      <c r="CV4" s="387"/>
      <c r="CW4" s="387"/>
      <c r="CX4" s="387"/>
      <c r="CY4" s="387"/>
      <c r="CZ4" s="387"/>
      <c r="DA4" s="388"/>
      <c r="DB4" s="386">
        <v>8.5</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5083728</v>
      </c>
      <c r="BO5" s="418"/>
      <c r="BP5" s="418"/>
      <c r="BQ5" s="418"/>
      <c r="BR5" s="418"/>
      <c r="BS5" s="418"/>
      <c r="BT5" s="418"/>
      <c r="BU5" s="419"/>
      <c r="BV5" s="417">
        <v>5164021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94.4</v>
      </c>
      <c r="CU5" s="415"/>
      <c r="CV5" s="415"/>
      <c r="CW5" s="415"/>
      <c r="CX5" s="415"/>
      <c r="CY5" s="415"/>
      <c r="CZ5" s="415"/>
      <c r="DA5" s="416"/>
      <c r="DB5" s="414">
        <v>92.7</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225459</v>
      </c>
      <c r="BO6" s="418"/>
      <c r="BP6" s="418"/>
      <c r="BQ6" s="418"/>
      <c r="BR6" s="418"/>
      <c r="BS6" s="418"/>
      <c r="BT6" s="418"/>
      <c r="BU6" s="419"/>
      <c r="BV6" s="417">
        <v>346644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98.6</v>
      </c>
      <c r="CU6" s="455"/>
      <c r="CV6" s="455"/>
      <c r="CW6" s="455"/>
      <c r="CX6" s="455"/>
      <c r="CY6" s="455"/>
      <c r="CZ6" s="455"/>
      <c r="DA6" s="456"/>
      <c r="DB6" s="454">
        <v>98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31236</v>
      </c>
      <c r="BO7" s="418"/>
      <c r="BP7" s="418"/>
      <c r="BQ7" s="418"/>
      <c r="BR7" s="418"/>
      <c r="BS7" s="418"/>
      <c r="BT7" s="418"/>
      <c r="BU7" s="419"/>
      <c r="BV7" s="417">
        <v>71780</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3181445</v>
      </c>
      <c r="CU7" s="418"/>
      <c r="CV7" s="418"/>
      <c r="CW7" s="418"/>
      <c r="CX7" s="418"/>
      <c r="CY7" s="418"/>
      <c r="CZ7" s="418"/>
      <c r="DA7" s="419"/>
      <c r="DB7" s="417">
        <v>3232483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194223</v>
      </c>
      <c r="BO8" s="418"/>
      <c r="BP8" s="418"/>
      <c r="BQ8" s="418"/>
      <c r="BR8" s="418"/>
      <c r="BS8" s="418"/>
      <c r="BT8" s="418"/>
      <c r="BU8" s="419"/>
      <c r="BV8" s="417">
        <v>274864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0.28000000000000003</v>
      </c>
      <c r="CU8" s="458"/>
      <c r="CV8" s="458"/>
      <c r="CW8" s="458"/>
      <c r="CX8" s="458"/>
      <c r="CY8" s="458"/>
      <c r="CZ8" s="458"/>
      <c r="DA8" s="459"/>
      <c r="DB8" s="457">
        <v>0.28000000000000003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8741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-80641</v>
      </c>
      <c r="BO9" s="418"/>
      <c r="BP9" s="418"/>
      <c r="BQ9" s="418"/>
      <c r="BR9" s="418"/>
      <c r="BS9" s="418"/>
      <c r="BT9" s="418"/>
      <c r="BU9" s="419"/>
      <c r="BV9" s="417">
        <v>120531</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11.6</v>
      </c>
      <c r="CU9" s="415"/>
      <c r="CV9" s="415"/>
      <c r="CW9" s="415"/>
      <c r="CX9" s="415"/>
      <c r="CY9" s="415"/>
      <c r="CZ9" s="415"/>
      <c r="DA9" s="416"/>
      <c r="DB9" s="414">
        <v>12.3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9376</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2584</v>
      </c>
      <c r="BO10" s="418"/>
      <c r="BP10" s="418"/>
      <c r="BQ10" s="418"/>
      <c r="BR10" s="418"/>
      <c r="BS10" s="418"/>
      <c r="BT10" s="418"/>
      <c r="BU10" s="419"/>
      <c r="BV10" s="417">
        <v>1898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8972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100000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8924</v>
      </c>
      <c r="S13" s="499"/>
      <c r="T13" s="499"/>
      <c r="U13" s="499"/>
      <c r="V13" s="500"/>
      <c r="W13" s="433" t="s">
        <v>124</v>
      </c>
      <c r="X13" s="434"/>
      <c r="Y13" s="434"/>
      <c r="Z13" s="434"/>
      <c r="AA13" s="434"/>
      <c r="AB13" s="424"/>
      <c r="AC13" s="468">
        <v>976</v>
      </c>
      <c r="AD13" s="469"/>
      <c r="AE13" s="469"/>
      <c r="AF13" s="469"/>
      <c r="AG13" s="508"/>
      <c r="AH13" s="468">
        <v>1164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-178057</v>
      </c>
      <c r="BO13" s="418"/>
      <c r="BP13" s="418"/>
      <c r="BQ13" s="418"/>
      <c r="BR13" s="418"/>
      <c r="BS13" s="418"/>
      <c r="BT13" s="418"/>
      <c r="BU13" s="419"/>
      <c r="BV13" s="417">
        <v>122429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7.7</v>
      </c>
      <c r="CU13" s="415"/>
      <c r="CV13" s="415"/>
      <c r="CW13" s="415"/>
      <c r="CX13" s="415"/>
      <c r="CY13" s="415"/>
      <c r="CZ13" s="415"/>
      <c r="DA13" s="416"/>
      <c r="DB13" s="414">
        <v>9.6999999999999993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9113</v>
      </c>
      <c r="S14" s="499"/>
      <c r="T14" s="499"/>
      <c r="U14" s="499"/>
      <c r="V14" s="500"/>
      <c r="W14" s="407"/>
      <c r="X14" s="408"/>
      <c r="Y14" s="408"/>
      <c r="Z14" s="408"/>
      <c r="AA14" s="408"/>
      <c r="AB14" s="397"/>
      <c r="AC14" s="501">
        <v>23.2</v>
      </c>
      <c r="AD14" s="502"/>
      <c r="AE14" s="502"/>
      <c r="AF14" s="502"/>
      <c r="AG14" s="503"/>
      <c r="AH14" s="501">
        <v>26.3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12.1</v>
      </c>
      <c r="CU14" s="513"/>
      <c r="CV14" s="513"/>
      <c r="CW14" s="513"/>
      <c r="CX14" s="513"/>
      <c r="CY14" s="513"/>
      <c r="CZ14" s="513"/>
      <c r="DA14" s="514"/>
      <c r="DB14" s="512">
        <v>19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9070</v>
      </c>
      <c r="S15" s="499"/>
      <c r="T15" s="499"/>
      <c r="U15" s="499"/>
      <c r="V15" s="500"/>
      <c r="W15" s="433" t="s">
        <v>131</v>
      </c>
      <c r="X15" s="434"/>
      <c r="Y15" s="434"/>
      <c r="Z15" s="434"/>
      <c r="AA15" s="434"/>
      <c r="AB15" s="424"/>
      <c r="AC15" s="468">
        <v>617</v>
      </c>
      <c r="AD15" s="469"/>
      <c r="AE15" s="469"/>
      <c r="AF15" s="469"/>
      <c r="AG15" s="508"/>
      <c r="AH15" s="468">
        <v>663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812293</v>
      </c>
      <c r="BO15" s="381"/>
      <c r="BP15" s="381"/>
      <c r="BQ15" s="381"/>
      <c r="BR15" s="381"/>
      <c r="BS15" s="381"/>
      <c r="BT15" s="381"/>
      <c r="BU15" s="382"/>
      <c r="BV15" s="380">
        <v>778862</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14.7</v>
      </c>
      <c r="AD16" s="502"/>
      <c r="AE16" s="502"/>
      <c r="AF16" s="502"/>
      <c r="AG16" s="503"/>
      <c r="AH16" s="501">
        <v>15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2842035</v>
      </c>
      <c r="BO16" s="418"/>
      <c r="BP16" s="418"/>
      <c r="BQ16" s="418"/>
      <c r="BR16" s="418"/>
      <c r="BS16" s="418"/>
      <c r="BT16" s="418"/>
      <c r="BU16" s="419"/>
      <c r="BV16" s="417">
        <v>2861351</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2618</v>
      </c>
      <c r="AD17" s="469"/>
      <c r="AE17" s="469"/>
      <c r="AF17" s="469"/>
      <c r="AG17" s="508"/>
      <c r="AH17" s="468">
        <v>2603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1019107</v>
      </c>
      <c r="BO17" s="418"/>
      <c r="BP17" s="418"/>
      <c r="BQ17" s="418"/>
      <c r="BR17" s="418"/>
      <c r="BS17" s="418"/>
      <c r="BT17" s="418"/>
      <c r="BU17" s="419"/>
      <c r="BV17" s="417">
        <v>974980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88.13</v>
      </c>
      <c r="M18" s="530"/>
      <c r="N18" s="530"/>
      <c r="O18" s="530"/>
      <c r="P18" s="530"/>
      <c r="Q18" s="530"/>
      <c r="R18" s="531"/>
      <c r="S18" s="531"/>
      <c r="T18" s="531"/>
      <c r="U18" s="531"/>
      <c r="V18" s="532"/>
      <c r="W18" s="435"/>
      <c r="X18" s="436"/>
      <c r="Y18" s="436"/>
      <c r="Z18" s="436"/>
      <c r="AA18" s="436"/>
      <c r="AB18" s="427"/>
      <c r="AC18" s="533">
        <v>62.2</v>
      </c>
      <c r="AD18" s="534"/>
      <c r="AE18" s="534"/>
      <c r="AF18" s="534"/>
      <c r="AG18" s="535"/>
      <c r="AH18" s="533">
        <v>58.8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3010214</v>
      </c>
      <c r="BO18" s="418"/>
      <c r="BP18" s="418"/>
      <c r="BQ18" s="418"/>
      <c r="BR18" s="418"/>
      <c r="BS18" s="418"/>
      <c r="BT18" s="418"/>
      <c r="BU18" s="419"/>
      <c r="BV18" s="417">
        <v>3044297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99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3762398</v>
      </c>
      <c r="BO19" s="418"/>
      <c r="BP19" s="418"/>
      <c r="BQ19" s="418"/>
      <c r="BR19" s="418"/>
      <c r="BS19" s="418"/>
      <c r="BT19" s="418"/>
      <c r="BU19" s="419"/>
      <c r="BV19" s="417">
        <v>3672612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3862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4699295</v>
      </c>
      <c r="BO23" s="418"/>
      <c r="BP23" s="418"/>
      <c r="BQ23" s="418"/>
      <c r="BR23" s="418"/>
      <c r="BS23" s="418"/>
      <c r="BT23" s="418"/>
      <c r="BU23" s="419"/>
      <c r="BV23" s="417">
        <v>4494111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6760</v>
      </c>
      <c r="R24" s="469"/>
      <c r="S24" s="469"/>
      <c r="T24" s="469"/>
      <c r="U24" s="469"/>
      <c r="V24" s="508"/>
      <c r="W24" s="563"/>
      <c r="X24" s="551"/>
      <c r="Y24" s="552"/>
      <c r="Z24" s="467" t="s">
        <v>155</v>
      </c>
      <c r="AA24" s="447"/>
      <c r="AB24" s="447"/>
      <c r="AC24" s="447"/>
      <c r="AD24" s="447"/>
      <c r="AE24" s="447"/>
      <c r="AF24" s="447"/>
      <c r="AG24" s="448"/>
      <c r="AH24" s="468">
        <v>92</v>
      </c>
      <c r="AI24" s="469"/>
      <c r="AJ24" s="469"/>
      <c r="AK24" s="469"/>
      <c r="AL24" s="508"/>
      <c r="AM24" s="468">
        <v>291732</v>
      </c>
      <c r="AN24" s="469"/>
      <c r="AO24" s="469"/>
      <c r="AP24" s="469"/>
      <c r="AQ24" s="469"/>
      <c r="AR24" s="508"/>
      <c r="AS24" s="468">
        <v>3171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4260223</v>
      </c>
      <c r="BO24" s="418"/>
      <c r="BP24" s="418"/>
      <c r="BQ24" s="418"/>
      <c r="BR24" s="418"/>
      <c r="BS24" s="418"/>
      <c r="BT24" s="418"/>
      <c r="BU24" s="419"/>
      <c r="BV24" s="417">
        <v>3986211</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5510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19697</v>
      </c>
      <c r="BO25" s="381"/>
      <c r="BP25" s="381"/>
      <c r="BQ25" s="381"/>
      <c r="BR25" s="381"/>
      <c r="BS25" s="381"/>
      <c r="BT25" s="381"/>
      <c r="BU25" s="382"/>
      <c r="BV25" s="380">
        <v>11602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5240</v>
      </c>
      <c r="R26" s="469"/>
      <c r="S26" s="469"/>
      <c r="T26" s="469"/>
      <c r="U26" s="469"/>
      <c r="V26" s="508"/>
      <c r="W26" s="563"/>
      <c r="X26" s="551"/>
      <c r="Y26" s="552"/>
      <c r="Z26" s="467" t="s">
        <v>161</v>
      </c>
      <c r="AA26" s="573"/>
      <c r="AB26" s="573"/>
      <c r="AC26" s="573"/>
      <c r="AD26" s="573"/>
      <c r="AE26" s="573"/>
      <c r="AF26" s="573"/>
      <c r="AG26" s="574"/>
      <c r="AH26" s="468">
        <v>3</v>
      </c>
      <c r="AI26" s="469"/>
      <c r="AJ26" s="469"/>
      <c r="AK26" s="469"/>
      <c r="AL26" s="508"/>
      <c r="AM26" s="468">
        <v>10368</v>
      </c>
      <c r="AN26" s="469"/>
      <c r="AO26" s="469"/>
      <c r="AP26" s="469"/>
      <c r="AQ26" s="469"/>
      <c r="AR26" s="508"/>
      <c r="AS26" s="468">
        <v>3456</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2750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129207</v>
      </c>
      <c r="BO27" s="587"/>
      <c r="BP27" s="587"/>
      <c r="BQ27" s="587"/>
      <c r="BR27" s="587"/>
      <c r="BS27" s="587"/>
      <c r="BT27" s="587"/>
      <c r="BU27" s="588"/>
      <c r="BV27" s="586">
        <v>129045</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2150</v>
      </c>
      <c r="R28" s="469"/>
      <c r="S28" s="469"/>
      <c r="T28" s="469"/>
      <c r="U28" s="469"/>
      <c r="V28" s="508"/>
      <c r="W28" s="563"/>
      <c r="X28" s="551"/>
      <c r="Y28" s="552"/>
      <c r="Z28" s="467" t="s">
        <v>167</v>
      </c>
      <c r="AA28" s="447"/>
      <c r="AB28" s="447"/>
      <c r="AC28" s="447"/>
      <c r="AD28" s="447"/>
      <c r="AE28" s="447"/>
      <c r="AF28" s="447"/>
      <c r="AG28" s="448"/>
      <c r="AH28" s="468">
        <v>6</v>
      </c>
      <c r="AI28" s="469"/>
      <c r="AJ28" s="469"/>
      <c r="AK28" s="469"/>
      <c r="AL28" s="508"/>
      <c r="AM28" s="468">
        <v>14340</v>
      </c>
      <c r="AN28" s="469"/>
      <c r="AO28" s="469"/>
      <c r="AP28" s="469"/>
      <c r="AQ28" s="469"/>
      <c r="AR28" s="508"/>
      <c r="AS28" s="468">
        <v>2390</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1308325</v>
      </c>
      <c r="BO28" s="381"/>
      <c r="BP28" s="381"/>
      <c r="BQ28" s="381"/>
      <c r="BR28" s="381"/>
      <c r="BS28" s="381"/>
      <c r="BT28" s="381"/>
      <c r="BU28" s="382"/>
      <c r="BV28" s="380">
        <v>1265741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10</v>
      </c>
      <c r="M29" s="469"/>
      <c r="N29" s="469"/>
      <c r="O29" s="469"/>
      <c r="P29" s="508"/>
      <c r="Q29" s="468">
        <v>2000</v>
      </c>
      <c r="R29" s="469"/>
      <c r="S29" s="469"/>
      <c r="T29" s="469"/>
      <c r="U29" s="469"/>
      <c r="V29" s="508"/>
      <c r="W29" s="564"/>
      <c r="X29" s="565"/>
      <c r="Y29" s="566"/>
      <c r="Z29" s="467" t="s">
        <v>171</v>
      </c>
      <c r="AA29" s="447"/>
      <c r="AB29" s="447"/>
      <c r="AC29" s="447"/>
      <c r="AD29" s="447"/>
      <c r="AE29" s="447"/>
      <c r="AF29" s="447"/>
      <c r="AG29" s="448"/>
      <c r="AH29" s="468">
        <v>98</v>
      </c>
      <c r="AI29" s="469"/>
      <c r="AJ29" s="469"/>
      <c r="AK29" s="469"/>
      <c r="AL29" s="508"/>
      <c r="AM29" s="468">
        <v>306072</v>
      </c>
      <c r="AN29" s="469"/>
      <c r="AO29" s="469"/>
      <c r="AP29" s="469"/>
      <c r="AQ29" s="469"/>
      <c r="AR29" s="508"/>
      <c r="AS29" s="468">
        <v>3123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352381</v>
      </c>
      <c r="BO29" s="418"/>
      <c r="BP29" s="418"/>
      <c r="BQ29" s="418"/>
      <c r="BR29" s="418"/>
      <c r="BS29" s="418"/>
      <c r="BT29" s="418"/>
      <c r="BU29" s="419"/>
      <c r="BV29" s="417">
        <v>351837</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517830</v>
      </c>
      <c r="BO30" s="587"/>
      <c r="BP30" s="587"/>
      <c r="BQ30" s="587"/>
      <c r="BR30" s="587"/>
      <c r="BS30" s="587"/>
      <c r="BT30" s="587"/>
      <c r="BU30" s="588"/>
      <c r="BV30" s="586">
        <v>446562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下水道特別会計</v>
      </c>
      <c r="BH34" s="599"/>
      <c r="BI34" s="599"/>
      <c r="BJ34" s="599"/>
      <c r="BK34" s="599"/>
      <c r="BL34" s="599"/>
      <c r="BM34" s="599"/>
      <c r="BN34" s="599"/>
      <c r="BO34" s="599"/>
      <c r="BP34" s="599"/>
      <c r="BQ34" s="599"/>
      <c r="BR34" s="599"/>
      <c r="BS34" s="599"/>
      <c r="BT34" s="599"/>
      <c r="BU34" s="599"/>
      <c r="BV34" s="167"/>
      <c r="BW34" s="598">
        <f>IF(BY34="","",MAX(C34:D43,U34:V43,AM34:AN43,BE34:BF43)+1)</f>
        <v>6</v>
      </c>
      <c r="BX34" s="598"/>
      <c r="BY34" s="599" t="str">
        <f>IF('各会計、関係団体の財政状況及び健全化判断比率'!B68="","",'各会計、関係団体の財政状況及び健全化判断比率'!B68)</f>
        <v>紀南社会福祉施設組合（一般会計）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7</v>
      </c>
      <c r="BX35" s="598"/>
      <c r="BY35" s="599" t="str">
        <f>IF('各会計、関係団体の財政状況及び健全化判断比率'!B69="","",'各会計、関係団体の財政状況及び健全化判断比率'!B69)</f>
        <v>　〃　（指定訪問介護特別会計）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8</v>
      </c>
      <c r="BX36" s="598"/>
      <c r="BY36" s="599" t="str">
        <f>IF('各会計、関係団体の財政状況及び健全化判断比率'!B70="","",'各会計、関係団体の財政状況及び健全化判断比率'!B70)</f>
        <v>紀南病院組合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9</v>
      </c>
      <c r="BX37" s="598"/>
      <c r="BY37" s="599" t="str">
        <f>IF('各会計、関係団体の財政状況及び健全化判断比率'!B71="","",'各会計、関係団体の財政状況及び健全化判断比率'!B71)</f>
        <v>南牟婁清掃施設組合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10</v>
      </c>
      <c r="BX38" s="598"/>
      <c r="BY38" s="599" t="str">
        <f>IF('各会計、関係団体の財政状況及び健全化判断比率'!B72="","",'各会計、関係団体の財政状況及び健全化判断比率'!B72)</f>
        <v>紀南特別養護老人ホーム組合（一般会計）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11</v>
      </c>
      <c r="BX39" s="598"/>
      <c r="BY39" s="599" t="str">
        <f>IF('各会計、関係団体の財政状況及び健全化判断比率'!B73="","",'各会計、関係団体の財政状況及び健全化判断比率'!B73)</f>
        <v>〃　（地域密着型介護老人福祉事業特別会計）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12</v>
      </c>
      <c r="BX40" s="598"/>
      <c r="BY40" s="599" t="str">
        <f>IF('各会計、関係団体の財政状況及び健全化判断比率'!B74="","",'各会計、関係団体の財政状況及び健全化判断比率'!B74)</f>
        <v>三重県市町総合事務組合（一般会計）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13</v>
      </c>
      <c r="BX41" s="598"/>
      <c r="BY41" s="599" t="str">
        <f>IF('各会計、関係団体の財政状況及び健全化判断比率'!B75="","",'各会計、関係団体の財政状況及び健全化判断比率'!B75)</f>
        <v>　〃　（退職手当特別会計）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14</v>
      </c>
      <c r="BX42" s="598"/>
      <c r="BY42" s="599" t="str">
        <f>IF('各会計、関係団体の財政状況及び健全化判断比率'!B76="","",'各会計、関係団体の財政状況及び健全化判断比率'!B76)</f>
        <v>　〃　（デジタル地図特別会計）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15</v>
      </c>
      <c r="BX43" s="598"/>
      <c r="BY43" s="599" t="str">
        <f>IF('各会計、関係団体の財政状況及び健全化判断比率'!B77="","",'各会計、関係団体の財政状況及び健全化判断比率'!B77)</f>
        <v>　〃　（共同研修特別会計）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525</v>
      </c>
      <c r="D34" s="1184"/>
      <c r="E34" s="1185"/>
      <c r="F34" s="32">
        <v>19.04</v>
      </c>
      <c r="G34" s="33">
        <v>8.75</v>
      </c>
      <c r="H34" s="33">
        <v>4.9000000000000004</v>
      </c>
      <c r="I34" s="33">
        <v>8.5</v>
      </c>
      <c r="J34" s="34">
        <v>6.1</v>
      </c>
      <c r="K34" s="22"/>
      <c r="L34" s="22"/>
      <c r="M34" s="22"/>
      <c r="N34" s="22"/>
      <c r="O34" s="22"/>
      <c r="P34" s="22"/>
    </row>
    <row r="35" spans="1:16" ht="39" customHeight="1" x14ac:dyDescent="0.15">
      <c r="A35" s="22"/>
      <c r="B35" s="35"/>
      <c r="C35" s="1178" t="s">
        <v>526</v>
      </c>
      <c r="D35" s="1179"/>
      <c r="E35" s="1180"/>
      <c r="F35" s="36">
        <v>5.24</v>
      </c>
      <c r="G35" s="37">
        <v>5.04</v>
      </c>
      <c r="H35" s="37">
        <v>4.93</v>
      </c>
      <c r="I35" s="37">
        <v>4.5199999999999996</v>
      </c>
      <c r="J35" s="38">
        <v>4.4400000000000004</v>
      </c>
      <c r="K35" s="22"/>
      <c r="L35" s="22"/>
      <c r="M35" s="22"/>
      <c r="N35" s="22"/>
      <c r="O35" s="22"/>
      <c r="P35" s="22"/>
    </row>
    <row r="36" spans="1:16" ht="39" customHeight="1" x14ac:dyDescent="0.15">
      <c r="A36" s="22"/>
      <c r="B36" s="35"/>
      <c r="C36" s="1178" t="s">
        <v>527</v>
      </c>
      <c r="D36" s="1179"/>
      <c r="E36" s="1180"/>
      <c r="F36" s="36">
        <v>1.0900000000000001</v>
      </c>
      <c r="G36" s="37">
        <v>1.26</v>
      </c>
      <c r="H36" s="37">
        <v>1.32</v>
      </c>
      <c r="I36" s="37">
        <v>1.1399999999999999</v>
      </c>
      <c r="J36" s="38">
        <v>1.1599999999999999</v>
      </c>
      <c r="K36" s="22"/>
      <c r="L36" s="22"/>
      <c r="M36" s="22"/>
      <c r="N36" s="22"/>
      <c r="O36" s="22"/>
      <c r="P36" s="22"/>
    </row>
    <row r="37" spans="1:16" ht="39" customHeight="1" x14ac:dyDescent="0.15">
      <c r="A37" s="22"/>
      <c r="B37" s="35"/>
      <c r="C37" s="1178" t="s">
        <v>528</v>
      </c>
      <c r="D37" s="1179"/>
      <c r="E37" s="1180"/>
      <c r="F37" s="36">
        <v>0.94</v>
      </c>
      <c r="G37" s="37">
        <v>0.11</v>
      </c>
      <c r="H37" s="37">
        <v>0.18</v>
      </c>
      <c r="I37" s="37">
        <v>0.69</v>
      </c>
      <c r="J37" s="38">
        <v>0.49</v>
      </c>
      <c r="K37" s="22"/>
      <c r="L37" s="22"/>
      <c r="M37" s="22"/>
      <c r="N37" s="22"/>
      <c r="O37" s="22"/>
      <c r="P37" s="22"/>
    </row>
    <row r="38" spans="1:16" ht="39" customHeight="1" x14ac:dyDescent="0.15">
      <c r="A38" s="22"/>
      <c r="B38" s="35"/>
      <c r="C38" s="1178" t="s">
        <v>529</v>
      </c>
      <c r="D38" s="1179"/>
      <c r="E38" s="1180"/>
      <c r="F38" s="36">
        <v>0.41</v>
      </c>
      <c r="G38" s="37">
        <v>0.37</v>
      </c>
      <c r="H38" s="37">
        <v>0.4</v>
      </c>
      <c r="I38" s="37">
        <v>0.4</v>
      </c>
      <c r="J38" s="38">
        <v>0.43</v>
      </c>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530</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531</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519</v>
      </c>
      <c r="L45" s="60">
        <v>488</v>
      </c>
      <c r="M45" s="60">
        <v>446</v>
      </c>
      <c r="N45" s="60">
        <v>454</v>
      </c>
      <c r="O45" s="61">
        <v>437</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120</v>
      </c>
      <c r="L48" s="64">
        <v>111</v>
      </c>
      <c r="M48" s="64">
        <v>67</v>
      </c>
      <c r="N48" s="64">
        <v>65</v>
      </c>
      <c r="O48" s="65">
        <v>68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117</v>
      </c>
      <c r="L49" s="64">
        <v>153</v>
      </c>
      <c r="M49" s="64">
        <v>166</v>
      </c>
      <c r="N49" s="64">
        <v>125</v>
      </c>
      <c r="O49" s="65">
        <v>106</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477</v>
      </c>
      <c r="L50" s="64" t="s">
        <v>477</v>
      </c>
      <c r="M50" s="64" t="s">
        <v>477</v>
      </c>
      <c r="N50" s="64" t="s">
        <v>477</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424</v>
      </c>
      <c r="L52" s="64">
        <v>399</v>
      </c>
      <c r="M52" s="64">
        <v>435</v>
      </c>
      <c r="N52" s="64">
        <v>436</v>
      </c>
      <c r="O52" s="65">
        <v>423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332</v>
      </c>
      <c r="L53" s="69">
        <v>353</v>
      </c>
      <c r="M53" s="69">
        <v>244</v>
      </c>
      <c r="N53" s="69">
        <v>208</v>
      </c>
      <c r="O53" s="70">
        <v>188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4187</v>
      </c>
      <c r="J41" s="83">
        <v>4109</v>
      </c>
      <c r="K41" s="83">
        <v>4221</v>
      </c>
      <c r="L41" s="83">
        <v>4494</v>
      </c>
      <c r="M41" s="84">
        <v>4699</v>
      </c>
    </row>
    <row r="42" spans="2:13" ht="27.75" customHeight="1" x14ac:dyDescent="0.15">
      <c r="B42" s="1204"/>
      <c r="C42" s="1205"/>
      <c r="D42" s="85"/>
      <c r="E42" s="1210" t="s">
        <v>26</v>
      </c>
      <c r="F42" s="1210"/>
      <c r="G42" s="1210"/>
      <c r="H42" s="1211"/>
      <c r="I42" s="86" t="s">
        <v>477</v>
      </c>
      <c r="J42" s="87" t="s">
        <v>477</v>
      </c>
      <c r="K42" s="87" t="s">
        <v>477</v>
      </c>
      <c r="L42" s="87" t="s">
        <v>477</v>
      </c>
      <c r="M42" s="88" t="s">
        <v>477</v>
      </c>
    </row>
    <row r="43" spans="2:13" ht="27.75" customHeight="1" x14ac:dyDescent="0.15">
      <c r="B43" s="1204"/>
      <c r="C43" s="1205"/>
      <c r="D43" s="85"/>
      <c r="E43" s="1210" t="s">
        <v>27</v>
      </c>
      <c r="F43" s="1210"/>
      <c r="G43" s="1210"/>
      <c r="H43" s="1211"/>
      <c r="I43" s="86">
        <v>1276</v>
      </c>
      <c r="J43" s="87">
        <v>1180</v>
      </c>
      <c r="K43" s="87">
        <v>1122</v>
      </c>
      <c r="L43" s="87">
        <v>894</v>
      </c>
      <c r="M43" s="88">
        <v>843</v>
      </c>
    </row>
    <row r="44" spans="2:13" ht="27.75" customHeight="1" x14ac:dyDescent="0.15">
      <c r="B44" s="1204"/>
      <c r="C44" s="1205"/>
      <c r="D44" s="85"/>
      <c r="E44" s="1210" t="s">
        <v>28</v>
      </c>
      <c r="F44" s="1210"/>
      <c r="G44" s="1210"/>
      <c r="H44" s="1211"/>
      <c r="I44" s="86">
        <v>796</v>
      </c>
      <c r="J44" s="87">
        <v>709</v>
      </c>
      <c r="K44" s="87">
        <v>688</v>
      </c>
      <c r="L44" s="87">
        <v>742</v>
      </c>
      <c r="M44" s="88">
        <v>648</v>
      </c>
    </row>
    <row r="45" spans="2:13" ht="27.75" customHeight="1" x14ac:dyDescent="0.15">
      <c r="B45" s="1204"/>
      <c r="C45" s="1205"/>
      <c r="D45" s="85"/>
      <c r="E45" s="1210" t="s">
        <v>29</v>
      </c>
      <c r="F45" s="1210"/>
      <c r="G45" s="1210"/>
      <c r="H45" s="1211"/>
      <c r="I45" s="86">
        <v>1115</v>
      </c>
      <c r="J45" s="87">
        <v>1127</v>
      </c>
      <c r="K45" s="87">
        <v>1051</v>
      </c>
      <c r="L45" s="87">
        <v>1066</v>
      </c>
      <c r="M45" s="88">
        <v>1035</v>
      </c>
    </row>
    <row r="46" spans="2:13" ht="27.75" customHeight="1" x14ac:dyDescent="0.15">
      <c r="B46" s="1204"/>
      <c r="C46" s="1205"/>
      <c r="D46" s="89"/>
      <c r="E46" s="1210" t="s">
        <v>30</v>
      </c>
      <c r="F46" s="1210"/>
      <c r="G46" s="1210"/>
      <c r="H46" s="1211"/>
      <c r="I46" s="86" t="s">
        <v>477</v>
      </c>
      <c r="J46" s="87" t="s">
        <v>477</v>
      </c>
      <c r="K46" s="87" t="s">
        <v>477</v>
      </c>
      <c r="L46" s="87" t="s">
        <v>477</v>
      </c>
      <c r="M46" s="88" t="s">
        <v>477</v>
      </c>
    </row>
    <row r="47" spans="2:13" ht="27.75" customHeight="1" x14ac:dyDescent="0.15">
      <c r="B47" s="1204"/>
      <c r="C47" s="1205"/>
      <c r="D47" s="90"/>
      <c r="E47" s="1212" t="s">
        <v>31</v>
      </c>
      <c r="F47" s="1213"/>
      <c r="G47" s="1213"/>
      <c r="H47" s="1214"/>
      <c r="I47" s="86" t="s">
        <v>477</v>
      </c>
      <c r="J47" s="87" t="s">
        <v>477</v>
      </c>
      <c r="K47" s="87" t="s">
        <v>477</v>
      </c>
      <c r="L47" s="87" t="s">
        <v>477</v>
      </c>
      <c r="M47" s="88" t="s">
        <v>477</v>
      </c>
    </row>
    <row r="48" spans="2:13" ht="27.75" customHeight="1" x14ac:dyDescent="0.15">
      <c r="B48" s="1204"/>
      <c r="C48" s="1205"/>
      <c r="D48" s="85"/>
      <c r="E48" s="1210" t="s">
        <v>32</v>
      </c>
      <c r="F48" s="1210"/>
      <c r="G48" s="1210"/>
      <c r="H48" s="1211"/>
      <c r="I48" s="86" t="s">
        <v>477</v>
      </c>
      <c r="J48" s="87" t="s">
        <v>477</v>
      </c>
      <c r="K48" s="87" t="s">
        <v>477</v>
      </c>
      <c r="L48" s="87" t="s">
        <v>477</v>
      </c>
      <c r="M48" s="88" t="s">
        <v>477</v>
      </c>
    </row>
    <row r="49" spans="2:13" ht="27.75" customHeight="1" x14ac:dyDescent="0.15">
      <c r="B49" s="1206"/>
      <c r="C49" s="1207"/>
      <c r="D49" s="85"/>
      <c r="E49" s="1210" t="s">
        <v>33</v>
      </c>
      <c r="F49" s="1210"/>
      <c r="G49" s="1210"/>
      <c r="H49" s="1211"/>
      <c r="I49" s="86" t="s">
        <v>477</v>
      </c>
      <c r="J49" s="87" t="s">
        <v>477</v>
      </c>
      <c r="K49" s="87" t="s">
        <v>477</v>
      </c>
      <c r="L49" s="87" t="s">
        <v>477</v>
      </c>
      <c r="M49" s="88" t="s">
        <v>477</v>
      </c>
    </row>
    <row r="50" spans="2:13" ht="27.75" customHeight="1" x14ac:dyDescent="0.15">
      <c r="B50" s="1215" t="s">
        <v>34</v>
      </c>
      <c r="C50" s="1216"/>
      <c r="D50" s="91"/>
      <c r="E50" s="1210" t="s">
        <v>35</v>
      </c>
      <c r="F50" s="1210"/>
      <c r="G50" s="1210"/>
      <c r="H50" s="1211"/>
      <c r="I50" s="86">
        <v>1546</v>
      </c>
      <c r="J50" s="87">
        <v>2015</v>
      </c>
      <c r="K50" s="87">
        <v>2140</v>
      </c>
      <c r="L50" s="87">
        <v>2225</v>
      </c>
      <c r="M50" s="88">
        <v>2321</v>
      </c>
    </row>
    <row r="51" spans="2:13" ht="27.75" customHeight="1" x14ac:dyDescent="0.15">
      <c r="B51" s="1204"/>
      <c r="C51" s="1205"/>
      <c r="D51" s="85"/>
      <c r="E51" s="1210" t="s">
        <v>36</v>
      </c>
      <c r="F51" s="1210"/>
      <c r="G51" s="1210"/>
      <c r="H51" s="1211"/>
      <c r="I51" s="86" t="s">
        <v>477</v>
      </c>
      <c r="J51" s="87" t="s">
        <v>477</v>
      </c>
      <c r="K51" s="87" t="s">
        <v>477</v>
      </c>
      <c r="L51" s="87" t="s">
        <v>477</v>
      </c>
      <c r="M51" s="88" t="s">
        <v>477</v>
      </c>
    </row>
    <row r="52" spans="2:13" ht="27.75" customHeight="1" x14ac:dyDescent="0.15">
      <c r="B52" s="1206"/>
      <c r="C52" s="1207"/>
      <c r="D52" s="85"/>
      <c r="E52" s="1210" t="s">
        <v>37</v>
      </c>
      <c r="F52" s="1210"/>
      <c r="G52" s="1210"/>
      <c r="H52" s="1211"/>
      <c r="I52" s="86">
        <v>4250</v>
      </c>
      <c r="J52" s="87">
        <v>4360</v>
      </c>
      <c r="K52" s="87">
        <v>4251</v>
      </c>
      <c r="L52" s="87">
        <v>4438</v>
      </c>
      <c r="M52" s="88">
        <v>4568</v>
      </c>
    </row>
    <row r="53" spans="2:13" ht="27.75" customHeight="1" thickBot="1" x14ac:dyDescent="0.2">
      <c r="B53" s="1217" t="s">
        <v>21</v>
      </c>
      <c r="C53" s="1218"/>
      <c r="D53" s="92"/>
      <c r="E53" s="1219" t="s">
        <v>38</v>
      </c>
      <c r="F53" s="1219"/>
      <c r="G53" s="1219"/>
      <c r="H53" s="1220"/>
      <c r="I53" s="93">
        <v>1578</v>
      </c>
      <c r="J53" s="94">
        <v>751</v>
      </c>
      <c r="K53" s="94">
        <v>692</v>
      </c>
      <c r="L53" s="94">
        <v>532</v>
      </c>
      <c r="M53" s="95">
        <v>336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46" zoomScale="70" zoomScaleNormal="70" zoomScaleSheetLayoutView="55" workbookViewId="0">
      <selection activeCell="D41" sqref="D41"/>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571</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571</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570</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566</v>
      </c>
      <c r="I42" s="354"/>
      <c r="J42" s="354"/>
      <c r="K42" s="354"/>
      <c r="L42" s="246"/>
      <c r="M42" s="246"/>
      <c r="N42" s="246"/>
      <c r="O42" s="246"/>
    </row>
    <row r="43" spans="2:17" ht="13.5" x14ac:dyDescent="0.15">
      <c r="B43" s="250"/>
      <c r="C43" s="246"/>
      <c r="D43" s="246"/>
      <c r="E43" s="246"/>
      <c r="F43" s="246"/>
      <c r="G43" s="1235" t="s">
        <v>573</v>
      </c>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65"/>
      <c r="I48" s="365"/>
      <c r="J48" s="365"/>
    </row>
    <row r="49" spans="1:17" ht="13.5" x14ac:dyDescent="0.15">
      <c r="B49" s="250"/>
      <c r="C49" s="246"/>
      <c r="D49" s="246"/>
      <c r="E49" s="246"/>
      <c r="F49" s="246"/>
      <c r="G49" s="245" t="s">
        <v>569</v>
      </c>
    </row>
    <row r="50" spans="1:17" ht="13.5" x14ac:dyDescent="0.15">
      <c r="B50" s="250"/>
      <c r="C50" s="246"/>
      <c r="D50" s="246"/>
      <c r="E50" s="246"/>
      <c r="F50" s="246"/>
      <c r="G50" s="1244"/>
      <c r="H50" s="1245"/>
      <c r="I50" s="1245"/>
      <c r="J50" s="1246"/>
      <c r="K50" s="347" t="s">
        <v>516</v>
      </c>
      <c r="L50" s="347" t="s">
        <v>517</v>
      </c>
      <c r="M50" s="347" t="s">
        <v>518</v>
      </c>
      <c r="N50" s="347" t="s">
        <v>519</v>
      </c>
      <c r="O50" s="347" t="s">
        <v>520</v>
      </c>
    </row>
    <row r="51" spans="1:17" ht="13.5" x14ac:dyDescent="0.15">
      <c r="B51" s="250"/>
      <c r="C51" s="246"/>
      <c r="D51" s="246"/>
      <c r="E51" s="246"/>
      <c r="F51" s="246"/>
      <c r="G51" s="1247" t="s">
        <v>564</v>
      </c>
      <c r="H51" s="1248"/>
      <c r="I51" s="1253" t="s">
        <v>562</v>
      </c>
      <c r="J51" s="1253"/>
      <c r="K51" s="1256"/>
      <c r="L51" s="1256"/>
      <c r="M51" s="1256"/>
      <c r="N51" s="1223">
        <v>19</v>
      </c>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568</v>
      </c>
      <c r="J53" s="1233"/>
      <c r="K53" s="1255"/>
      <c r="L53" s="1255"/>
      <c r="M53" s="1255"/>
      <c r="N53" s="1221">
        <v>60.5</v>
      </c>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563</v>
      </c>
      <c r="H55" s="1228"/>
      <c r="I55" s="1233" t="s">
        <v>562</v>
      </c>
      <c r="J55" s="1233"/>
      <c r="K55" s="1256"/>
      <c r="L55" s="1256"/>
      <c r="M55" s="1256"/>
      <c r="N55" s="1223">
        <v>0</v>
      </c>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568</v>
      </c>
      <c r="J57" s="1225"/>
      <c r="K57" s="1255"/>
      <c r="L57" s="1255"/>
      <c r="M57" s="1255"/>
      <c r="N57" s="1221">
        <v>55.3</v>
      </c>
      <c r="O57" s="1255"/>
      <c r="P57" s="363"/>
      <c r="Q57" s="358"/>
    </row>
    <row r="58" spans="1:17" s="357" customFormat="1" ht="13.5" x14ac:dyDescent="0.15">
      <c r="A58" s="245"/>
      <c r="B58" s="358"/>
      <c r="C58" s="354"/>
      <c r="D58" s="354"/>
      <c r="E58" s="354"/>
      <c r="F58" s="354"/>
      <c r="G58" s="1231"/>
      <c r="H58" s="1232"/>
      <c r="I58" s="1225"/>
      <c r="J58" s="1225"/>
      <c r="K58" s="1222"/>
      <c r="L58" s="1222"/>
      <c r="M58" s="1222"/>
      <c r="N58" s="1222"/>
      <c r="O58" s="1222"/>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567</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566</v>
      </c>
      <c r="I64" s="354"/>
      <c r="J64" s="354"/>
      <c r="K64" s="354"/>
      <c r="L64" s="246"/>
      <c r="M64" s="246"/>
      <c r="N64" s="246"/>
      <c r="O64" s="246"/>
    </row>
    <row r="65" spans="2:30" ht="13.5" x14ac:dyDescent="0.15">
      <c r="B65" s="250"/>
      <c r="C65" s="246"/>
      <c r="D65" s="246"/>
      <c r="E65" s="246"/>
      <c r="F65" s="246"/>
      <c r="G65" s="1235" t="s">
        <v>572</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565</v>
      </c>
      <c r="I71" s="351"/>
      <c r="J71" s="350"/>
      <c r="K71" s="350"/>
      <c r="L71" s="349"/>
      <c r="M71" s="350"/>
      <c r="N71" s="349"/>
      <c r="O71" s="348"/>
    </row>
    <row r="72" spans="2:30" ht="13.5" x14ac:dyDescent="0.15">
      <c r="B72" s="250"/>
      <c r="C72" s="246"/>
      <c r="D72" s="246"/>
      <c r="E72" s="246"/>
      <c r="F72" s="246"/>
      <c r="G72" s="1244"/>
      <c r="H72" s="1245"/>
      <c r="I72" s="1245"/>
      <c r="J72" s="1246"/>
      <c r="K72" s="347" t="s">
        <v>516</v>
      </c>
      <c r="L72" s="347" t="s">
        <v>517</v>
      </c>
      <c r="M72" s="347" t="s">
        <v>518</v>
      </c>
      <c r="N72" s="347" t="s">
        <v>519</v>
      </c>
      <c r="O72" s="347" t="s">
        <v>520</v>
      </c>
    </row>
    <row r="73" spans="2:30" ht="13.5" x14ac:dyDescent="0.15">
      <c r="B73" s="250"/>
      <c r="C73" s="246"/>
      <c r="D73" s="246"/>
      <c r="E73" s="246"/>
      <c r="F73" s="246"/>
      <c r="G73" s="1247" t="s">
        <v>564</v>
      </c>
      <c r="H73" s="1248"/>
      <c r="I73" s="1253" t="s">
        <v>562</v>
      </c>
      <c r="J73" s="1253"/>
      <c r="K73" s="1234">
        <v>57</v>
      </c>
      <c r="L73" s="1234">
        <v>27.2</v>
      </c>
      <c r="M73" s="1223">
        <v>25.5</v>
      </c>
      <c r="N73" s="1223">
        <v>19</v>
      </c>
      <c r="O73" s="1223">
        <v>12.1</v>
      </c>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561</v>
      </c>
      <c r="J75" s="1233"/>
      <c r="K75" s="1221">
        <v>12.5</v>
      </c>
      <c r="L75" s="1221">
        <v>12.3</v>
      </c>
      <c r="M75" s="1221">
        <v>11.2</v>
      </c>
      <c r="N75" s="1221">
        <v>9.6999999999999993</v>
      </c>
      <c r="O75" s="1221">
        <v>7.7</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563</v>
      </c>
      <c r="H77" s="1228"/>
      <c r="I77" s="1233" t="s">
        <v>562</v>
      </c>
      <c r="J77" s="1233"/>
      <c r="K77" s="1234">
        <v>5.7</v>
      </c>
      <c r="L77" s="1234">
        <v>0</v>
      </c>
      <c r="M77" s="1223">
        <v>0</v>
      </c>
      <c r="N77" s="1223">
        <v>0</v>
      </c>
      <c r="O77" s="1223">
        <v>0</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561</v>
      </c>
      <c r="J79" s="1225"/>
      <c r="K79" s="1226">
        <v>10.8</v>
      </c>
      <c r="L79" s="1226">
        <v>9.8000000000000007</v>
      </c>
      <c r="M79" s="1226">
        <v>9.1</v>
      </c>
      <c r="N79" s="1226">
        <v>8.6</v>
      </c>
      <c r="O79" s="1226">
        <v>8.5</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7" zoomScale="70" zoomScaleNormal="70" zoomScaleSheetLayoutView="70" workbookViewId="0">
      <selection activeCell="G73" sqref="G73:H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 zoomScaleNormal="100" zoomScaleSheetLayoutView="55" workbookViewId="0">
      <selection activeCell="G73" sqref="G73:H76"/>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79824</v>
      </c>
      <c r="E3" s="118"/>
      <c r="F3" s="119">
        <v>146641</v>
      </c>
      <c r="G3" s="120"/>
      <c r="H3" s="121"/>
    </row>
    <row r="4" spans="1:8" x14ac:dyDescent="0.15">
      <c r="A4" s="122"/>
      <c r="B4" s="123"/>
      <c r="C4" s="124"/>
      <c r="D4" s="125">
        <v>23640</v>
      </c>
      <c r="E4" s="126"/>
      <c r="F4" s="127">
        <v>68142</v>
      </c>
      <c r="G4" s="128"/>
      <c r="H4" s="129"/>
    </row>
    <row r="5" spans="1:8" x14ac:dyDescent="0.15">
      <c r="A5" s="110" t="s">
        <v>510</v>
      </c>
      <c r="B5" s="115"/>
      <c r="C5" s="116"/>
      <c r="D5" s="117">
        <v>100155</v>
      </c>
      <c r="E5" s="118"/>
      <c r="F5" s="119">
        <v>174587</v>
      </c>
      <c r="G5" s="120"/>
      <c r="H5" s="121"/>
    </row>
    <row r="6" spans="1:8" x14ac:dyDescent="0.15">
      <c r="A6" s="122"/>
      <c r="B6" s="123"/>
      <c r="C6" s="124"/>
      <c r="D6" s="125">
        <v>21457</v>
      </c>
      <c r="E6" s="126"/>
      <c r="F6" s="127">
        <v>79695</v>
      </c>
      <c r="G6" s="128"/>
      <c r="H6" s="129"/>
    </row>
    <row r="7" spans="1:8" x14ac:dyDescent="0.15">
      <c r="A7" s="110" t="s">
        <v>511</v>
      </c>
      <c r="B7" s="115"/>
      <c r="C7" s="116"/>
      <c r="D7" s="117">
        <v>97754</v>
      </c>
      <c r="E7" s="118"/>
      <c r="F7" s="119">
        <v>175675</v>
      </c>
      <c r="G7" s="120"/>
      <c r="H7" s="121"/>
    </row>
    <row r="8" spans="1:8" x14ac:dyDescent="0.15">
      <c r="A8" s="122"/>
      <c r="B8" s="123"/>
      <c r="C8" s="124"/>
      <c r="D8" s="125">
        <v>37888</v>
      </c>
      <c r="E8" s="126"/>
      <c r="F8" s="127">
        <v>87698</v>
      </c>
      <c r="G8" s="128"/>
      <c r="H8" s="129"/>
    </row>
    <row r="9" spans="1:8" x14ac:dyDescent="0.15">
      <c r="A9" s="110" t="s">
        <v>512</v>
      </c>
      <c r="B9" s="115"/>
      <c r="C9" s="116"/>
      <c r="D9" s="117">
        <v>70259</v>
      </c>
      <c r="E9" s="118"/>
      <c r="F9" s="119">
        <v>162193</v>
      </c>
      <c r="G9" s="120"/>
      <c r="H9" s="121"/>
    </row>
    <row r="10" spans="1:8" x14ac:dyDescent="0.15">
      <c r="A10" s="122"/>
      <c r="B10" s="123"/>
      <c r="C10" s="124"/>
      <c r="D10" s="125">
        <v>49995</v>
      </c>
      <c r="E10" s="126"/>
      <c r="F10" s="127">
        <v>79985</v>
      </c>
      <c r="G10" s="128"/>
      <c r="H10" s="129"/>
    </row>
    <row r="11" spans="1:8" x14ac:dyDescent="0.15">
      <c r="A11" s="110" t="s">
        <v>513</v>
      </c>
      <c r="B11" s="115"/>
      <c r="C11" s="116"/>
      <c r="D11" s="117">
        <v>82979</v>
      </c>
      <c r="E11" s="118"/>
      <c r="F11" s="119">
        <v>168868</v>
      </c>
      <c r="G11" s="120"/>
      <c r="H11" s="121"/>
    </row>
    <row r="12" spans="1:8" x14ac:dyDescent="0.15">
      <c r="A12" s="122"/>
      <c r="B12" s="123"/>
      <c r="C12" s="130"/>
      <c r="D12" s="125">
        <v>49309</v>
      </c>
      <c r="E12" s="126"/>
      <c r="F12" s="127">
        <v>79360</v>
      </c>
      <c r="G12" s="128"/>
      <c r="H12" s="129"/>
    </row>
    <row r="13" spans="1:8" x14ac:dyDescent="0.15">
      <c r="A13" s="110"/>
      <c r="B13" s="115"/>
      <c r="C13" s="131"/>
      <c r="D13" s="132">
        <v>86194</v>
      </c>
      <c r="E13" s="133"/>
      <c r="F13" s="134">
        <v>165593</v>
      </c>
      <c r="G13" s="135"/>
      <c r="H13" s="121"/>
    </row>
    <row r="14" spans="1:8" x14ac:dyDescent="0.15">
      <c r="A14" s="122"/>
      <c r="B14" s="123"/>
      <c r="C14" s="124"/>
      <c r="D14" s="125">
        <v>36458</v>
      </c>
      <c r="E14" s="126"/>
      <c r="F14" s="127">
        <v>78976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19.05</v>
      </c>
      <c r="C19" s="136">
        <f>ROUND(VALUE(SUBSTITUTE(実質収支比率等に係る経年分析!G$48,"▲","-")),2)</f>
        <v>8.75</v>
      </c>
      <c r="D19" s="136">
        <f>ROUND(VALUE(SUBSTITUTE(実質収支比率等に係る経年分析!H$48,"▲","-")),2)</f>
        <v>4.91</v>
      </c>
      <c r="E19" s="136">
        <f>ROUND(VALUE(SUBSTITUTE(実質収支比率等に係る経年分析!I$48,"▲","-")),2)</f>
        <v>8.5</v>
      </c>
      <c r="F19" s="136">
        <f>ROUND(VALUE(SUBSTITUTE(実質収支比率等に係る経年分析!J$48,"▲","-")),2)</f>
        <v>6.1</v>
      </c>
    </row>
    <row r="20" spans="1:11" x14ac:dyDescent="0.15">
      <c r="A20" s="136" t="s">
        <v>43</v>
      </c>
      <c r="B20" s="136">
        <f>ROUND(VALUE(SUBSTITUTE(実質収支比率等に係る経年分析!F$47,"▲","-")),2)</f>
        <v>22.88</v>
      </c>
      <c r="C20" s="136">
        <f>ROUND(VALUE(SUBSTITUTE(実質収支比率等に係る経年分析!G$47,"▲","-")),2)</f>
        <v>33.01</v>
      </c>
      <c r="D20" s="136">
        <f>ROUND(VALUE(SUBSTITUTE(実質収支比率等に係る経年分析!H$47,"▲","-")),2)</f>
        <v>37.630000000000003</v>
      </c>
      <c r="E20" s="136">
        <f>ROUND(VALUE(SUBSTITUTE(実質収支比率等に係る経年分析!I$47,"▲","-")),2)</f>
        <v>39.159999999999997</v>
      </c>
      <c r="F20" s="136">
        <f>ROUND(VALUE(SUBSTITUTE(実質収支比率等に係る経年分析!J$47,"▲","-")),2)</f>
        <v>41.12</v>
      </c>
    </row>
    <row r="21" spans="1:11" x14ac:dyDescent="0.15">
      <c r="A21" s="136" t="s">
        <v>44</v>
      </c>
      <c r="B21" s="136">
        <f>IF(ISNUMBER(VALUE(SUBSTITUTE(実質収支比率等に係る経年分析!F$49,"▲","-"))),ROUND(VALUE(SUBSTITUTE(実質収支比率等に係る経年分析!F$49,"▲","-")),2),NA())</f>
        <v>-2.0499999999999998</v>
      </c>
      <c r="C21" s="136">
        <f>IF(ISNUMBER(VALUE(SUBSTITUTE(実質収支比率等に係る経年分析!G$49,"▲","-"))),ROUND(VALUE(SUBSTITUTE(実質収支比率等に係る経年分析!G$49,"▲","-")),2),NA())</f>
        <v>-10.44</v>
      </c>
      <c r="D21" s="136">
        <f>IF(ISNUMBER(VALUE(SUBSTITUTE(実質収支比率等に係る経年分析!H$49,"▲","-"))),ROUND(VALUE(SUBSTITUTE(実質収支比率等に係る経年分析!H$49,"▲","-")),2),NA())</f>
        <v>-3.79</v>
      </c>
      <c r="E21" s="136">
        <f>IF(ISNUMBER(VALUE(SUBSTITUTE(実質収支比率等に係る経年分析!I$49,"▲","-"))),ROUND(VALUE(SUBSTITUTE(実質収支比率等に係る経年分析!I$49,"▲","-")),2),NA())</f>
        <v>3.79</v>
      </c>
      <c r="F21" s="136">
        <f>IF(ISNUMBER(VALUE(SUBSTITUTE(実質収支比率等に係る経年分析!J$49,"▲","-"))),ROUND(VALUE(SUBSTITUTE(実質収支比率等に係る経年分析!J$49,"▲","-")),2),NA())</f>
        <v>-5.6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0.43</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0.49</v>
      </c>
    </row>
    <row r="34" spans="1:16" x14ac:dyDescent="0.15">
      <c r="A34" s="137" t="str">
        <f>IF(連結実質赤字比率に係る赤字・黒字の構成分析!C$36="",NA(),連結実質赤字比率に係る赤字・黒字の構成分析!C$36)</f>
        <v>下水道特別会計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1.0900000000000001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1.32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1.1399999999999999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1.1599999999999999</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4.5199999999999996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4.4400000000000004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19.04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4.9000000000000004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424</v>
      </c>
      <c r="E42" s="138"/>
      <c r="F42" s="138"/>
      <c r="G42" s="138">
        <f>'実質公債費比率（分子）の構造'!L$52</f>
        <v>399</v>
      </c>
      <c r="H42" s="138"/>
      <c r="I42" s="138"/>
      <c r="J42" s="138">
        <f>'実質公債費比率（分子）の構造'!M$52</f>
        <v>435</v>
      </c>
      <c r="K42" s="138"/>
      <c r="L42" s="138"/>
      <c r="M42" s="138">
        <f>'実質公債費比率（分子）の構造'!N$52</f>
        <v>436</v>
      </c>
      <c r="N42" s="138"/>
      <c r="O42" s="138"/>
      <c r="P42" s="138">
        <f>'実質公債費比率（分子）の構造'!O$52</f>
        <v>423</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117</v>
      </c>
      <c r="C45" s="138"/>
      <c r="D45" s="138"/>
      <c r="E45" s="138">
        <f>'実質公債費比率（分子）の構造'!L$49</f>
        <v>153</v>
      </c>
      <c r="F45" s="138"/>
      <c r="G45" s="138"/>
      <c r="H45" s="138">
        <f>'実質公債費比率（分子）の構造'!M$49</f>
        <v>166</v>
      </c>
      <c r="I45" s="138"/>
      <c r="J45" s="138"/>
      <c r="K45" s="138">
        <f>'実質公債費比率（分子）の構造'!N$49</f>
        <v>125</v>
      </c>
      <c r="L45" s="138"/>
      <c r="M45" s="138"/>
      <c r="N45" s="138">
        <f>'実質公債費比率（分子）の構造'!O$49</f>
        <v>106</v>
      </c>
      <c r="O45" s="138"/>
      <c r="P45" s="138"/>
    </row>
    <row r="46" spans="1:16" x14ac:dyDescent="0.15">
      <c r="A46" s="138" t="s">
        <v>55</v>
      </c>
      <c r="B46" s="138">
        <f>'実質公債費比率（分子）の構造'!K$48</f>
        <v>120</v>
      </c>
      <c r="C46" s="138"/>
      <c r="D46" s="138"/>
      <c r="E46" s="138">
        <f>'実質公債費比率（分子）の構造'!L$48</f>
        <v>111</v>
      </c>
      <c r="F46" s="138"/>
      <c r="G46" s="138"/>
      <c r="H46" s="138">
        <f>'実質公債費比率（分子）の構造'!M$48</f>
        <v>67</v>
      </c>
      <c r="I46" s="138"/>
      <c r="J46" s="138"/>
      <c r="K46" s="138">
        <f>'実質公債費比率（分子）の構造'!N$48</f>
        <v>65</v>
      </c>
      <c r="L46" s="138"/>
      <c r="M46" s="138"/>
      <c r="N46" s="138">
        <f>'実質公債費比率（分子）の構造'!O$48</f>
        <v>68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519</v>
      </c>
      <c r="C49" s="138"/>
      <c r="D49" s="138"/>
      <c r="E49" s="138">
        <f>'実質公債費比率（分子）の構造'!L$45</f>
        <v>488</v>
      </c>
      <c r="F49" s="138"/>
      <c r="G49" s="138"/>
      <c r="H49" s="138">
        <f>'実質公債費比率（分子）の構造'!M$45</f>
        <v>446</v>
      </c>
      <c r="I49" s="138"/>
      <c r="J49" s="138"/>
      <c r="K49" s="138">
        <f>'実質公債費比率（分子）の構造'!N$45</f>
        <v>454</v>
      </c>
      <c r="L49" s="138"/>
      <c r="M49" s="138"/>
      <c r="N49" s="138">
        <f>'実質公債費比率（分子）の構造'!O$45</f>
        <v>437</v>
      </c>
      <c r="O49" s="138"/>
      <c r="P49" s="138"/>
    </row>
    <row r="50" spans="1:16" x14ac:dyDescent="0.15">
      <c r="A50" s="138" t="s">
        <v>59</v>
      </c>
      <c r="B50" s="138" t="e">
        <f>NA()</f>
        <v>#N/A</v>
      </c>
      <c r="C50" s="138">
        <f>IF(ISNUMBER('実質公債費比率（分子）の構造'!K$53),'実質公債費比率（分子）の構造'!K$53,NA())</f>
        <v>332</v>
      </c>
      <c r="D50" s="138" t="e">
        <f>NA()</f>
        <v>#N/A</v>
      </c>
      <c r="E50" s="138" t="e">
        <f>NA()</f>
        <v>#N/A</v>
      </c>
      <c r="F50" s="138">
        <f>IF(ISNUMBER('実質公債費比率（分子）の構造'!L$53),'実質公債費比率（分子）の構造'!L$53,NA())</f>
        <v>353</v>
      </c>
      <c r="G50" s="138" t="e">
        <f>NA()</f>
        <v>#N/A</v>
      </c>
      <c r="H50" s="138" t="e">
        <f>NA()</f>
        <v>#N/A</v>
      </c>
      <c r="I50" s="138">
        <f>IF(ISNUMBER('実質公債費比率（分子）の構造'!M$53),'実質公債費比率（分子）の構造'!M$53,NA())</f>
        <v>244</v>
      </c>
      <c r="J50" s="138" t="e">
        <f>NA()</f>
        <v>#N/A</v>
      </c>
      <c r="K50" s="138" t="e">
        <f>NA()</f>
        <v>#N/A</v>
      </c>
      <c r="L50" s="138">
        <f>IF(ISNUMBER('実質公債費比率（分子）の構造'!N$53),'実質公債費比率（分子）の構造'!N$53,NA())</f>
        <v>208</v>
      </c>
      <c r="M50" s="138" t="e">
        <f>NA()</f>
        <v>#N/A</v>
      </c>
      <c r="N50" s="138" t="e">
        <f>NA()</f>
        <v>#N/A</v>
      </c>
      <c r="O50" s="138">
        <f>IF(ISNUMBER('実質公債費比率（分子）の構造'!O$53),'実質公債費比率（分子）の構造'!O$53,NA())</f>
        <v>188</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4250</v>
      </c>
      <c r="E56" s="137"/>
      <c r="F56" s="137"/>
      <c r="G56" s="137">
        <f>'将来負担比率（分子）の構造'!J$52</f>
        <v>4360</v>
      </c>
      <c r="H56" s="137"/>
      <c r="I56" s="137"/>
      <c r="J56" s="137">
        <f>'将来負担比率（分子）の構造'!K$52</f>
        <v>4251</v>
      </c>
      <c r="K56" s="137"/>
      <c r="L56" s="137"/>
      <c r="M56" s="137">
        <f>'将来負担比率（分子）の構造'!L$52</f>
        <v>4438</v>
      </c>
      <c r="N56" s="137"/>
      <c r="O56" s="137"/>
      <c r="P56" s="137">
        <f>'将来負担比率（分子）の構造'!M$52</f>
        <v>4568</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1546</v>
      </c>
      <c r="E58" s="137"/>
      <c r="F58" s="137"/>
      <c r="G58" s="137">
        <f>'将来負担比率（分子）の構造'!J$50</f>
        <v>2015</v>
      </c>
      <c r="H58" s="137"/>
      <c r="I58" s="137"/>
      <c r="J58" s="137">
        <f>'将来負担比率（分子）の構造'!K$50</f>
        <v>2140</v>
      </c>
      <c r="K58" s="137"/>
      <c r="L58" s="137"/>
      <c r="M58" s="137">
        <f>'将来負担比率（分子）の構造'!L$50</f>
        <v>2225</v>
      </c>
      <c r="N58" s="137"/>
      <c r="O58" s="137"/>
      <c r="P58" s="137">
        <f>'将来負担比率（分子）の構造'!M$50</f>
        <v>2321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1115</v>
      </c>
      <c r="C62" s="137"/>
      <c r="D62" s="137"/>
      <c r="E62" s="137">
        <f>'将来負担比率（分子）の構造'!J$45</f>
        <v>1127</v>
      </c>
      <c r="F62" s="137"/>
      <c r="G62" s="137"/>
      <c r="H62" s="137">
        <f>'将来負担比率（分子）の構造'!K$45</f>
        <v>1051</v>
      </c>
      <c r="I62" s="137"/>
      <c r="J62" s="137"/>
      <c r="K62" s="137">
        <f>'将来負担比率（分子）の構造'!L$45</f>
        <v>1066</v>
      </c>
      <c r="L62" s="137"/>
      <c r="M62" s="137"/>
      <c r="N62" s="137">
        <f>'将来負担比率（分子）の構造'!M$45</f>
        <v>1035</v>
      </c>
      <c r="O62" s="137"/>
      <c r="P62" s="137"/>
    </row>
    <row r="63" spans="1:16" x14ac:dyDescent="0.15">
      <c r="A63" s="137" t="s">
        <v>28</v>
      </c>
      <c r="B63" s="137">
        <f>'将来負担比率（分子）の構造'!I$44</f>
        <v>796</v>
      </c>
      <c r="C63" s="137"/>
      <c r="D63" s="137"/>
      <c r="E63" s="137">
        <f>'将来負担比率（分子）の構造'!J$44</f>
        <v>709</v>
      </c>
      <c r="F63" s="137"/>
      <c r="G63" s="137"/>
      <c r="H63" s="137">
        <f>'将来負担比率（分子）の構造'!K$44</f>
        <v>688</v>
      </c>
      <c r="I63" s="137"/>
      <c r="J63" s="137"/>
      <c r="K63" s="137">
        <f>'将来負担比率（分子）の構造'!L$44</f>
        <v>742</v>
      </c>
      <c r="L63" s="137"/>
      <c r="M63" s="137"/>
      <c r="N63" s="137">
        <f>'将来負担比率（分子）の構造'!M$44</f>
        <v>648</v>
      </c>
      <c r="O63" s="137"/>
      <c r="P63" s="137"/>
    </row>
    <row r="64" spans="1:16" x14ac:dyDescent="0.15">
      <c r="A64" s="137" t="s">
        <v>27</v>
      </c>
      <c r="B64" s="137">
        <f>'将来負担比率（分子）の構造'!I$43</f>
        <v>1276</v>
      </c>
      <c r="C64" s="137"/>
      <c r="D64" s="137"/>
      <c r="E64" s="137">
        <f>'将来負担比率（分子）の構造'!J$43</f>
        <v>1180</v>
      </c>
      <c r="F64" s="137"/>
      <c r="G64" s="137"/>
      <c r="H64" s="137">
        <f>'将来負担比率（分子）の構造'!K$43</f>
        <v>1122</v>
      </c>
      <c r="I64" s="137"/>
      <c r="J64" s="137"/>
      <c r="K64" s="137">
        <f>'将来負担比率（分子）の構造'!L$43</f>
        <v>894</v>
      </c>
      <c r="L64" s="137"/>
      <c r="M64" s="137"/>
      <c r="N64" s="137">
        <f>'将来負担比率（分子）の構造'!M$43</f>
        <v>843</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4187</v>
      </c>
      <c r="C66" s="137"/>
      <c r="D66" s="137"/>
      <c r="E66" s="137">
        <f>'将来負担比率（分子）の構造'!J$41</f>
        <v>4109</v>
      </c>
      <c r="F66" s="137"/>
      <c r="G66" s="137"/>
      <c r="H66" s="137">
        <f>'将来負担比率（分子）の構造'!K$41</f>
        <v>4221</v>
      </c>
      <c r="I66" s="137"/>
      <c r="J66" s="137"/>
      <c r="K66" s="137">
        <f>'将来負担比率（分子）の構造'!L$41</f>
        <v>4494</v>
      </c>
      <c r="L66" s="137"/>
      <c r="M66" s="137"/>
      <c r="N66" s="137">
        <f>'将来負担比率（分子）の構造'!M$41</f>
        <v>4699</v>
      </c>
      <c r="O66" s="137"/>
      <c r="P66" s="137"/>
    </row>
    <row r="67" spans="1:16" x14ac:dyDescent="0.15">
      <c r="A67" s="137" t="s">
        <v>63</v>
      </c>
      <c r="B67" s="137" t="e">
        <f>NA()</f>
        <v>#N/A</v>
      </c>
      <c r="C67" s="137">
        <f>IF(ISNUMBER('将来負担比率（分子）の構造'!I$53), IF('将来負担比率（分子）の構造'!I$53 &lt; 0, 0, '将来負担比率（分子）の構造'!I$53), NA())</f>
        <v>1578</v>
      </c>
      <c r="D67" s="137" t="e">
        <f>NA()</f>
        <v>#N/A</v>
      </c>
      <c r="E67" s="137" t="e">
        <f>NA()</f>
        <v>#N/A</v>
      </c>
      <c r="F67" s="137">
        <f>IF(ISNUMBER('将来負担比率（分子）の構造'!J$53), IF('将来負担比率（分子）の構造'!J$53 &lt; 0, 0, '将来負担比率（分子）の構造'!J$53), NA())</f>
        <v>751</v>
      </c>
      <c r="G67" s="137" t="e">
        <f>NA()</f>
        <v>#N/A</v>
      </c>
      <c r="H67" s="137" t="e">
        <f>NA()</f>
        <v>#N/A</v>
      </c>
      <c r="I67" s="137">
        <f>IF(ISNUMBER('将来負担比率（分子）の構造'!K$53), IF('将来負担比率（分子）の構造'!K$53 &lt; 0, 0, '将来負担比率（分子）の構造'!K$53), NA())</f>
        <v>692</v>
      </c>
      <c r="J67" s="137" t="e">
        <f>NA()</f>
        <v>#N/A</v>
      </c>
      <c r="K67" s="137" t="e">
        <f>NA()</f>
        <v>#N/A</v>
      </c>
      <c r="L67" s="137">
        <f>IF(ISNUMBER('将来負担比率（分子）の構造'!L$53), IF('将来負担比率（分子）の構造'!L$53 &lt; 0, 0, '将来負担比率（分子）の構造'!L$53), NA())</f>
        <v>532</v>
      </c>
      <c r="M67" s="137" t="e">
        <f>NA()</f>
        <v>#N/A</v>
      </c>
      <c r="N67" s="137" t="e">
        <f>NA()</f>
        <v>#N/A</v>
      </c>
      <c r="O67" s="137">
        <f>IF(ISNUMBER('将来負担比率（分子）の構造'!M$53), IF('将来負担比率（分子）の構造'!M$53 &lt; 0, 0, '将来負担比率（分子）の構造'!M$53), NA())</f>
        <v>336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809618</v>
      </c>
      <c r="S5" s="615"/>
      <c r="T5" s="615"/>
      <c r="U5" s="615"/>
      <c r="V5" s="615"/>
      <c r="W5" s="615"/>
      <c r="X5" s="615"/>
      <c r="Y5" s="616"/>
      <c r="Z5" s="617">
        <v>15.2</v>
      </c>
      <c r="AA5" s="617"/>
      <c r="AB5" s="617"/>
      <c r="AC5" s="617"/>
      <c r="AD5" s="618">
        <v>809618</v>
      </c>
      <c r="AE5" s="618"/>
      <c r="AF5" s="618"/>
      <c r="AG5" s="618"/>
      <c r="AH5" s="618"/>
      <c r="AI5" s="618"/>
      <c r="AJ5" s="618"/>
      <c r="AK5" s="618"/>
      <c r="AL5" s="619">
        <v>26.5</v>
      </c>
      <c r="AM5" s="620"/>
      <c r="AN5" s="620"/>
      <c r="AO5" s="621"/>
      <c r="AP5" s="611" t="s">
        <v>210</v>
      </c>
      <c r="AQ5" s="612"/>
      <c r="AR5" s="612"/>
      <c r="AS5" s="612"/>
      <c r="AT5" s="612"/>
      <c r="AU5" s="612"/>
      <c r="AV5" s="612"/>
      <c r="AW5" s="612"/>
      <c r="AX5" s="612"/>
      <c r="AY5" s="612"/>
      <c r="AZ5" s="612"/>
      <c r="BA5" s="612"/>
      <c r="BB5" s="612"/>
      <c r="BC5" s="612"/>
      <c r="BD5" s="612"/>
      <c r="BE5" s="612"/>
      <c r="BF5" s="613"/>
      <c r="BG5" s="625">
        <v>809618</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51215</v>
      </c>
      <c r="S6" s="626"/>
      <c r="T6" s="626"/>
      <c r="U6" s="626"/>
      <c r="V6" s="626"/>
      <c r="W6" s="626"/>
      <c r="X6" s="626"/>
      <c r="Y6" s="627"/>
      <c r="Z6" s="628">
        <v>1</v>
      </c>
      <c r="AA6" s="628"/>
      <c r="AB6" s="628"/>
      <c r="AC6" s="628"/>
      <c r="AD6" s="629">
        <v>51215</v>
      </c>
      <c r="AE6" s="629"/>
      <c r="AF6" s="629"/>
      <c r="AG6" s="629"/>
      <c r="AH6" s="629"/>
      <c r="AI6" s="629"/>
      <c r="AJ6" s="629"/>
      <c r="AK6" s="629"/>
      <c r="AL6" s="630">
        <v>1.7</v>
      </c>
      <c r="AM6" s="631"/>
      <c r="AN6" s="631"/>
      <c r="AO6" s="632"/>
      <c r="AP6" s="622" t="s">
        <v>216</v>
      </c>
      <c r="AQ6" s="623"/>
      <c r="AR6" s="623"/>
      <c r="AS6" s="623"/>
      <c r="AT6" s="623"/>
      <c r="AU6" s="623"/>
      <c r="AV6" s="623"/>
      <c r="AW6" s="623"/>
      <c r="AX6" s="623"/>
      <c r="AY6" s="623"/>
      <c r="AZ6" s="623"/>
      <c r="BA6" s="623"/>
      <c r="BB6" s="623"/>
      <c r="BC6" s="623"/>
      <c r="BD6" s="623"/>
      <c r="BE6" s="623"/>
      <c r="BF6" s="624"/>
      <c r="BG6" s="625">
        <v>809618</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71104</v>
      </c>
      <c r="CS6" s="626"/>
      <c r="CT6" s="626"/>
      <c r="CU6" s="626"/>
      <c r="CV6" s="626"/>
      <c r="CW6" s="626"/>
      <c r="CX6" s="626"/>
      <c r="CY6" s="627"/>
      <c r="CZ6" s="628">
        <v>1.4</v>
      </c>
      <c r="DA6" s="628"/>
      <c r="DB6" s="628"/>
      <c r="DC6" s="628"/>
      <c r="DD6" s="634" t="s">
        <v>211</v>
      </c>
      <c r="DE6" s="626"/>
      <c r="DF6" s="626"/>
      <c r="DG6" s="626"/>
      <c r="DH6" s="626"/>
      <c r="DI6" s="626"/>
      <c r="DJ6" s="626"/>
      <c r="DK6" s="626"/>
      <c r="DL6" s="626"/>
      <c r="DM6" s="626"/>
      <c r="DN6" s="626"/>
      <c r="DO6" s="626"/>
      <c r="DP6" s="627"/>
      <c r="DQ6" s="634">
        <v>71104</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1424</v>
      </c>
      <c r="S7" s="626"/>
      <c r="T7" s="626"/>
      <c r="U7" s="626"/>
      <c r="V7" s="626"/>
      <c r="W7" s="626"/>
      <c r="X7" s="626"/>
      <c r="Y7" s="627"/>
      <c r="Z7" s="628">
        <v>0</v>
      </c>
      <c r="AA7" s="628"/>
      <c r="AB7" s="628"/>
      <c r="AC7" s="628"/>
      <c r="AD7" s="629">
        <v>1424</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362560</v>
      </c>
      <c r="BH7" s="626"/>
      <c r="BI7" s="626"/>
      <c r="BJ7" s="626"/>
      <c r="BK7" s="626"/>
      <c r="BL7" s="626"/>
      <c r="BM7" s="626"/>
      <c r="BN7" s="627"/>
      <c r="BO7" s="628">
        <v>44.8</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699223</v>
      </c>
      <c r="CS7" s="626"/>
      <c r="CT7" s="626"/>
      <c r="CU7" s="626"/>
      <c r="CV7" s="626"/>
      <c r="CW7" s="626"/>
      <c r="CX7" s="626"/>
      <c r="CY7" s="627"/>
      <c r="CZ7" s="628">
        <v>13.8</v>
      </c>
      <c r="DA7" s="628"/>
      <c r="DB7" s="628"/>
      <c r="DC7" s="628"/>
      <c r="DD7" s="634">
        <v>907</v>
      </c>
      <c r="DE7" s="626"/>
      <c r="DF7" s="626"/>
      <c r="DG7" s="626"/>
      <c r="DH7" s="626"/>
      <c r="DI7" s="626"/>
      <c r="DJ7" s="626"/>
      <c r="DK7" s="626"/>
      <c r="DL7" s="626"/>
      <c r="DM7" s="626"/>
      <c r="DN7" s="626"/>
      <c r="DO7" s="626"/>
      <c r="DP7" s="627"/>
      <c r="DQ7" s="634">
        <v>639812</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3489</v>
      </c>
      <c r="S8" s="626"/>
      <c r="T8" s="626"/>
      <c r="U8" s="626"/>
      <c r="V8" s="626"/>
      <c r="W8" s="626"/>
      <c r="X8" s="626"/>
      <c r="Y8" s="627"/>
      <c r="Z8" s="628">
        <v>0.1</v>
      </c>
      <c r="AA8" s="628"/>
      <c r="AB8" s="628"/>
      <c r="AC8" s="628"/>
      <c r="AD8" s="629">
        <v>3489</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16280</v>
      </c>
      <c r="BH8" s="626"/>
      <c r="BI8" s="626"/>
      <c r="BJ8" s="626"/>
      <c r="BK8" s="626"/>
      <c r="BL8" s="626"/>
      <c r="BM8" s="626"/>
      <c r="BN8" s="627"/>
      <c r="BO8" s="628">
        <v>2</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1449119</v>
      </c>
      <c r="CS8" s="626"/>
      <c r="CT8" s="626"/>
      <c r="CU8" s="626"/>
      <c r="CV8" s="626"/>
      <c r="CW8" s="626"/>
      <c r="CX8" s="626"/>
      <c r="CY8" s="627"/>
      <c r="CZ8" s="628">
        <v>28.5</v>
      </c>
      <c r="DA8" s="628"/>
      <c r="DB8" s="628"/>
      <c r="DC8" s="628"/>
      <c r="DD8" s="634">
        <v>15412</v>
      </c>
      <c r="DE8" s="626"/>
      <c r="DF8" s="626"/>
      <c r="DG8" s="626"/>
      <c r="DH8" s="626"/>
      <c r="DI8" s="626"/>
      <c r="DJ8" s="626"/>
      <c r="DK8" s="626"/>
      <c r="DL8" s="626"/>
      <c r="DM8" s="626"/>
      <c r="DN8" s="626"/>
      <c r="DO8" s="626"/>
      <c r="DP8" s="627"/>
      <c r="DQ8" s="634">
        <v>882345</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2052</v>
      </c>
      <c r="S9" s="626"/>
      <c r="T9" s="626"/>
      <c r="U9" s="626"/>
      <c r="V9" s="626"/>
      <c r="W9" s="626"/>
      <c r="X9" s="626"/>
      <c r="Y9" s="627"/>
      <c r="Z9" s="628">
        <v>0</v>
      </c>
      <c r="AA9" s="628"/>
      <c r="AB9" s="628"/>
      <c r="AC9" s="628"/>
      <c r="AD9" s="629">
        <v>2052</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295925</v>
      </c>
      <c r="BH9" s="626"/>
      <c r="BI9" s="626"/>
      <c r="BJ9" s="626"/>
      <c r="BK9" s="626"/>
      <c r="BL9" s="626"/>
      <c r="BM9" s="626"/>
      <c r="BN9" s="627"/>
      <c r="BO9" s="628">
        <v>36.6</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664704</v>
      </c>
      <c r="CS9" s="626"/>
      <c r="CT9" s="626"/>
      <c r="CU9" s="626"/>
      <c r="CV9" s="626"/>
      <c r="CW9" s="626"/>
      <c r="CX9" s="626"/>
      <c r="CY9" s="627"/>
      <c r="CZ9" s="628">
        <v>13.1</v>
      </c>
      <c r="DA9" s="628"/>
      <c r="DB9" s="628"/>
      <c r="DC9" s="628"/>
      <c r="DD9" s="634">
        <v>1782</v>
      </c>
      <c r="DE9" s="626"/>
      <c r="DF9" s="626"/>
      <c r="DG9" s="626"/>
      <c r="DH9" s="626"/>
      <c r="DI9" s="626"/>
      <c r="DJ9" s="626"/>
      <c r="DK9" s="626"/>
      <c r="DL9" s="626"/>
      <c r="DM9" s="626"/>
      <c r="DN9" s="626"/>
      <c r="DO9" s="626"/>
      <c r="DP9" s="627"/>
      <c r="DQ9" s="634">
        <v>536756</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140558</v>
      </c>
      <c r="S10" s="626"/>
      <c r="T10" s="626"/>
      <c r="U10" s="626"/>
      <c r="V10" s="626"/>
      <c r="W10" s="626"/>
      <c r="X10" s="626"/>
      <c r="Y10" s="627"/>
      <c r="Z10" s="628">
        <v>2.6</v>
      </c>
      <c r="AA10" s="628"/>
      <c r="AB10" s="628"/>
      <c r="AC10" s="628"/>
      <c r="AD10" s="629">
        <v>140558</v>
      </c>
      <c r="AE10" s="629"/>
      <c r="AF10" s="629"/>
      <c r="AG10" s="629"/>
      <c r="AH10" s="629"/>
      <c r="AI10" s="629"/>
      <c r="AJ10" s="629"/>
      <c r="AK10" s="629"/>
      <c r="AL10" s="630">
        <v>4.5999999999999996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17655</v>
      </c>
      <c r="BH10" s="626"/>
      <c r="BI10" s="626"/>
      <c r="BJ10" s="626"/>
      <c r="BK10" s="626"/>
      <c r="BL10" s="626"/>
      <c r="BM10" s="626"/>
      <c r="BN10" s="627"/>
      <c r="BO10" s="628">
        <v>2.2000000000000002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32700</v>
      </c>
      <c r="BH11" s="626"/>
      <c r="BI11" s="626"/>
      <c r="BJ11" s="626"/>
      <c r="BK11" s="626"/>
      <c r="BL11" s="626"/>
      <c r="BM11" s="626"/>
      <c r="BN11" s="627"/>
      <c r="BO11" s="628">
        <v>4</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385706</v>
      </c>
      <c r="CS11" s="626"/>
      <c r="CT11" s="626"/>
      <c r="CU11" s="626"/>
      <c r="CV11" s="626"/>
      <c r="CW11" s="626"/>
      <c r="CX11" s="626"/>
      <c r="CY11" s="627"/>
      <c r="CZ11" s="628">
        <v>7.6</v>
      </c>
      <c r="DA11" s="628"/>
      <c r="DB11" s="628"/>
      <c r="DC11" s="628"/>
      <c r="DD11" s="634">
        <v>184677</v>
      </c>
      <c r="DE11" s="626"/>
      <c r="DF11" s="626"/>
      <c r="DG11" s="626"/>
      <c r="DH11" s="626"/>
      <c r="DI11" s="626"/>
      <c r="DJ11" s="626"/>
      <c r="DK11" s="626"/>
      <c r="DL11" s="626"/>
      <c r="DM11" s="626"/>
      <c r="DN11" s="626"/>
      <c r="DO11" s="626"/>
      <c r="DP11" s="627"/>
      <c r="DQ11" s="634">
        <v>202108</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356212</v>
      </c>
      <c r="BH12" s="626"/>
      <c r="BI12" s="626"/>
      <c r="BJ12" s="626"/>
      <c r="BK12" s="626"/>
      <c r="BL12" s="626"/>
      <c r="BM12" s="626"/>
      <c r="BN12" s="627"/>
      <c r="BO12" s="628">
        <v>44</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149181</v>
      </c>
      <c r="CS12" s="626"/>
      <c r="CT12" s="626"/>
      <c r="CU12" s="626"/>
      <c r="CV12" s="626"/>
      <c r="CW12" s="626"/>
      <c r="CX12" s="626"/>
      <c r="CY12" s="627"/>
      <c r="CZ12" s="628">
        <v>2.9</v>
      </c>
      <c r="DA12" s="628"/>
      <c r="DB12" s="628"/>
      <c r="DC12" s="628"/>
      <c r="DD12" s="634" t="s">
        <v>112</v>
      </c>
      <c r="DE12" s="626"/>
      <c r="DF12" s="626"/>
      <c r="DG12" s="626"/>
      <c r="DH12" s="626"/>
      <c r="DI12" s="626"/>
      <c r="DJ12" s="626"/>
      <c r="DK12" s="626"/>
      <c r="DL12" s="626"/>
      <c r="DM12" s="626"/>
      <c r="DN12" s="626"/>
      <c r="DO12" s="626"/>
      <c r="DP12" s="627"/>
      <c r="DQ12" s="634">
        <v>27253</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13711</v>
      </c>
      <c r="S13" s="626"/>
      <c r="T13" s="626"/>
      <c r="U13" s="626"/>
      <c r="V13" s="626"/>
      <c r="W13" s="626"/>
      <c r="X13" s="626"/>
      <c r="Y13" s="627"/>
      <c r="Z13" s="628">
        <v>0.3</v>
      </c>
      <c r="AA13" s="628"/>
      <c r="AB13" s="628"/>
      <c r="AC13" s="628"/>
      <c r="AD13" s="629">
        <v>13711</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354785</v>
      </c>
      <c r="BH13" s="626"/>
      <c r="BI13" s="626"/>
      <c r="BJ13" s="626"/>
      <c r="BK13" s="626"/>
      <c r="BL13" s="626"/>
      <c r="BM13" s="626"/>
      <c r="BN13" s="627"/>
      <c r="BO13" s="628">
        <v>43.8</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331889</v>
      </c>
      <c r="CS13" s="626"/>
      <c r="CT13" s="626"/>
      <c r="CU13" s="626"/>
      <c r="CV13" s="626"/>
      <c r="CW13" s="626"/>
      <c r="CX13" s="626"/>
      <c r="CY13" s="627"/>
      <c r="CZ13" s="628">
        <v>6.5</v>
      </c>
      <c r="DA13" s="628"/>
      <c r="DB13" s="628"/>
      <c r="DC13" s="628"/>
      <c r="DD13" s="634">
        <v>179181</v>
      </c>
      <c r="DE13" s="626"/>
      <c r="DF13" s="626"/>
      <c r="DG13" s="626"/>
      <c r="DH13" s="626"/>
      <c r="DI13" s="626"/>
      <c r="DJ13" s="626"/>
      <c r="DK13" s="626"/>
      <c r="DL13" s="626"/>
      <c r="DM13" s="626"/>
      <c r="DN13" s="626"/>
      <c r="DO13" s="626"/>
      <c r="DP13" s="627"/>
      <c r="DQ13" s="634">
        <v>228498</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32235</v>
      </c>
      <c r="BH14" s="626"/>
      <c r="BI14" s="626"/>
      <c r="BJ14" s="626"/>
      <c r="BK14" s="626"/>
      <c r="BL14" s="626"/>
      <c r="BM14" s="626"/>
      <c r="BN14" s="627"/>
      <c r="BO14" s="628">
        <v>4</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539808</v>
      </c>
      <c r="CS14" s="626"/>
      <c r="CT14" s="626"/>
      <c r="CU14" s="626"/>
      <c r="CV14" s="626"/>
      <c r="CW14" s="626"/>
      <c r="CX14" s="626"/>
      <c r="CY14" s="627"/>
      <c r="CZ14" s="628">
        <v>10.6</v>
      </c>
      <c r="DA14" s="628"/>
      <c r="DB14" s="628"/>
      <c r="DC14" s="628"/>
      <c r="DD14" s="634">
        <v>318529</v>
      </c>
      <c r="DE14" s="626"/>
      <c r="DF14" s="626"/>
      <c r="DG14" s="626"/>
      <c r="DH14" s="626"/>
      <c r="DI14" s="626"/>
      <c r="DJ14" s="626"/>
      <c r="DK14" s="626"/>
      <c r="DL14" s="626"/>
      <c r="DM14" s="626"/>
      <c r="DN14" s="626"/>
      <c r="DO14" s="626"/>
      <c r="DP14" s="627"/>
      <c r="DQ14" s="634">
        <v>236834</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2623</v>
      </c>
      <c r="S15" s="626"/>
      <c r="T15" s="626"/>
      <c r="U15" s="626"/>
      <c r="V15" s="626"/>
      <c r="W15" s="626"/>
      <c r="X15" s="626"/>
      <c r="Y15" s="627"/>
      <c r="Z15" s="628">
        <v>0</v>
      </c>
      <c r="AA15" s="628"/>
      <c r="AB15" s="628"/>
      <c r="AC15" s="628"/>
      <c r="AD15" s="629">
        <v>2623</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58611</v>
      </c>
      <c r="BH15" s="626"/>
      <c r="BI15" s="626"/>
      <c r="BJ15" s="626"/>
      <c r="BK15" s="626"/>
      <c r="BL15" s="626"/>
      <c r="BM15" s="626"/>
      <c r="BN15" s="627"/>
      <c r="BO15" s="628">
        <v>7.2</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333418</v>
      </c>
      <c r="CS15" s="626"/>
      <c r="CT15" s="626"/>
      <c r="CU15" s="626"/>
      <c r="CV15" s="626"/>
      <c r="CW15" s="626"/>
      <c r="CX15" s="626"/>
      <c r="CY15" s="627"/>
      <c r="CZ15" s="628">
        <v>6.6</v>
      </c>
      <c r="DA15" s="628"/>
      <c r="DB15" s="628"/>
      <c r="DC15" s="628"/>
      <c r="DD15" s="634">
        <v>43998</v>
      </c>
      <c r="DE15" s="626"/>
      <c r="DF15" s="626"/>
      <c r="DG15" s="626"/>
      <c r="DH15" s="626"/>
      <c r="DI15" s="626"/>
      <c r="DJ15" s="626"/>
      <c r="DK15" s="626"/>
      <c r="DL15" s="626"/>
      <c r="DM15" s="626"/>
      <c r="DN15" s="626"/>
      <c r="DO15" s="626"/>
      <c r="DP15" s="627"/>
      <c r="DQ15" s="634">
        <v>278947</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2184268</v>
      </c>
      <c r="S16" s="626"/>
      <c r="T16" s="626"/>
      <c r="U16" s="626"/>
      <c r="V16" s="626"/>
      <c r="W16" s="626"/>
      <c r="X16" s="626"/>
      <c r="Y16" s="627"/>
      <c r="Z16" s="628">
        <v>41.1</v>
      </c>
      <c r="AA16" s="628"/>
      <c r="AB16" s="628"/>
      <c r="AC16" s="628"/>
      <c r="AD16" s="629">
        <v>2027752</v>
      </c>
      <c r="AE16" s="629"/>
      <c r="AF16" s="629"/>
      <c r="AG16" s="629"/>
      <c r="AH16" s="629"/>
      <c r="AI16" s="629"/>
      <c r="AJ16" s="629"/>
      <c r="AK16" s="629"/>
      <c r="AL16" s="630">
        <v>66.400000000000006</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22158</v>
      </c>
      <c r="CS16" s="626"/>
      <c r="CT16" s="626"/>
      <c r="CU16" s="626"/>
      <c r="CV16" s="626"/>
      <c r="CW16" s="626"/>
      <c r="CX16" s="626"/>
      <c r="CY16" s="627"/>
      <c r="CZ16" s="628">
        <v>0.4</v>
      </c>
      <c r="DA16" s="628"/>
      <c r="DB16" s="628"/>
      <c r="DC16" s="628"/>
      <c r="DD16" s="634" t="s">
        <v>112</v>
      </c>
      <c r="DE16" s="626"/>
      <c r="DF16" s="626"/>
      <c r="DG16" s="626"/>
      <c r="DH16" s="626"/>
      <c r="DI16" s="626"/>
      <c r="DJ16" s="626"/>
      <c r="DK16" s="626"/>
      <c r="DL16" s="626"/>
      <c r="DM16" s="626"/>
      <c r="DN16" s="626"/>
      <c r="DO16" s="626"/>
      <c r="DP16" s="627"/>
      <c r="DQ16" s="634">
        <v>2327</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2027752</v>
      </c>
      <c r="S17" s="626"/>
      <c r="T17" s="626"/>
      <c r="U17" s="626"/>
      <c r="V17" s="626"/>
      <c r="W17" s="626"/>
      <c r="X17" s="626"/>
      <c r="Y17" s="627"/>
      <c r="Z17" s="628">
        <v>38.200000000000003</v>
      </c>
      <c r="AA17" s="628"/>
      <c r="AB17" s="628"/>
      <c r="AC17" s="628"/>
      <c r="AD17" s="629">
        <v>2027752</v>
      </c>
      <c r="AE17" s="629"/>
      <c r="AF17" s="629"/>
      <c r="AG17" s="629"/>
      <c r="AH17" s="629"/>
      <c r="AI17" s="629"/>
      <c r="AJ17" s="629"/>
      <c r="AK17" s="629"/>
      <c r="AL17" s="630">
        <v>66.400000000000006</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437418</v>
      </c>
      <c r="CS17" s="626"/>
      <c r="CT17" s="626"/>
      <c r="CU17" s="626"/>
      <c r="CV17" s="626"/>
      <c r="CW17" s="626"/>
      <c r="CX17" s="626"/>
      <c r="CY17" s="627"/>
      <c r="CZ17" s="628">
        <v>8.6</v>
      </c>
      <c r="DA17" s="628"/>
      <c r="DB17" s="628"/>
      <c r="DC17" s="628"/>
      <c r="DD17" s="634" t="s">
        <v>112</v>
      </c>
      <c r="DE17" s="626"/>
      <c r="DF17" s="626"/>
      <c r="DG17" s="626"/>
      <c r="DH17" s="626"/>
      <c r="DI17" s="626"/>
      <c r="DJ17" s="626"/>
      <c r="DK17" s="626"/>
      <c r="DL17" s="626"/>
      <c r="DM17" s="626"/>
      <c r="DN17" s="626"/>
      <c r="DO17" s="626"/>
      <c r="DP17" s="627"/>
      <c r="DQ17" s="634">
        <v>434936</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156516</v>
      </c>
      <c r="S18" s="626"/>
      <c r="T18" s="626"/>
      <c r="U18" s="626"/>
      <c r="V18" s="626"/>
      <c r="W18" s="626"/>
      <c r="X18" s="626"/>
      <c r="Y18" s="627"/>
      <c r="Z18" s="628">
        <v>2.9</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112</v>
      </c>
      <c r="BH19" s="626"/>
      <c r="BI19" s="626"/>
      <c r="BJ19" s="626"/>
      <c r="BK19" s="626"/>
      <c r="BL19" s="626"/>
      <c r="BM19" s="626"/>
      <c r="BN19" s="627"/>
      <c r="BO19" s="628" t="s">
        <v>112</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3208958</v>
      </c>
      <c r="S20" s="626"/>
      <c r="T20" s="626"/>
      <c r="U20" s="626"/>
      <c r="V20" s="626"/>
      <c r="W20" s="626"/>
      <c r="X20" s="626"/>
      <c r="Y20" s="627"/>
      <c r="Z20" s="628">
        <v>60.4</v>
      </c>
      <c r="AA20" s="628"/>
      <c r="AB20" s="628"/>
      <c r="AC20" s="628"/>
      <c r="AD20" s="629">
        <v>3052442</v>
      </c>
      <c r="AE20" s="629"/>
      <c r="AF20" s="629"/>
      <c r="AG20" s="629"/>
      <c r="AH20" s="629"/>
      <c r="AI20" s="629"/>
      <c r="AJ20" s="629"/>
      <c r="AK20" s="629"/>
      <c r="AL20" s="630">
        <v>100</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112</v>
      </c>
      <c r="BH20" s="626"/>
      <c r="BI20" s="626"/>
      <c r="BJ20" s="626"/>
      <c r="BK20" s="626"/>
      <c r="BL20" s="626"/>
      <c r="BM20" s="626"/>
      <c r="BN20" s="627"/>
      <c r="BO20" s="628" t="s">
        <v>112</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5083728</v>
      </c>
      <c r="CS20" s="626"/>
      <c r="CT20" s="626"/>
      <c r="CU20" s="626"/>
      <c r="CV20" s="626"/>
      <c r="CW20" s="626"/>
      <c r="CX20" s="626"/>
      <c r="CY20" s="627"/>
      <c r="CZ20" s="628">
        <v>100</v>
      </c>
      <c r="DA20" s="628"/>
      <c r="DB20" s="628"/>
      <c r="DC20" s="628"/>
      <c r="DD20" s="634">
        <v>744486</v>
      </c>
      <c r="DE20" s="626"/>
      <c r="DF20" s="626"/>
      <c r="DG20" s="626"/>
      <c r="DH20" s="626"/>
      <c r="DI20" s="626"/>
      <c r="DJ20" s="626"/>
      <c r="DK20" s="626"/>
      <c r="DL20" s="626"/>
      <c r="DM20" s="626"/>
      <c r="DN20" s="626"/>
      <c r="DO20" s="626"/>
      <c r="DP20" s="627"/>
      <c r="DQ20" s="634">
        <v>3540920</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1125</v>
      </c>
      <c r="S21" s="626"/>
      <c r="T21" s="626"/>
      <c r="U21" s="626"/>
      <c r="V21" s="626"/>
      <c r="W21" s="626"/>
      <c r="X21" s="626"/>
      <c r="Y21" s="627"/>
      <c r="Z21" s="628">
        <v>0</v>
      </c>
      <c r="AA21" s="628"/>
      <c r="AB21" s="628"/>
      <c r="AC21" s="628"/>
      <c r="AD21" s="629">
        <v>1125</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53751</v>
      </c>
      <c r="S22" s="626"/>
      <c r="T22" s="626"/>
      <c r="U22" s="626"/>
      <c r="V22" s="626"/>
      <c r="W22" s="626"/>
      <c r="X22" s="626"/>
      <c r="Y22" s="627"/>
      <c r="Z22" s="628">
        <v>1</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69367</v>
      </c>
      <c r="S23" s="626"/>
      <c r="T23" s="626"/>
      <c r="U23" s="626"/>
      <c r="V23" s="626"/>
      <c r="W23" s="626"/>
      <c r="X23" s="626"/>
      <c r="Y23" s="627"/>
      <c r="Z23" s="628">
        <v>1.3</v>
      </c>
      <c r="AA23" s="628"/>
      <c r="AB23" s="628"/>
      <c r="AC23" s="628"/>
      <c r="AD23" s="629" t="s">
        <v>112</v>
      </c>
      <c r="AE23" s="629"/>
      <c r="AF23" s="629"/>
      <c r="AG23" s="629"/>
      <c r="AH23" s="629"/>
      <c r="AI23" s="629"/>
      <c r="AJ23" s="629"/>
      <c r="AK23" s="629"/>
      <c r="AL23" s="630" t="s">
        <v>112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5046</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1806940</v>
      </c>
      <c r="CS24" s="615"/>
      <c r="CT24" s="615"/>
      <c r="CU24" s="615"/>
      <c r="CV24" s="615"/>
      <c r="CW24" s="615"/>
      <c r="CX24" s="615"/>
      <c r="CY24" s="616"/>
      <c r="CZ24" s="652">
        <v>35.5</v>
      </c>
      <c r="DA24" s="653"/>
      <c r="DB24" s="653"/>
      <c r="DC24" s="654"/>
      <c r="DD24" s="651">
        <v>1444440</v>
      </c>
      <c r="DE24" s="615"/>
      <c r="DF24" s="615"/>
      <c r="DG24" s="615"/>
      <c r="DH24" s="615"/>
      <c r="DI24" s="615"/>
      <c r="DJ24" s="615"/>
      <c r="DK24" s="616"/>
      <c r="DL24" s="651">
        <v>1440892</v>
      </c>
      <c r="DM24" s="615"/>
      <c r="DN24" s="615"/>
      <c r="DO24" s="615"/>
      <c r="DP24" s="615"/>
      <c r="DQ24" s="615"/>
      <c r="DR24" s="615"/>
      <c r="DS24" s="615"/>
      <c r="DT24" s="615"/>
      <c r="DU24" s="615"/>
      <c r="DV24" s="616"/>
      <c r="DW24" s="619">
        <v>45.2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411971</v>
      </c>
      <c r="S25" s="626"/>
      <c r="T25" s="626"/>
      <c r="U25" s="626"/>
      <c r="V25" s="626"/>
      <c r="W25" s="626"/>
      <c r="X25" s="626"/>
      <c r="Y25" s="627"/>
      <c r="Z25" s="628">
        <v>7.8</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864674</v>
      </c>
      <c r="CS25" s="657"/>
      <c r="CT25" s="657"/>
      <c r="CU25" s="657"/>
      <c r="CV25" s="657"/>
      <c r="CW25" s="657"/>
      <c r="CX25" s="657"/>
      <c r="CY25" s="658"/>
      <c r="CZ25" s="659">
        <v>17</v>
      </c>
      <c r="DA25" s="660"/>
      <c r="DB25" s="660"/>
      <c r="DC25" s="661"/>
      <c r="DD25" s="634">
        <v>806429</v>
      </c>
      <c r="DE25" s="657"/>
      <c r="DF25" s="657"/>
      <c r="DG25" s="657"/>
      <c r="DH25" s="657"/>
      <c r="DI25" s="657"/>
      <c r="DJ25" s="657"/>
      <c r="DK25" s="658"/>
      <c r="DL25" s="634">
        <v>804801</v>
      </c>
      <c r="DM25" s="657"/>
      <c r="DN25" s="657"/>
      <c r="DO25" s="657"/>
      <c r="DP25" s="657"/>
      <c r="DQ25" s="657"/>
      <c r="DR25" s="657"/>
      <c r="DS25" s="657"/>
      <c r="DT25" s="657"/>
      <c r="DU25" s="657"/>
      <c r="DV25" s="658"/>
      <c r="DW25" s="630">
        <v>25.2</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563569</v>
      </c>
      <c r="CS26" s="626"/>
      <c r="CT26" s="626"/>
      <c r="CU26" s="626"/>
      <c r="CV26" s="626"/>
      <c r="CW26" s="626"/>
      <c r="CX26" s="626"/>
      <c r="CY26" s="627"/>
      <c r="CZ26" s="659">
        <v>11.1</v>
      </c>
      <c r="DA26" s="660"/>
      <c r="DB26" s="660"/>
      <c r="DC26" s="661"/>
      <c r="DD26" s="634">
        <v>507290</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480206</v>
      </c>
      <c r="S27" s="626"/>
      <c r="T27" s="626"/>
      <c r="U27" s="626"/>
      <c r="V27" s="626"/>
      <c r="W27" s="626"/>
      <c r="X27" s="626"/>
      <c r="Y27" s="627"/>
      <c r="Z27" s="628">
        <v>9</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809618</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504848</v>
      </c>
      <c r="CS27" s="657"/>
      <c r="CT27" s="657"/>
      <c r="CU27" s="657"/>
      <c r="CV27" s="657"/>
      <c r="CW27" s="657"/>
      <c r="CX27" s="657"/>
      <c r="CY27" s="658"/>
      <c r="CZ27" s="659">
        <v>9.9</v>
      </c>
      <c r="DA27" s="660"/>
      <c r="DB27" s="660"/>
      <c r="DC27" s="661"/>
      <c r="DD27" s="634">
        <v>203075</v>
      </c>
      <c r="DE27" s="657"/>
      <c r="DF27" s="657"/>
      <c r="DG27" s="657"/>
      <c r="DH27" s="657"/>
      <c r="DI27" s="657"/>
      <c r="DJ27" s="657"/>
      <c r="DK27" s="658"/>
      <c r="DL27" s="634">
        <v>201155</v>
      </c>
      <c r="DM27" s="657"/>
      <c r="DN27" s="657"/>
      <c r="DO27" s="657"/>
      <c r="DP27" s="657"/>
      <c r="DQ27" s="657"/>
      <c r="DR27" s="657"/>
      <c r="DS27" s="657"/>
      <c r="DT27" s="657"/>
      <c r="DU27" s="657"/>
      <c r="DV27" s="658"/>
      <c r="DW27" s="630">
        <v>6.3</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10663</v>
      </c>
      <c r="S28" s="626"/>
      <c r="T28" s="626"/>
      <c r="U28" s="626"/>
      <c r="V28" s="626"/>
      <c r="W28" s="626"/>
      <c r="X28" s="626"/>
      <c r="Y28" s="627"/>
      <c r="Z28" s="628">
        <v>0.2</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437418</v>
      </c>
      <c r="CS28" s="626"/>
      <c r="CT28" s="626"/>
      <c r="CU28" s="626"/>
      <c r="CV28" s="626"/>
      <c r="CW28" s="626"/>
      <c r="CX28" s="626"/>
      <c r="CY28" s="627"/>
      <c r="CZ28" s="659">
        <v>8.6</v>
      </c>
      <c r="DA28" s="660"/>
      <c r="DB28" s="660"/>
      <c r="DC28" s="661"/>
      <c r="DD28" s="634">
        <v>434936</v>
      </c>
      <c r="DE28" s="626"/>
      <c r="DF28" s="626"/>
      <c r="DG28" s="626"/>
      <c r="DH28" s="626"/>
      <c r="DI28" s="626"/>
      <c r="DJ28" s="626"/>
      <c r="DK28" s="627"/>
      <c r="DL28" s="634">
        <v>434936</v>
      </c>
      <c r="DM28" s="626"/>
      <c r="DN28" s="626"/>
      <c r="DO28" s="626"/>
      <c r="DP28" s="626"/>
      <c r="DQ28" s="626"/>
      <c r="DR28" s="626"/>
      <c r="DS28" s="626"/>
      <c r="DT28" s="626"/>
      <c r="DU28" s="626"/>
      <c r="DV28" s="627"/>
      <c r="DW28" s="630">
        <v>13.6</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38803</v>
      </c>
      <c r="S29" s="626"/>
      <c r="T29" s="626"/>
      <c r="U29" s="626"/>
      <c r="V29" s="626"/>
      <c r="W29" s="626"/>
      <c r="X29" s="626"/>
      <c r="Y29" s="627"/>
      <c r="Z29" s="628">
        <v>0.7</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437210</v>
      </c>
      <c r="CS29" s="657"/>
      <c r="CT29" s="657"/>
      <c r="CU29" s="657"/>
      <c r="CV29" s="657"/>
      <c r="CW29" s="657"/>
      <c r="CX29" s="657"/>
      <c r="CY29" s="658"/>
      <c r="CZ29" s="659">
        <v>8.6</v>
      </c>
      <c r="DA29" s="660"/>
      <c r="DB29" s="660"/>
      <c r="DC29" s="661"/>
      <c r="DD29" s="634">
        <v>434728</v>
      </c>
      <c r="DE29" s="657"/>
      <c r="DF29" s="657"/>
      <c r="DG29" s="657"/>
      <c r="DH29" s="657"/>
      <c r="DI29" s="657"/>
      <c r="DJ29" s="657"/>
      <c r="DK29" s="658"/>
      <c r="DL29" s="634">
        <v>434728</v>
      </c>
      <c r="DM29" s="657"/>
      <c r="DN29" s="657"/>
      <c r="DO29" s="657"/>
      <c r="DP29" s="657"/>
      <c r="DQ29" s="657"/>
      <c r="DR29" s="657"/>
      <c r="DS29" s="657"/>
      <c r="DT29" s="657"/>
      <c r="DU29" s="657"/>
      <c r="DV29" s="658"/>
      <c r="DW29" s="630">
        <v>13.6</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115972</v>
      </c>
      <c r="S30" s="626"/>
      <c r="T30" s="626"/>
      <c r="U30" s="626"/>
      <c r="V30" s="626"/>
      <c r="W30" s="626"/>
      <c r="X30" s="626"/>
      <c r="Y30" s="627"/>
      <c r="Z30" s="628">
        <v>2.2000000000000002</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98.7</v>
      </c>
      <c r="BH30" s="684"/>
      <c r="BI30" s="684"/>
      <c r="BJ30" s="684"/>
      <c r="BK30" s="684"/>
      <c r="BL30" s="684"/>
      <c r="BM30" s="620">
        <v>90.7</v>
      </c>
      <c r="BN30" s="684"/>
      <c r="BO30" s="684"/>
      <c r="BP30" s="684"/>
      <c r="BQ30" s="685"/>
      <c r="BR30" s="683">
        <v>98.3</v>
      </c>
      <c r="BS30" s="684"/>
      <c r="BT30" s="684"/>
      <c r="BU30" s="684"/>
      <c r="BV30" s="684"/>
      <c r="BW30" s="684"/>
      <c r="BX30" s="620">
        <v>89.3</v>
      </c>
      <c r="BY30" s="684"/>
      <c r="BZ30" s="684"/>
      <c r="CA30" s="684"/>
      <c r="CB30" s="685"/>
      <c r="CD30" s="688"/>
      <c r="CE30" s="689"/>
      <c r="CF30" s="639" t="s">
        <v>293</v>
      </c>
      <c r="CG30" s="640"/>
      <c r="CH30" s="640"/>
      <c r="CI30" s="640"/>
      <c r="CJ30" s="640"/>
      <c r="CK30" s="640"/>
      <c r="CL30" s="640"/>
      <c r="CM30" s="640"/>
      <c r="CN30" s="640"/>
      <c r="CO30" s="640"/>
      <c r="CP30" s="640"/>
      <c r="CQ30" s="641"/>
      <c r="CR30" s="625">
        <v>398216</v>
      </c>
      <c r="CS30" s="626"/>
      <c r="CT30" s="626"/>
      <c r="CU30" s="626"/>
      <c r="CV30" s="626"/>
      <c r="CW30" s="626"/>
      <c r="CX30" s="626"/>
      <c r="CY30" s="627"/>
      <c r="CZ30" s="659">
        <v>7.8</v>
      </c>
      <c r="DA30" s="660"/>
      <c r="DB30" s="660"/>
      <c r="DC30" s="661"/>
      <c r="DD30" s="634">
        <v>395734</v>
      </c>
      <c r="DE30" s="626"/>
      <c r="DF30" s="626"/>
      <c r="DG30" s="626"/>
      <c r="DH30" s="626"/>
      <c r="DI30" s="626"/>
      <c r="DJ30" s="626"/>
      <c r="DK30" s="627"/>
      <c r="DL30" s="634">
        <v>395734</v>
      </c>
      <c r="DM30" s="626"/>
      <c r="DN30" s="626"/>
      <c r="DO30" s="626"/>
      <c r="DP30" s="626"/>
      <c r="DQ30" s="626"/>
      <c r="DR30" s="626"/>
      <c r="DS30" s="626"/>
      <c r="DT30" s="626"/>
      <c r="DU30" s="626"/>
      <c r="DV30" s="627"/>
      <c r="DW30" s="630">
        <v>12.4</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206644</v>
      </c>
      <c r="S31" s="626"/>
      <c r="T31" s="626"/>
      <c r="U31" s="626"/>
      <c r="V31" s="626"/>
      <c r="W31" s="626"/>
      <c r="X31" s="626"/>
      <c r="Y31" s="627"/>
      <c r="Z31" s="628">
        <v>3.9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98.7</v>
      </c>
      <c r="BH31" s="657"/>
      <c r="BI31" s="657"/>
      <c r="BJ31" s="657"/>
      <c r="BK31" s="657"/>
      <c r="BL31" s="657"/>
      <c r="BM31" s="631">
        <v>93.7</v>
      </c>
      <c r="BN31" s="681"/>
      <c r="BO31" s="681"/>
      <c r="BP31" s="681"/>
      <c r="BQ31" s="682"/>
      <c r="BR31" s="680">
        <v>98.3</v>
      </c>
      <c r="BS31" s="657"/>
      <c r="BT31" s="657"/>
      <c r="BU31" s="657"/>
      <c r="BV31" s="657"/>
      <c r="BW31" s="657"/>
      <c r="BX31" s="631">
        <v>92.2</v>
      </c>
      <c r="BY31" s="681"/>
      <c r="BZ31" s="681"/>
      <c r="CA31" s="681"/>
      <c r="CB31" s="682"/>
      <c r="CD31" s="688"/>
      <c r="CE31" s="689"/>
      <c r="CF31" s="639" t="s">
        <v>297</v>
      </c>
      <c r="CG31" s="640"/>
      <c r="CH31" s="640"/>
      <c r="CI31" s="640"/>
      <c r="CJ31" s="640"/>
      <c r="CK31" s="640"/>
      <c r="CL31" s="640"/>
      <c r="CM31" s="640"/>
      <c r="CN31" s="640"/>
      <c r="CO31" s="640"/>
      <c r="CP31" s="640"/>
      <c r="CQ31" s="641"/>
      <c r="CR31" s="625">
        <v>38994</v>
      </c>
      <c r="CS31" s="657"/>
      <c r="CT31" s="657"/>
      <c r="CU31" s="657"/>
      <c r="CV31" s="657"/>
      <c r="CW31" s="657"/>
      <c r="CX31" s="657"/>
      <c r="CY31" s="658"/>
      <c r="CZ31" s="659">
        <v>0.8</v>
      </c>
      <c r="DA31" s="660"/>
      <c r="DB31" s="660"/>
      <c r="DC31" s="661"/>
      <c r="DD31" s="634">
        <v>38994</v>
      </c>
      <c r="DE31" s="657"/>
      <c r="DF31" s="657"/>
      <c r="DG31" s="657"/>
      <c r="DH31" s="657"/>
      <c r="DI31" s="657"/>
      <c r="DJ31" s="657"/>
      <c r="DK31" s="658"/>
      <c r="DL31" s="634">
        <v>38994</v>
      </c>
      <c r="DM31" s="657"/>
      <c r="DN31" s="657"/>
      <c r="DO31" s="657"/>
      <c r="DP31" s="657"/>
      <c r="DQ31" s="657"/>
      <c r="DR31" s="657"/>
      <c r="DS31" s="657"/>
      <c r="DT31" s="657"/>
      <c r="DU31" s="657"/>
      <c r="DV31" s="658"/>
      <c r="DW31" s="630">
        <v>1.2</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103281</v>
      </c>
      <c r="S32" s="626"/>
      <c r="T32" s="626"/>
      <c r="U32" s="626"/>
      <c r="V32" s="626"/>
      <c r="W32" s="626"/>
      <c r="X32" s="626"/>
      <c r="Y32" s="627"/>
      <c r="Z32" s="628">
        <v>1.9</v>
      </c>
      <c r="AA32" s="628"/>
      <c r="AB32" s="628"/>
      <c r="AC32" s="628"/>
      <c r="AD32" s="629" t="s">
        <v>112</v>
      </c>
      <c r="AE32" s="629"/>
      <c r="AF32" s="629"/>
      <c r="AG32" s="629"/>
      <c r="AH32" s="629"/>
      <c r="AI32" s="629"/>
      <c r="AJ32" s="629"/>
      <c r="AK32" s="629"/>
      <c r="AL32" s="630" t="s">
        <v>112</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98.5</v>
      </c>
      <c r="BH32" s="693"/>
      <c r="BI32" s="693"/>
      <c r="BJ32" s="693"/>
      <c r="BK32" s="693"/>
      <c r="BL32" s="693"/>
      <c r="BM32" s="694">
        <v>86.7</v>
      </c>
      <c r="BN32" s="693"/>
      <c r="BO32" s="693"/>
      <c r="BP32" s="693"/>
      <c r="BQ32" s="695"/>
      <c r="BR32" s="692">
        <v>98</v>
      </c>
      <c r="BS32" s="693"/>
      <c r="BT32" s="693"/>
      <c r="BU32" s="693"/>
      <c r="BV32" s="693"/>
      <c r="BW32" s="693"/>
      <c r="BX32" s="694">
        <v>85.2</v>
      </c>
      <c r="BY32" s="693"/>
      <c r="BZ32" s="693"/>
      <c r="CA32" s="693"/>
      <c r="CB32" s="695"/>
      <c r="CD32" s="690"/>
      <c r="CE32" s="691"/>
      <c r="CF32" s="639" t="s">
        <v>300</v>
      </c>
      <c r="CG32" s="640"/>
      <c r="CH32" s="640"/>
      <c r="CI32" s="640"/>
      <c r="CJ32" s="640"/>
      <c r="CK32" s="640"/>
      <c r="CL32" s="640"/>
      <c r="CM32" s="640"/>
      <c r="CN32" s="640"/>
      <c r="CO32" s="640"/>
      <c r="CP32" s="640"/>
      <c r="CQ32" s="641"/>
      <c r="CR32" s="625">
        <v>208</v>
      </c>
      <c r="CS32" s="626"/>
      <c r="CT32" s="626"/>
      <c r="CU32" s="626"/>
      <c r="CV32" s="626"/>
      <c r="CW32" s="626"/>
      <c r="CX32" s="626"/>
      <c r="CY32" s="627"/>
      <c r="CZ32" s="659">
        <v>0</v>
      </c>
      <c r="DA32" s="660"/>
      <c r="DB32" s="660"/>
      <c r="DC32" s="661"/>
      <c r="DD32" s="634">
        <v>208</v>
      </c>
      <c r="DE32" s="626"/>
      <c r="DF32" s="626"/>
      <c r="DG32" s="626"/>
      <c r="DH32" s="626"/>
      <c r="DI32" s="626"/>
      <c r="DJ32" s="626"/>
      <c r="DK32" s="627"/>
      <c r="DL32" s="634">
        <v>208</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603400</v>
      </c>
      <c r="S33" s="626"/>
      <c r="T33" s="626"/>
      <c r="U33" s="626"/>
      <c r="V33" s="626"/>
      <c r="W33" s="626"/>
      <c r="X33" s="626"/>
      <c r="Y33" s="627"/>
      <c r="Z33" s="628">
        <v>11.4</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2510144</v>
      </c>
      <c r="CS33" s="657"/>
      <c r="CT33" s="657"/>
      <c r="CU33" s="657"/>
      <c r="CV33" s="657"/>
      <c r="CW33" s="657"/>
      <c r="CX33" s="657"/>
      <c r="CY33" s="658"/>
      <c r="CZ33" s="659">
        <v>49.4</v>
      </c>
      <c r="DA33" s="660"/>
      <c r="DB33" s="660"/>
      <c r="DC33" s="661"/>
      <c r="DD33" s="634">
        <v>1864197</v>
      </c>
      <c r="DE33" s="657"/>
      <c r="DF33" s="657"/>
      <c r="DG33" s="657"/>
      <c r="DH33" s="657"/>
      <c r="DI33" s="657"/>
      <c r="DJ33" s="657"/>
      <c r="DK33" s="658"/>
      <c r="DL33" s="634">
        <v>1569322</v>
      </c>
      <c r="DM33" s="657"/>
      <c r="DN33" s="657"/>
      <c r="DO33" s="657"/>
      <c r="DP33" s="657"/>
      <c r="DQ33" s="657"/>
      <c r="DR33" s="657"/>
      <c r="DS33" s="657"/>
      <c r="DT33" s="657"/>
      <c r="DU33" s="657"/>
      <c r="DV33" s="658"/>
      <c r="DW33" s="630">
        <v>49.2</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682130</v>
      </c>
      <c r="CS34" s="626"/>
      <c r="CT34" s="626"/>
      <c r="CU34" s="626"/>
      <c r="CV34" s="626"/>
      <c r="CW34" s="626"/>
      <c r="CX34" s="626"/>
      <c r="CY34" s="627"/>
      <c r="CZ34" s="659">
        <v>13.4</v>
      </c>
      <c r="DA34" s="660"/>
      <c r="DB34" s="660"/>
      <c r="DC34" s="661"/>
      <c r="DD34" s="634">
        <v>525373</v>
      </c>
      <c r="DE34" s="626"/>
      <c r="DF34" s="626"/>
      <c r="DG34" s="626"/>
      <c r="DH34" s="626"/>
      <c r="DI34" s="626"/>
      <c r="DJ34" s="626"/>
      <c r="DK34" s="627"/>
      <c r="DL34" s="634">
        <v>435879</v>
      </c>
      <c r="DM34" s="626"/>
      <c r="DN34" s="626"/>
      <c r="DO34" s="626"/>
      <c r="DP34" s="626"/>
      <c r="DQ34" s="626"/>
      <c r="DR34" s="626"/>
      <c r="DS34" s="626"/>
      <c r="DT34" s="626"/>
      <c r="DU34" s="626"/>
      <c r="DV34" s="627"/>
      <c r="DW34" s="630">
        <v>13.7</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134500</v>
      </c>
      <c r="S35" s="626"/>
      <c r="T35" s="626"/>
      <c r="U35" s="626"/>
      <c r="V35" s="626"/>
      <c r="W35" s="626"/>
      <c r="X35" s="626"/>
      <c r="Y35" s="627"/>
      <c r="Z35" s="628">
        <v>2.5</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748025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15711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62814</v>
      </c>
      <c r="CS35" s="657"/>
      <c r="CT35" s="657"/>
      <c r="CU35" s="657"/>
      <c r="CV35" s="657"/>
      <c r="CW35" s="657"/>
      <c r="CX35" s="657"/>
      <c r="CY35" s="658"/>
      <c r="CZ35" s="659">
        <v>1.2</v>
      </c>
      <c r="DA35" s="660"/>
      <c r="DB35" s="660"/>
      <c r="DC35" s="661"/>
      <c r="DD35" s="634">
        <v>59681</v>
      </c>
      <c r="DE35" s="657"/>
      <c r="DF35" s="657"/>
      <c r="DG35" s="657"/>
      <c r="DH35" s="657"/>
      <c r="DI35" s="657"/>
      <c r="DJ35" s="657"/>
      <c r="DK35" s="658"/>
      <c r="DL35" s="634">
        <v>34249</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5309187</v>
      </c>
      <c r="S36" s="698"/>
      <c r="T36" s="698"/>
      <c r="U36" s="698"/>
      <c r="V36" s="698"/>
      <c r="W36" s="698"/>
      <c r="X36" s="698"/>
      <c r="Y36" s="699"/>
      <c r="Z36" s="700">
        <v>100</v>
      </c>
      <c r="AA36" s="700"/>
      <c r="AB36" s="700"/>
      <c r="AC36" s="700"/>
      <c r="AD36" s="701">
        <v>3053567</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138224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-10804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1102364</v>
      </c>
      <c r="CS36" s="626"/>
      <c r="CT36" s="626"/>
      <c r="CU36" s="626"/>
      <c r="CV36" s="626"/>
      <c r="CW36" s="626"/>
      <c r="CX36" s="626"/>
      <c r="CY36" s="627"/>
      <c r="CZ36" s="659">
        <v>21.7</v>
      </c>
      <c r="DA36" s="660"/>
      <c r="DB36" s="660"/>
      <c r="DC36" s="661"/>
      <c r="DD36" s="634">
        <v>714333</v>
      </c>
      <c r="DE36" s="626"/>
      <c r="DF36" s="626"/>
      <c r="DG36" s="626"/>
      <c r="DH36" s="626"/>
      <c r="DI36" s="626"/>
      <c r="DJ36" s="626"/>
      <c r="DK36" s="627"/>
      <c r="DL36" s="634">
        <v>662173</v>
      </c>
      <c r="DM36" s="626"/>
      <c r="DN36" s="626"/>
      <c r="DO36" s="626"/>
      <c r="DP36" s="626"/>
      <c r="DQ36" s="626"/>
      <c r="DR36" s="626"/>
      <c r="DS36" s="626"/>
      <c r="DT36" s="626"/>
      <c r="DU36" s="626"/>
      <c r="DV36" s="627"/>
      <c r="DW36" s="630">
        <v>20.8</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55082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1705</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368738</v>
      </c>
      <c r="CS37" s="657"/>
      <c r="CT37" s="657"/>
      <c r="CU37" s="657"/>
      <c r="CV37" s="657"/>
      <c r="CW37" s="657"/>
      <c r="CX37" s="657"/>
      <c r="CY37" s="658"/>
      <c r="CZ37" s="659">
        <v>7.3</v>
      </c>
      <c r="DA37" s="660"/>
      <c r="DB37" s="660"/>
      <c r="DC37" s="661"/>
      <c r="DD37" s="634">
        <v>246238</v>
      </c>
      <c r="DE37" s="657"/>
      <c r="DF37" s="657"/>
      <c r="DG37" s="657"/>
      <c r="DH37" s="657"/>
      <c r="DI37" s="657"/>
      <c r="DJ37" s="657"/>
      <c r="DK37" s="658"/>
      <c r="DL37" s="634">
        <v>217011</v>
      </c>
      <c r="DM37" s="657"/>
      <c r="DN37" s="657"/>
      <c r="DO37" s="657"/>
      <c r="DP37" s="657"/>
      <c r="DQ37" s="657"/>
      <c r="DR37" s="657"/>
      <c r="DS37" s="657"/>
      <c r="DT37" s="657"/>
      <c r="DU37" s="657"/>
      <c r="DV37" s="658"/>
      <c r="DW37" s="630">
        <v>6.8</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38950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2851</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546743</v>
      </c>
      <c r="CS38" s="626"/>
      <c r="CT38" s="626"/>
      <c r="CU38" s="626"/>
      <c r="CV38" s="626"/>
      <c r="CW38" s="626"/>
      <c r="CX38" s="626"/>
      <c r="CY38" s="627"/>
      <c r="CZ38" s="659">
        <v>10.8</v>
      </c>
      <c r="DA38" s="660"/>
      <c r="DB38" s="660"/>
      <c r="DC38" s="661"/>
      <c r="DD38" s="634">
        <v>457021</v>
      </c>
      <c r="DE38" s="626"/>
      <c r="DF38" s="626"/>
      <c r="DG38" s="626"/>
      <c r="DH38" s="626"/>
      <c r="DI38" s="626"/>
      <c r="DJ38" s="626"/>
      <c r="DK38" s="627"/>
      <c r="DL38" s="634">
        <v>437021</v>
      </c>
      <c r="DM38" s="626"/>
      <c r="DN38" s="626"/>
      <c r="DO38" s="626"/>
      <c r="DP38" s="626"/>
      <c r="DQ38" s="626"/>
      <c r="DR38" s="626"/>
      <c r="DS38" s="626"/>
      <c r="DT38" s="626"/>
      <c r="DU38" s="626"/>
      <c r="DV38" s="627"/>
      <c r="DW38" s="630">
        <v>13.7</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90366</v>
      </c>
      <c r="CS39" s="657"/>
      <c r="CT39" s="657"/>
      <c r="CU39" s="657"/>
      <c r="CV39" s="657"/>
      <c r="CW39" s="657"/>
      <c r="CX39" s="657"/>
      <c r="CY39" s="658"/>
      <c r="CZ39" s="659">
        <v>1.8</v>
      </c>
      <c r="DA39" s="660"/>
      <c r="DB39" s="660"/>
      <c r="DC39" s="661"/>
      <c r="DD39" s="634">
        <v>82062</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110115</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119</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25727</v>
      </c>
      <c r="CS40" s="626"/>
      <c r="CT40" s="626"/>
      <c r="CU40" s="626"/>
      <c r="CV40" s="626"/>
      <c r="CW40" s="626"/>
      <c r="CX40" s="626"/>
      <c r="CY40" s="627"/>
      <c r="CZ40" s="659">
        <v>0.5</v>
      </c>
      <c r="DA40" s="660"/>
      <c r="DB40" s="660"/>
      <c r="DC40" s="661"/>
      <c r="DD40" s="634">
        <v>25727</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405654</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321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766644</v>
      </c>
      <c r="CS42" s="626"/>
      <c r="CT42" s="626"/>
      <c r="CU42" s="626"/>
      <c r="CV42" s="626"/>
      <c r="CW42" s="626"/>
      <c r="CX42" s="626"/>
      <c r="CY42" s="627"/>
      <c r="CZ42" s="659">
        <v>15.1</v>
      </c>
      <c r="DA42" s="708"/>
      <c r="DB42" s="708"/>
      <c r="DC42" s="709"/>
      <c r="DD42" s="634">
        <v>232283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5000</v>
      </c>
      <c r="CS43" s="657"/>
      <c r="CT43" s="657"/>
      <c r="CU43" s="657"/>
      <c r="CV43" s="657"/>
      <c r="CW43" s="657"/>
      <c r="CX43" s="657"/>
      <c r="CY43" s="658"/>
      <c r="CZ43" s="659">
        <v>0.1</v>
      </c>
      <c r="DA43" s="660"/>
      <c r="DB43" s="660"/>
      <c r="DC43" s="661"/>
      <c r="DD43" s="634">
        <v>2500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744486</v>
      </c>
      <c r="CS44" s="626"/>
      <c r="CT44" s="626"/>
      <c r="CU44" s="626"/>
      <c r="CV44" s="626"/>
      <c r="CW44" s="626"/>
      <c r="CX44" s="626"/>
      <c r="CY44" s="627"/>
      <c r="CZ44" s="659">
        <v>14.6</v>
      </c>
      <c r="DA44" s="708"/>
      <c r="DB44" s="708"/>
      <c r="DC44" s="709"/>
      <c r="DD44" s="634">
        <v>229956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284284</v>
      </c>
      <c r="CS45" s="657"/>
      <c r="CT45" s="657"/>
      <c r="CU45" s="657"/>
      <c r="CV45" s="657"/>
      <c r="CW45" s="657"/>
      <c r="CX45" s="657"/>
      <c r="CY45" s="658"/>
      <c r="CZ45" s="659">
        <v>5.6</v>
      </c>
      <c r="DA45" s="660"/>
      <c r="DB45" s="660"/>
      <c r="DC45" s="661"/>
      <c r="DD45" s="634">
        <v>91312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442402</v>
      </c>
      <c r="CS46" s="626"/>
      <c r="CT46" s="626"/>
      <c r="CU46" s="626"/>
      <c r="CV46" s="626"/>
      <c r="CW46" s="626"/>
      <c r="CX46" s="626"/>
      <c r="CY46" s="627"/>
      <c r="CZ46" s="659">
        <v>8.6999999999999993</v>
      </c>
      <c r="DA46" s="708"/>
      <c r="DB46" s="708"/>
      <c r="DC46" s="709"/>
      <c r="DD46" s="634">
        <v>121281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22158</v>
      </c>
      <c r="CS47" s="657"/>
      <c r="CT47" s="657"/>
      <c r="CU47" s="657"/>
      <c r="CV47" s="657"/>
      <c r="CW47" s="657"/>
      <c r="CX47" s="657"/>
      <c r="CY47" s="658"/>
      <c r="CZ47" s="659">
        <v>0.4</v>
      </c>
      <c r="DA47" s="660"/>
      <c r="DB47" s="660"/>
      <c r="DC47" s="661"/>
      <c r="DD47" s="634">
        <v>2327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5083728</v>
      </c>
      <c r="CS49" s="693"/>
      <c r="CT49" s="693"/>
      <c r="CU49" s="693"/>
      <c r="CV49" s="693"/>
      <c r="CW49" s="693"/>
      <c r="CX49" s="693"/>
      <c r="CY49" s="720"/>
      <c r="CZ49" s="721">
        <v>100</v>
      </c>
      <c r="DA49" s="722"/>
      <c r="DB49" s="722"/>
      <c r="DC49" s="723"/>
      <c r="DD49" s="724">
        <v>3540920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5309</v>
      </c>
      <c r="R7" s="755"/>
      <c r="S7" s="755"/>
      <c r="T7" s="755"/>
      <c r="U7" s="755"/>
      <c r="V7" s="755">
        <v>5084</v>
      </c>
      <c r="W7" s="755"/>
      <c r="X7" s="755"/>
      <c r="Y7" s="755"/>
      <c r="Z7" s="755"/>
      <c r="AA7" s="755">
        <v>225</v>
      </c>
      <c r="AB7" s="755"/>
      <c r="AC7" s="755"/>
      <c r="AD7" s="755"/>
      <c r="AE7" s="756"/>
      <c r="AF7" s="757">
        <v>194</v>
      </c>
      <c r="AG7" s="758"/>
      <c r="AH7" s="758"/>
      <c r="AI7" s="758"/>
      <c r="AJ7" s="759"/>
      <c r="AK7" s="794">
        <v>116</v>
      </c>
      <c r="AL7" s="795"/>
      <c r="AM7" s="795"/>
      <c r="AN7" s="795"/>
      <c r="AO7" s="795"/>
      <c r="AP7" s="795">
        <v>4699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5309</v>
      </c>
      <c r="R23" s="814"/>
      <c r="S23" s="814"/>
      <c r="T23" s="814"/>
      <c r="U23" s="814"/>
      <c r="V23" s="814">
        <v>5084</v>
      </c>
      <c r="W23" s="814"/>
      <c r="X23" s="814"/>
      <c r="Y23" s="814"/>
      <c r="Z23" s="814"/>
      <c r="AA23" s="814">
        <v>225</v>
      </c>
      <c r="AB23" s="814"/>
      <c r="AC23" s="814"/>
      <c r="AD23" s="814"/>
      <c r="AE23" s="815"/>
      <c r="AF23" s="816">
        <v>194</v>
      </c>
      <c r="AG23" s="814"/>
      <c r="AH23" s="814"/>
      <c r="AI23" s="814"/>
      <c r="AJ23" s="817"/>
      <c r="AK23" s="818"/>
      <c r="AL23" s="819"/>
      <c r="AM23" s="819"/>
      <c r="AN23" s="819"/>
      <c r="AO23" s="819"/>
      <c r="AP23" s="814">
        <v>4699</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380</v>
      </c>
      <c r="C28" s="752"/>
      <c r="D28" s="752"/>
      <c r="E28" s="752"/>
      <c r="F28" s="752"/>
      <c r="G28" s="752"/>
      <c r="H28" s="752"/>
      <c r="I28" s="752"/>
      <c r="J28" s="752"/>
      <c r="K28" s="752"/>
      <c r="L28" s="752"/>
      <c r="M28" s="752"/>
      <c r="N28" s="752"/>
      <c r="O28" s="752"/>
      <c r="P28" s="753"/>
      <c r="Q28" s="842">
        <v>1500</v>
      </c>
      <c r="R28" s="843"/>
      <c r="S28" s="843"/>
      <c r="T28" s="843"/>
      <c r="U28" s="843"/>
      <c r="V28" s="843">
        <v>1484</v>
      </c>
      <c r="W28" s="843"/>
      <c r="X28" s="843"/>
      <c r="Y28" s="843"/>
      <c r="Z28" s="843"/>
      <c r="AA28" s="843">
        <v>16</v>
      </c>
      <c r="AB28" s="843"/>
      <c r="AC28" s="843"/>
      <c r="AD28" s="843"/>
      <c r="AE28" s="844"/>
      <c r="AF28" s="845">
        <v>16</v>
      </c>
      <c r="AG28" s="843"/>
      <c r="AH28" s="843"/>
      <c r="AI28" s="843"/>
      <c r="AJ28" s="846"/>
      <c r="AK28" s="847">
        <v>128</v>
      </c>
      <c r="AL28" s="838"/>
      <c r="AM28" s="838"/>
      <c r="AN28" s="838"/>
      <c r="AO28" s="838"/>
      <c r="AP28" s="838" t="s">
        <v>556</v>
      </c>
      <c r="AQ28" s="838"/>
      <c r="AR28" s="838"/>
      <c r="AS28" s="838"/>
      <c r="AT28" s="838"/>
      <c r="AU28" s="838" t="s">
        <v>557</v>
      </c>
      <c r="AV28" s="838"/>
      <c r="AW28" s="838"/>
      <c r="AX28" s="838"/>
      <c r="AY28" s="838"/>
      <c r="AZ28" s="839" t="s">
        <v>555</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381</v>
      </c>
      <c r="C29" s="776"/>
      <c r="D29" s="776"/>
      <c r="E29" s="776"/>
      <c r="F29" s="776"/>
      <c r="G29" s="776"/>
      <c r="H29" s="776"/>
      <c r="I29" s="776"/>
      <c r="J29" s="776"/>
      <c r="K29" s="776"/>
      <c r="L29" s="776"/>
      <c r="M29" s="776"/>
      <c r="N29" s="776"/>
      <c r="O29" s="776"/>
      <c r="P29" s="777"/>
      <c r="Q29" s="778">
        <v>256</v>
      </c>
      <c r="R29" s="779"/>
      <c r="S29" s="779"/>
      <c r="T29" s="779"/>
      <c r="U29" s="779"/>
      <c r="V29" s="779">
        <v>242</v>
      </c>
      <c r="W29" s="779"/>
      <c r="X29" s="779"/>
      <c r="Y29" s="779"/>
      <c r="Z29" s="779"/>
      <c r="AA29" s="779">
        <v>14</v>
      </c>
      <c r="AB29" s="779"/>
      <c r="AC29" s="779"/>
      <c r="AD29" s="779"/>
      <c r="AE29" s="780"/>
      <c r="AF29" s="781">
        <v>14</v>
      </c>
      <c r="AG29" s="782"/>
      <c r="AH29" s="782"/>
      <c r="AI29" s="782"/>
      <c r="AJ29" s="783"/>
      <c r="AK29" s="850">
        <v>174</v>
      </c>
      <c r="AL29" s="851"/>
      <c r="AM29" s="851"/>
      <c r="AN29" s="851"/>
      <c r="AO29" s="851"/>
      <c r="AP29" s="851" t="s">
        <v>556</v>
      </c>
      <c r="AQ29" s="851"/>
      <c r="AR29" s="851"/>
      <c r="AS29" s="851"/>
      <c r="AT29" s="851"/>
      <c r="AU29" s="851" t="s">
        <v>557</v>
      </c>
      <c r="AV29" s="851"/>
      <c r="AW29" s="851"/>
      <c r="AX29" s="851"/>
      <c r="AY29" s="851"/>
      <c r="AZ29" s="852" t="s">
        <v>533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382</v>
      </c>
      <c r="C30" s="776"/>
      <c r="D30" s="776"/>
      <c r="E30" s="776"/>
      <c r="F30" s="776"/>
      <c r="G30" s="776"/>
      <c r="H30" s="776"/>
      <c r="I30" s="776"/>
      <c r="J30" s="776"/>
      <c r="K30" s="776"/>
      <c r="L30" s="776"/>
      <c r="M30" s="776"/>
      <c r="N30" s="776"/>
      <c r="O30" s="776"/>
      <c r="P30" s="777"/>
      <c r="Q30" s="778">
        <v>211</v>
      </c>
      <c r="R30" s="779"/>
      <c r="S30" s="779"/>
      <c r="T30" s="779"/>
      <c r="U30" s="779"/>
      <c r="V30" s="779">
        <v>233</v>
      </c>
      <c r="W30" s="779"/>
      <c r="X30" s="779"/>
      <c r="Y30" s="779"/>
      <c r="Z30" s="779"/>
      <c r="AA30" s="779">
        <v>-22</v>
      </c>
      <c r="AB30" s="779"/>
      <c r="AC30" s="779"/>
      <c r="AD30" s="779"/>
      <c r="AE30" s="780"/>
      <c r="AF30" s="781">
        <v>141</v>
      </c>
      <c r="AG30" s="782"/>
      <c r="AH30" s="782"/>
      <c r="AI30" s="782"/>
      <c r="AJ30" s="783"/>
      <c r="AK30" s="850">
        <v>39</v>
      </c>
      <c r="AL30" s="851"/>
      <c r="AM30" s="851"/>
      <c r="AN30" s="851"/>
      <c r="AO30" s="851"/>
      <c r="AP30" s="851">
        <v>1396</v>
      </c>
      <c r="AQ30" s="851"/>
      <c r="AR30" s="851"/>
      <c r="AS30" s="851"/>
      <c r="AT30" s="851"/>
      <c r="AU30" s="851">
        <v>267</v>
      </c>
      <c r="AV30" s="851"/>
      <c r="AW30" s="851"/>
      <c r="AX30" s="851"/>
      <c r="AY30" s="851"/>
      <c r="AZ30" s="852" t="s">
        <v>532</v>
      </c>
      <c r="BA30" s="852"/>
      <c r="BB30" s="852"/>
      <c r="BC30" s="852"/>
      <c r="BD30" s="852"/>
      <c r="BE30" s="848" t="s">
        <v>383</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154</v>
      </c>
      <c r="R31" s="779"/>
      <c r="S31" s="779"/>
      <c r="T31" s="779"/>
      <c r="U31" s="779"/>
      <c r="V31" s="779">
        <v>117</v>
      </c>
      <c r="W31" s="779"/>
      <c r="X31" s="779"/>
      <c r="Y31" s="779"/>
      <c r="Z31" s="779"/>
      <c r="AA31" s="779">
        <v>37</v>
      </c>
      <c r="AB31" s="779"/>
      <c r="AC31" s="779"/>
      <c r="AD31" s="779"/>
      <c r="AE31" s="780"/>
      <c r="AF31" s="781">
        <v>37</v>
      </c>
      <c r="AG31" s="782"/>
      <c r="AH31" s="782"/>
      <c r="AI31" s="782"/>
      <c r="AJ31" s="783"/>
      <c r="AK31" s="850">
        <v>55</v>
      </c>
      <c r="AL31" s="851"/>
      <c r="AM31" s="851"/>
      <c r="AN31" s="851"/>
      <c r="AO31" s="851"/>
      <c r="AP31" s="851">
        <v>611</v>
      </c>
      <c r="AQ31" s="851"/>
      <c r="AR31" s="851"/>
      <c r="AS31" s="851"/>
      <c r="AT31" s="851"/>
      <c r="AU31" s="851">
        <v>577</v>
      </c>
      <c r="AV31" s="851"/>
      <c r="AW31" s="851"/>
      <c r="AX31" s="851"/>
      <c r="AY31" s="851"/>
      <c r="AZ31" s="852" t="s">
        <v>533</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208</v>
      </c>
      <c r="AG63" s="862"/>
      <c r="AH63" s="862"/>
      <c r="AI63" s="862"/>
      <c r="AJ63" s="863"/>
      <c r="AK63" s="864"/>
      <c r="AL63" s="859"/>
      <c r="AM63" s="859"/>
      <c r="AN63" s="859"/>
      <c r="AO63" s="859"/>
      <c r="AP63" s="862">
        <v>2007</v>
      </c>
      <c r="AQ63" s="862"/>
      <c r="AR63" s="862"/>
      <c r="AS63" s="862"/>
      <c r="AT63" s="862"/>
      <c r="AU63" s="862">
        <v>844</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390</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534</v>
      </c>
      <c r="C68" s="890"/>
      <c r="D68" s="890"/>
      <c r="E68" s="890"/>
      <c r="F68" s="890"/>
      <c r="G68" s="890"/>
      <c r="H68" s="890"/>
      <c r="I68" s="890"/>
      <c r="J68" s="890"/>
      <c r="K68" s="890"/>
      <c r="L68" s="890"/>
      <c r="M68" s="890"/>
      <c r="N68" s="890"/>
      <c r="O68" s="890"/>
      <c r="P68" s="891"/>
      <c r="Q68" s="892">
        <v>155</v>
      </c>
      <c r="R68" s="886"/>
      <c r="S68" s="886"/>
      <c r="T68" s="886"/>
      <c r="U68" s="886"/>
      <c r="V68" s="886">
        <v>153</v>
      </c>
      <c r="W68" s="886"/>
      <c r="X68" s="886"/>
      <c r="Y68" s="886"/>
      <c r="Z68" s="886"/>
      <c r="AA68" s="886">
        <v>2</v>
      </c>
      <c r="AB68" s="886"/>
      <c r="AC68" s="886"/>
      <c r="AD68" s="886"/>
      <c r="AE68" s="886"/>
      <c r="AF68" s="886">
        <v>2</v>
      </c>
      <c r="AG68" s="886"/>
      <c r="AH68" s="886"/>
      <c r="AI68" s="886"/>
      <c r="AJ68" s="886"/>
      <c r="AK68" s="886">
        <v>5</v>
      </c>
      <c r="AL68" s="886"/>
      <c r="AM68" s="886"/>
      <c r="AN68" s="886"/>
      <c r="AO68" s="886"/>
      <c r="AP68" s="886" t="s">
        <v>556</v>
      </c>
      <c r="AQ68" s="886"/>
      <c r="AR68" s="886"/>
      <c r="AS68" s="886"/>
      <c r="AT68" s="886"/>
      <c r="AU68" s="886" t="s">
        <v>557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535</v>
      </c>
      <c r="C69" s="894"/>
      <c r="D69" s="894"/>
      <c r="E69" s="894"/>
      <c r="F69" s="894"/>
      <c r="G69" s="894"/>
      <c r="H69" s="894"/>
      <c r="I69" s="894"/>
      <c r="J69" s="894"/>
      <c r="K69" s="894"/>
      <c r="L69" s="894"/>
      <c r="M69" s="894"/>
      <c r="N69" s="894"/>
      <c r="O69" s="894"/>
      <c r="P69" s="895"/>
      <c r="Q69" s="896">
        <v>16</v>
      </c>
      <c r="R69" s="851"/>
      <c r="S69" s="851"/>
      <c r="T69" s="851"/>
      <c r="U69" s="851"/>
      <c r="V69" s="851">
        <v>16</v>
      </c>
      <c r="W69" s="851"/>
      <c r="X69" s="851"/>
      <c r="Y69" s="851"/>
      <c r="Z69" s="851"/>
      <c r="AA69" s="851">
        <v>0</v>
      </c>
      <c r="AB69" s="851"/>
      <c r="AC69" s="851"/>
      <c r="AD69" s="851"/>
      <c r="AE69" s="851"/>
      <c r="AF69" s="851">
        <v>0</v>
      </c>
      <c r="AG69" s="851"/>
      <c r="AH69" s="851"/>
      <c r="AI69" s="851"/>
      <c r="AJ69" s="851"/>
      <c r="AK69" s="851" t="s">
        <v>558</v>
      </c>
      <c r="AL69" s="851"/>
      <c r="AM69" s="851"/>
      <c r="AN69" s="851"/>
      <c r="AO69" s="851"/>
      <c r="AP69" s="851" t="s">
        <v>556</v>
      </c>
      <c r="AQ69" s="851"/>
      <c r="AR69" s="851"/>
      <c r="AS69" s="851"/>
      <c r="AT69" s="851"/>
      <c r="AU69" s="851" t="s">
        <v>557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536</v>
      </c>
      <c r="C70" s="894"/>
      <c r="D70" s="894"/>
      <c r="E70" s="894"/>
      <c r="F70" s="894"/>
      <c r="G70" s="894"/>
      <c r="H70" s="894"/>
      <c r="I70" s="894"/>
      <c r="J70" s="894"/>
      <c r="K70" s="894"/>
      <c r="L70" s="894"/>
      <c r="M70" s="894"/>
      <c r="N70" s="894"/>
      <c r="O70" s="894"/>
      <c r="P70" s="895"/>
      <c r="Q70" s="896">
        <v>4501</v>
      </c>
      <c r="R70" s="851"/>
      <c r="S70" s="851"/>
      <c r="T70" s="851"/>
      <c r="U70" s="851"/>
      <c r="V70" s="851">
        <v>4483</v>
      </c>
      <c r="W70" s="851"/>
      <c r="X70" s="851"/>
      <c r="Y70" s="851"/>
      <c r="Z70" s="851"/>
      <c r="AA70" s="851">
        <v>18</v>
      </c>
      <c r="AB70" s="851"/>
      <c r="AC70" s="851"/>
      <c r="AD70" s="851"/>
      <c r="AE70" s="851"/>
      <c r="AF70" s="851">
        <v>1320</v>
      </c>
      <c r="AG70" s="851"/>
      <c r="AH70" s="851"/>
      <c r="AI70" s="851"/>
      <c r="AJ70" s="851"/>
      <c r="AK70" s="851" t="s">
        <v>556</v>
      </c>
      <c r="AL70" s="851"/>
      <c r="AM70" s="851"/>
      <c r="AN70" s="851"/>
      <c r="AO70" s="851"/>
      <c r="AP70" s="851">
        <v>3916</v>
      </c>
      <c r="AQ70" s="851"/>
      <c r="AR70" s="851"/>
      <c r="AS70" s="851"/>
      <c r="AT70" s="851"/>
      <c r="AU70" s="851">
        <v>607</v>
      </c>
      <c r="AV70" s="851"/>
      <c r="AW70" s="851"/>
      <c r="AX70" s="851"/>
      <c r="AY70" s="851"/>
      <c r="AZ70" s="897" t="s">
        <v>554</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553</v>
      </c>
      <c r="C71" s="894"/>
      <c r="D71" s="894"/>
      <c r="E71" s="894"/>
      <c r="F71" s="894"/>
      <c r="G71" s="894"/>
      <c r="H71" s="894"/>
      <c r="I71" s="894"/>
      <c r="J71" s="894"/>
      <c r="K71" s="894"/>
      <c r="L71" s="894"/>
      <c r="M71" s="894"/>
      <c r="N71" s="894"/>
      <c r="O71" s="894"/>
      <c r="P71" s="895"/>
      <c r="Q71" s="896">
        <v>464</v>
      </c>
      <c r="R71" s="851"/>
      <c r="S71" s="851"/>
      <c r="T71" s="851"/>
      <c r="U71" s="851"/>
      <c r="V71" s="851">
        <v>387</v>
      </c>
      <c r="W71" s="851"/>
      <c r="X71" s="851"/>
      <c r="Y71" s="851"/>
      <c r="Z71" s="851"/>
      <c r="AA71" s="851">
        <v>77</v>
      </c>
      <c r="AB71" s="851"/>
      <c r="AC71" s="851"/>
      <c r="AD71" s="851"/>
      <c r="AE71" s="851"/>
      <c r="AF71" s="851">
        <v>77</v>
      </c>
      <c r="AG71" s="851"/>
      <c r="AH71" s="851"/>
      <c r="AI71" s="851"/>
      <c r="AJ71" s="851"/>
      <c r="AK71" s="851" t="s">
        <v>557</v>
      </c>
      <c r="AL71" s="851"/>
      <c r="AM71" s="851"/>
      <c r="AN71" s="851"/>
      <c r="AO71" s="851"/>
      <c r="AP71" s="851">
        <v>26</v>
      </c>
      <c r="AQ71" s="851"/>
      <c r="AR71" s="851"/>
      <c r="AS71" s="851"/>
      <c r="AT71" s="851"/>
      <c r="AU71" s="851">
        <v>10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537</v>
      </c>
      <c r="C72" s="894"/>
      <c r="D72" s="894"/>
      <c r="E72" s="894"/>
      <c r="F72" s="894"/>
      <c r="G72" s="894"/>
      <c r="H72" s="894"/>
      <c r="I72" s="894"/>
      <c r="J72" s="894"/>
      <c r="K72" s="894"/>
      <c r="L72" s="894"/>
      <c r="M72" s="894"/>
      <c r="N72" s="894"/>
      <c r="O72" s="894"/>
      <c r="P72" s="895"/>
      <c r="Q72" s="896">
        <v>378</v>
      </c>
      <c r="R72" s="851"/>
      <c r="S72" s="851"/>
      <c r="T72" s="851"/>
      <c r="U72" s="851"/>
      <c r="V72" s="851">
        <v>347</v>
      </c>
      <c r="W72" s="851"/>
      <c r="X72" s="851"/>
      <c r="Y72" s="851"/>
      <c r="Z72" s="851"/>
      <c r="AA72" s="851">
        <v>31</v>
      </c>
      <c r="AB72" s="851"/>
      <c r="AC72" s="851"/>
      <c r="AD72" s="851"/>
      <c r="AE72" s="851"/>
      <c r="AF72" s="851">
        <v>31</v>
      </c>
      <c r="AG72" s="851"/>
      <c r="AH72" s="851"/>
      <c r="AI72" s="851"/>
      <c r="AJ72" s="851"/>
      <c r="AK72" s="851" t="s">
        <v>556</v>
      </c>
      <c r="AL72" s="851"/>
      <c r="AM72" s="851"/>
      <c r="AN72" s="851"/>
      <c r="AO72" s="851"/>
      <c r="AP72" s="851" t="s">
        <v>560</v>
      </c>
      <c r="AQ72" s="851"/>
      <c r="AR72" s="851"/>
      <c r="AS72" s="851"/>
      <c r="AT72" s="851"/>
      <c r="AU72" s="851" t="s">
        <v>557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538</v>
      </c>
      <c r="C73" s="894"/>
      <c r="D73" s="894"/>
      <c r="E73" s="894"/>
      <c r="F73" s="894"/>
      <c r="G73" s="894"/>
      <c r="H73" s="894"/>
      <c r="I73" s="894"/>
      <c r="J73" s="894"/>
      <c r="K73" s="894"/>
      <c r="L73" s="894"/>
      <c r="M73" s="894"/>
      <c r="N73" s="894"/>
      <c r="O73" s="894"/>
      <c r="P73" s="895"/>
      <c r="Q73" s="896">
        <v>179</v>
      </c>
      <c r="R73" s="851"/>
      <c r="S73" s="851"/>
      <c r="T73" s="851"/>
      <c r="U73" s="851"/>
      <c r="V73" s="851">
        <v>176</v>
      </c>
      <c r="W73" s="851"/>
      <c r="X73" s="851"/>
      <c r="Y73" s="851"/>
      <c r="Z73" s="851"/>
      <c r="AA73" s="851">
        <v>3</v>
      </c>
      <c r="AB73" s="851"/>
      <c r="AC73" s="851"/>
      <c r="AD73" s="851"/>
      <c r="AE73" s="851"/>
      <c r="AF73" s="851">
        <v>3</v>
      </c>
      <c r="AG73" s="851"/>
      <c r="AH73" s="851"/>
      <c r="AI73" s="851"/>
      <c r="AJ73" s="851"/>
      <c r="AK73" s="851">
        <v>1</v>
      </c>
      <c r="AL73" s="851"/>
      <c r="AM73" s="851"/>
      <c r="AN73" s="851"/>
      <c r="AO73" s="851"/>
      <c r="AP73" s="851">
        <v>167</v>
      </c>
      <c r="AQ73" s="851"/>
      <c r="AR73" s="851"/>
      <c r="AS73" s="851"/>
      <c r="AT73" s="851"/>
      <c r="AU73" s="851" t="s">
        <v>557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539</v>
      </c>
      <c r="C74" s="894"/>
      <c r="D74" s="894"/>
      <c r="E74" s="894"/>
      <c r="F74" s="894"/>
      <c r="G74" s="894"/>
      <c r="H74" s="894"/>
      <c r="I74" s="894"/>
      <c r="J74" s="894"/>
      <c r="K74" s="894"/>
      <c r="L74" s="894"/>
      <c r="M74" s="894"/>
      <c r="N74" s="894"/>
      <c r="O74" s="894"/>
      <c r="P74" s="895"/>
      <c r="Q74" s="896">
        <v>289</v>
      </c>
      <c r="R74" s="851"/>
      <c r="S74" s="851"/>
      <c r="T74" s="851"/>
      <c r="U74" s="851"/>
      <c r="V74" s="851">
        <v>274</v>
      </c>
      <c r="W74" s="851"/>
      <c r="X74" s="851"/>
      <c r="Y74" s="851"/>
      <c r="Z74" s="851"/>
      <c r="AA74" s="851">
        <v>15</v>
      </c>
      <c r="AB74" s="851"/>
      <c r="AC74" s="851"/>
      <c r="AD74" s="851"/>
      <c r="AE74" s="851"/>
      <c r="AF74" s="851">
        <v>15</v>
      </c>
      <c r="AG74" s="851"/>
      <c r="AH74" s="851"/>
      <c r="AI74" s="851"/>
      <c r="AJ74" s="851"/>
      <c r="AK74" s="851">
        <v>85</v>
      </c>
      <c r="AL74" s="851"/>
      <c r="AM74" s="851"/>
      <c r="AN74" s="851"/>
      <c r="AO74" s="851"/>
      <c r="AP74" s="851" t="s">
        <v>557</v>
      </c>
      <c r="AQ74" s="851"/>
      <c r="AR74" s="851"/>
      <c r="AS74" s="851"/>
      <c r="AT74" s="851"/>
      <c r="AU74" s="851" t="s">
        <v>556</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540</v>
      </c>
      <c r="C75" s="894"/>
      <c r="D75" s="894"/>
      <c r="E75" s="894"/>
      <c r="F75" s="894"/>
      <c r="G75" s="894"/>
      <c r="H75" s="894"/>
      <c r="I75" s="894"/>
      <c r="J75" s="894"/>
      <c r="K75" s="894"/>
      <c r="L75" s="894"/>
      <c r="M75" s="894"/>
      <c r="N75" s="894"/>
      <c r="O75" s="894"/>
      <c r="P75" s="895"/>
      <c r="Q75" s="899">
        <v>7100</v>
      </c>
      <c r="R75" s="900"/>
      <c r="S75" s="900"/>
      <c r="T75" s="900"/>
      <c r="U75" s="850"/>
      <c r="V75" s="901">
        <v>7097</v>
      </c>
      <c r="W75" s="900"/>
      <c r="X75" s="900"/>
      <c r="Y75" s="900"/>
      <c r="Z75" s="850"/>
      <c r="AA75" s="901">
        <v>3</v>
      </c>
      <c r="AB75" s="900"/>
      <c r="AC75" s="900"/>
      <c r="AD75" s="900"/>
      <c r="AE75" s="850"/>
      <c r="AF75" s="901">
        <v>3</v>
      </c>
      <c r="AG75" s="900"/>
      <c r="AH75" s="900"/>
      <c r="AI75" s="900"/>
      <c r="AJ75" s="850"/>
      <c r="AK75" s="901">
        <v>17</v>
      </c>
      <c r="AL75" s="900"/>
      <c r="AM75" s="900"/>
      <c r="AN75" s="900"/>
      <c r="AO75" s="850"/>
      <c r="AP75" s="901" t="s">
        <v>557</v>
      </c>
      <c r="AQ75" s="900"/>
      <c r="AR75" s="900"/>
      <c r="AS75" s="900"/>
      <c r="AT75" s="850"/>
      <c r="AU75" s="901" t="s">
        <v>556</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541</v>
      </c>
      <c r="C76" s="894"/>
      <c r="D76" s="894"/>
      <c r="E76" s="894"/>
      <c r="F76" s="894"/>
      <c r="G76" s="894"/>
      <c r="H76" s="894"/>
      <c r="I76" s="894"/>
      <c r="J76" s="894"/>
      <c r="K76" s="894"/>
      <c r="L76" s="894"/>
      <c r="M76" s="894"/>
      <c r="N76" s="894"/>
      <c r="O76" s="894"/>
      <c r="P76" s="895"/>
      <c r="Q76" s="899">
        <v>55</v>
      </c>
      <c r="R76" s="900"/>
      <c r="S76" s="900"/>
      <c r="T76" s="900"/>
      <c r="U76" s="850"/>
      <c r="V76" s="901">
        <v>55</v>
      </c>
      <c r="W76" s="900"/>
      <c r="X76" s="900"/>
      <c r="Y76" s="900"/>
      <c r="Z76" s="850"/>
      <c r="AA76" s="901">
        <v>0</v>
      </c>
      <c r="AB76" s="900"/>
      <c r="AC76" s="900"/>
      <c r="AD76" s="900"/>
      <c r="AE76" s="850"/>
      <c r="AF76" s="901">
        <v>0</v>
      </c>
      <c r="AG76" s="900"/>
      <c r="AH76" s="900"/>
      <c r="AI76" s="900"/>
      <c r="AJ76" s="850"/>
      <c r="AK76" s="901" t="s">
        <v>556</v>
      </c>
      <c r="AL76" s="900"/>
      <c r="AM76" s="900"/>
      <c r="AN76" s="900"/>
      <c r="AO76" s="850"/>
      <c r="AP76" s="901" t="s">
        <v>556</v>
      </c>
      <c r="AQ76" s="900"/>
      <c r="AR76" s="900"/>
      <c r="AS76" s="900"/>
      <c r="AT76" s="850"/>
      <c r="AU76" s="901" t="s">
        <v>556</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542</v>
      </c>
      <c r="C77" s="894"/>
      <c r="D77" s="894"/>
      <c r="E77" s="894"/>
      <c r="F77" s="894"/>
      <c r="G77" s="894"/>
      <c r="H77" s="894"/>
      <c r="I77" s="894"/>
      <c r="J77" s="894"/>
      <c r="K77" s="894"/>
      <c r="L77" s="894"/>
      <c r="M77" s="894"/>
      <c r="N77" s="894"/>
      <c r="O77" s="894"/>
      <c r="P77" s="895"/>
      <c r="Q77" s="899">
        <v>65</v>
      </c>
      <c r="R77" s="900"/>
      <c r="S77" s="900"/>
      <c r="T77" s="900"/>
      <c r="U77" s="850"/>
      <c r="V77" s="901">
        <v>64</v>
      </c>
      <c r="W77" s="900"/>
      <c r="X77" s="900"/>
      <c r="Y77" s="900"/>
      <c r="Z77" s="850"/>
      <c r="AA77" s="901">
        <v>1</v>
      </c>
      <c r="AB77" s="900"/>
      <c r="AC77" s="900"/>
      <c r="AD77" s="900"/>
      <c r="AE77" s="850"/>
      <c r="AF77" s="901">
        <v>1</v>
      </c>
      <c r="AG77" s="900"/>
      <c r="AH77" s="900"/>
      <c r="AI77" s="900"/>
      <c r="AJ77" s="850"/>
      <c r="AK77" s="901" t="s">
        <v>557</v>
      </c>
      <c r="AL77" s="900"/>
      <c r="AM77" s="900"/>
      <c r="AN77" s="900"/>
      <c r="AO77" s="850"/>
      <c r="AP77" s="901" t="s">
        <v>557</v>
      </c>
      <c r="AQ77" s="900"/>
      <c r="AR77" s="900"/>
      <c r="AS77" s="900"/>
      <c r="AT77" s="850"/>
      <c r="AU77" s="901" t="s">
        <v>560</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543</v>
      </c>
      <c r="C78" s="894"/>
      <c r="D78" s="894"/>
      <c r="E78" s="894"/>
      <c r="F78" s="894"/>
      <c r="G78" s="894"/>
      <c r="H78" s="894"/>
      <c r="I78" s="894"/>
      <c r="J78" s="894"/>
      <c r="K78" s="894"/>
      <c r="L78" s="894"/>
      <c r="M78" s="894"/>
      <c r="N78" s="894"/>
      <c r="O78" s="894"/>
      <c r="P78" s="895"/>
      <c r="Q78" s="896">
        <v>6</v>
      </c>
      <c r="R78" s="851"/>
      <c r="S78" s="851"/>
      <c r="T78" s="851"/>
      <c r="U78" s="851"/>
      <c r="V78" s="851">
        <v>5</v>
      </c>
      <c r="W78" s="851"/>
      <c r="X78" s="851"/>
      <c r="Y78" s="851"/>
      <c r="Z78" s="851"/>
      <c r="AA78" s="851">
        <v>1</v>
      </c>
      <c r="AB78" s="851"/>
      <c r="AC78" s="851"/>
      <c r="AD78" s="851"/>
      <c r="AE78" s="851"/>
      <c r="AF78" s="851">
        <v>1</v>
      </c>
      <c r="AG78" s="851"/>
      <c r="AH78" s="851"/>
      <c r="AI78" s="851"/>
      <c r="AJ78" s="851"/>
      <c r="AK78" s="851" t="s">
        <v>559</v>
      </c>
      <c r="AL78" s="851"/>
      <c r="AM78" s="851"/>
      <c r="AN78" s="851"/>
      <c r="AO78" s="851"/>
      <c r="AP78" s="851" t="s">
        <v>557</v>
      </c>
      <c r="AQ78" s="851"/>
      <c r="AR78" s="851"/>
      <c r="AS78" s="851"/>
      <c r="AT78" s="851"/>
      <c r="AU78" s="851" t="s">
        <v>556</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544</v>
      </c>
      <c r="C79" s="894"/>
      <c r="D79" s="894"/>
      <c r="E79" s="894"/>
      <c r="F79" s="894"/>
      <c r="G79" s="894"/>
      <c r="H79" s="894"/>
      <c r="I79" s="894"/>
      <c r="J79" s="894"/>
      <c r="K79" s="894"/>
      <c r="L79" s="894"/>
      <c r="M79" s="894"/>
      <c r="N79" s="894"/>
      <c r="O79" s="894"/>
      <c r="P79" s="895"/>
      <c r="Q79" s="896">
        <v>4</v>
      </c>
      <c r="R79" s="851"/>
      <c r="S79" s="851"/>
      <c r="T79" s="851"/>
      <c r="U79" s="851"/>
      <c r="V79" s="851">
        <v>2</v>
      </c>
      <c r="W79" s="851"/>
      <c r="X79" s="851"/>
      <c r="Y79" s="851"/>
      <c r="Z79" s="851"/>
      <c r="AA79" s="851">
        <v>2</v>
      </c>
      <c r="AB79" s="851"/>
      <c r="AC79" s="851"/>
      <c r="AD79" s="851"/>
      <c r="AE79" s="851"/>
      <c r="AF79" s="851">
        <v>2</v>
      </c>
      <c r="AG79" s="851"/>
      <c r="AH79" s="851"/>
      <c r="AI79" s="851"/>
      <c r="AJ79" s="851"/>
      <c r="AK79" s="851">
        <v>0</v>
      </c>
      <c r="AL79" s="851"/>
      <c r="AM79" s="851"/>
      <c r="AN79" s="851"/>
      <c r="AO79" s="851"/>
      <c r="AP79" s="851" t="s">
        <v>556</v>
      </c>
      <c r="AQ79" s="851"/>
      <c r="AR79" s="851"/>
      <c r="AS79" s="851"/>
      <c r="AT79" s="851"/>
      <c r="AU79" s="851" t="s">
        <v>557</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545</v>
      </c>
      <c r="C80" s="894"/>
      <c r="D80" s="894"/>
      <c r="E80" s="894"/>
      <c r="F80" s="894"/>
      <c r="G80" s="894"/>
      <c r="H80" s="894"/>
      <c r="I80" s="894"/>
      <c r="J80" s="894"/>
      <c r="K80" s="894"/>
      <c r="L80" s="894"/>
      <c r="M80" s="894"/>
      <c r="N80" s="894"/>
      <c r="O80" s="894"/>
      <c r="P80" s="895"/>
      <c r="Q80" s="896">
        <v>267</v>
      </c>
      <c r="R80" s="851"/>
      <c r="S80" s="851"/>
      <c r="T80" s="851"/>
      <c r="U80" s="851"/>
      <c r="V80" s="851">
        <v>252</v>
      </c>
      <c r="W80" s="851"/>
      <c r="X80" s="851"/>
      <c r="Y80" s="851"/>
      <c r="Z80" s="851"/>
      <c r="AA80" s="851">
        <v>15</v>
      </c>
      <c r="AB80" s="851"/>
      <c r="AC80" s="851"/>
      <c r="AD80" s="851"/>
      <c r="AE80" s="851"/>
      <c r="AF80" s="851">
        <v>15</v>
      </c>
      <c r="AG80" s="851"/>
      <c r="AH80" s="851"/>
      <c r="AI80" s="851"/>
      <c r="AJ80" s="851"/>
      <c r="AK80" s="851" t="s">
        <v>556</v>
      </c>
      <c r="AL80" s="851"/>
      <c r="AM80" s="851"/>
      <c r="AN80" s="851"/>
      <c r="AO80" s="851"/>
      <c r="AP80" s="851">
        <v>1584</v>
      </c>
      <c r="AQ80" s="851"/>
      <c r="AR80" s="851"/>
      <c r="AS80" s="851"/>
      <c r="AT80" s="851"/>
      <c r="AU80" s="851">
        <v>31</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546</v>
      </c>
      <c r="C81" s="894"/>
      <c r="D81" s="894"/>
      <c r="E81" s="894"/>
      <c r="F81" s="894"/>
      <c r="G81" s="894"/>
      <c r="H81" s="894"/>
      <c r="I81" s="894"/>
      <c r="J81" s="894"/>
      <c r="K81" s="894"/>
      <c r="L81" s="894"/>
      <c r="M81" s="894"/>
      <c r="N81" s="894"/>
      <c r="O81" s="894"/>
      <c r="P81" s="895"/>
      <c r="Q81" s="896">
        <v>897</v>
      </c>
      <c r="R81" s="851"/>
      <c r="S81" s="851"/>
      <c r="T81" s="851"/>
      <c r="U81" s="851"/>
      <c r="V81" s="851">
        <v>895</v>
      </c>
      <c r="W81" s="851"/>
      <c r="X81" s="851"/>
      <c r="Y81" s="851"/>
      <c r="Z81" s="851"/>
      <c r="AA81" s="851">
        <v>2</v>
      </c>
      <c r="AB81" s="851"/>
      <c r="AC81" s="851"/>
      <c r="AD81" s="851"/>
      <c r="AE81" s="851"/>
      <c r="AF81" s="851">
        <v>2</v>
      </c>
      <c r="AG81" s="851"/>
      <c r="AH81" s="851"/>
      <c r="AI81" s="851"/>
      <c r="AJ81" s="851"/>
      <c r="AK81" s="851">
        <v>69</v>
      </c>
      <c r="AL81" s="851"/>
      <c r="AM81" s="851"/>
      <c r="AN81" s="851"/>
      <c r="AO81" s="851"/>
      <c r="AP81" s="851" t="s">
        <v>556</v>
      </c>
      <c r="AQ81" s="851"/>
      <c r="AR81" s="851"/>
      <c r="AS81" s="851"/>
      <c r="AT81" s="851"/>
      <c r="AU81" s="851" t="s">
        <v>556</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547</v>
      </c>
      <c r="C82" s="894"/>
      <c r="D82" s="894"/>
      <c r="E82" s="894"/>
      <c r="F82" s="894"/>
      <c r="G82" s="894"/>
      <c r="H82" s="894"/>
      <c r="I82" s="894"/>
      <c r="J82" s="894"/>
      <c r="K82" s="894"/>
      <c r="L82" s="894"/>
      <c r="M82" s="894"/>
      <c r="N82" s="894"/>
      <c r="O82" s="894"/>
      <c r="P82" s="895"/>
      <c r="Q82" s="896">
        <v>5624</v>
      </c>
      <c r="R82" s="851"/>
      <c r="S82" s="851"/>
      <c r="T82" s="851"/>
      <c r="U82" s="851"/>
      <c r="V82" s="851">
        <v>5528</v>
      </c>
      <c r="W82" s="851"/>
      <c r="X82" s="851"/>
      <c r="Y82" s="851"/>
      <c r="Z82" s="851"/>
      <c r="AA82" s="851">
        <v>96</v>
      </c>
      <c r="AB82" s="851"/>
      <c r="AC82" s="851"/>
      <c r="AD82" s="851"/>
      <c r="AE82" s="851"/>
      <c r="AF82" s="851">
        <v>96</v>
      </c>
      <c r="AG82" s="851"/>
      <c r="AH82" s="851"/>
      <c r="AI82" s="851"/>
      <c r="AJ82" s="851"/>
      <c r="AK82" s="851">
        <v>814</v>
      </c>
      <c r="AL82" s="851"/>
      <c r="AM82" s="851"/>
      <c r="AN82" s="851"/>
      <c r="AO82" s="851"/>
      <c r="AP82" s="851" t="s">
        <v>556</v>
      </c>
      <c r="AQ82" s="851"/>
      <c r="AR82" s="851"/>
      <c r="AS82" s="851"/>
      <c r="AT82" s="851"/>
      <c r="AU82" s="851" t="s">
        <v>557</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548</v>
      </c>
      <c r="C83" s="894"/>
      <c r="D83" s="894"/>
      <c r="E83" s="894"/>
      <c r="F83" s="894"/>
      <c r="G83" s="894"/>
      <c r="H83" s="894"/>
      <c r="I83" s="894"/>
      <c r="J83" s="894"/>
      <c r="K83" s="894"/>
      <c r="L83" s="894"/>
      <c r="M83" s="894"/>
      <c r="N83" s="894"/>
      <c r="O83" s="894"/>
      <c r="P83" s="895"/>
      <c r="Q83" s="896">
        <v>93</v>
      </c>
      <c r="R83" s="851"/>
      <c r="S83" s="851"/>
      <c r="T83" s="851"/>
      <c r="U83" s="851"/>
      <c r="V83" s="851">
        <v>34</v>
      </c>
      <c r="W83" s="851"/>
      <c r="X83" s="851"/>
      <c r="Y83" s="851"/>
      <c r="Z83" s="851"/>
      <c r="AA83" s="851">
        <v>59</v>
      </c>
      <c r="AB83" s="851"/>
      <c r="AC83" s="851"/>
      <c r="AD83" s="851"/>
      <c r="AE83" s="851"/>
      <c r="AF83" s="851">
        <v>59</v>
      </c>
      <c r="AG83" s="851"/>
      <c r="AH83" s="851"/>
      <c r="AI83" s="851"/>
      <c r="AJ83" s="851"/>
      <c r="AK83" s="851" t="s">
        <v>557</v>
      </c>
      <c r="AL83" s="851"/>
      <c r="AM83" s="851"/>
      <c r="AN83" s="851"/>
      <c r="AO83" s="851"/>
      <c r="AP83" s="851" t="s">
        <v>559</v>
      </c>
      <c r="AQ83" s="851"/>
      <c r="AR83" s="851"/>
      <c r="AS83" s="851"/>
      <c r="AT83" s="851"/>
      <c r="AU83" s="851" t="s">
        <v>557</v>
      </c>
      <c r="AV83" s="851"/>
      <c r="AW83" s="851"/>
      <c r="AX83" s="851"/>
      <c r="AY83" s="851"/>
      <c r="AZ83" s="897" t="s">
        <v>554</v>
      </c>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t="s">
        <v>549</v>
      </c>
      <c r="C84" s="894"/>
      <c r="D84" s="894"/>
      <c r="E84" s="894"/>
      <c r="F84" s="894"/>
      <c r="G84" s="894"/>
      <c r="H84" s="894"/>
      <c r="I84" s="894"/>
      <c r="J84" s="894"/>
      <c r="K84" s="894"/>
      <c r="L84" s="894"/>
      <c r="M84" s="894"/>
      <c r="N84" s="894"/>
      <c r="O84" s="894"/>
      <c r="P84" s="895"/>
      <c r="Q84" s="896">
        <v>251</v>
      </c>
      <c r="R84" s="851"/>
      <c r="S84" s="851"/>
      <c r="T84" s="851"/>
      <c r="U84" s="851"/>
      <c r="V84" s="851">
        <v>148</v>
      </c>
      <c r="W84" s="851"/>
      <c r="X84" s="851"/>
      <c r="Y84" s="851"/>
      <c r="Z84" s="851"/>
      <c r="AA84" s="851">
        <v>103</v>
      </c>
      <c r="AB84" s="851"/>
      <c r="AC84" s="851"/>
      <c r="AD84" s="851"/>
      <c r="AE84" s="851"/>
      <c r="AF84" s="851">
        <v>103</v>
      </c>
      <c r="AG84" s="851"/>
      <c r="AH84" s="851"/>
      <c r="AI84" s="851"/>
      <c r="AJ84" s="851"/>
      <c r="AK84" s="851" t="s">
        <v>560</v>
      </c>
      <c r="AL84" s="851"/>
      <c r="AM84" s="851"/>
      <c r="AN84" s="851"/>
      <c r="AO84" s="851"/>
      <c r="AP84" s="851" t="s">
        <v>557</v>
      </c>
      <c r="AQ84" s="851"/>
      <c r="AR84" s="851"/>
      <c r="AS84" s="851"/>
      <c r="AT84" s="851"/>
      <c r="AU84" s="851" t="s">
        <v>556</v>
      </c>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t="s">
        <v>550</v>
      </c>
      <c r="C85" s="894"/>
      <c r="D85" s="894"/>
      <c r="E85" s="894"/>
      <c r="F85" s="894"/>
      <c r="G85" s="894"/>
      <c r="H85" s="894"/>
      <c r="I85" s="894"/>
      <c r="J85" s="894"/>
      <c r="K85" s="894"/>
      <c r="L85" s="894"/>
      <c r="M85" s="894"/>
      <c r="N85" s="894"/>
      <c r="O85" s="894"/>
      <c r="P85" s="895"/>
      <c r="Q85" s="896">
        <v>52</v>
      </c>
      <c r="R85" s="851"/>
      <c r="S85" s="851"/>
      <c r="T85" s="851"/>
      <c r="U85" s="851"/>
      <c r="V85" s="851">
        <v>36</v>
      </c>
      <c r="W85" s="851"/>
      <c r="X85" s="851"/>
      <c r="Y85" s="851"/>
      <c r="Z85" s="851"/>
      <c r="AA85" s="851">
        <v>16</v>
      </c>
      <c r="AB85" s="851"/>
      <c r="AC85" s="851"/>
      <c r="AD85" s="851"/>
      <c r="AE85" s="851"/>
      <c r="AF85" s="851">
        <v>16</v>
      </c>
      <c r="AG85" s="851"/>
      <c r="AH85" s="851"/>
      <c r="AI85" s="851"/>
      <c r="AJ85" s="851"/>
      <c r="AK85" s="851" t="s">
        <v>557</v>
      </c>
      <c r="AL85" s="851"/>
      <c r="AM85" s="851"/>
      <c r="AN85" s="851"/>
      <c r="AO85" s="851"/>
      <c r="AP85" s="851" t="s">
        <v>559</v>
      </c>
      <c r="AQ85" s="851"/>
      <c r="AR85" s="851"/>
      <c r="AS85" s="851"/>
      <c r="AT85" s="851"/>
      <c r="AU85" s="851" t="s">
        <v>557</v>
      </c>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t="s">
        <v>551</v>
      </c>
      <c r="C86" s="894"/>
      <c r="D86" s="894"/>
      <c r="E86" s="894"/>
      <c r="F86" s="894"/>
      <c r="G86" s="894"/>
      <c r="H86" s="894"/>
      <c r="I86" s="894"/>
      <c r="J86" s="894"/>
      <c r="K86" s="894"/>
      <c r="L86" s="894"/>
      <c r="M86" s="894"/>
      <c r="N86" s="894"/>
      <c r="O86" s="894"/>
      <c r="P86" s="895"/>
      <c r="Q86" s="896">
        <v>183</v>
      </c>
      <c r="R86" s="851"/>
      <c r="S86" s="851"/>
      <c r="T86" s="851"/>
      <c r="U86" s="851"/>
      <c r="V86" s="851">
        <v>177</v>
      </c>
      <c r="W86" s="851"/>
      <c r="X86" s="851"/>
      <c r="Y86" s="851"/>
      <c r="Z86" s="851"/>
      <c r="AA86" s="851">
        <v>6</v>
      </c>
      <c r="AB86" s="851"/>
      <c r="AC86" s="851"/>
      <c r="AD86" s="851"/>
      <c r="AE86" s="851"/>
      <c r="AF86" s="851">
        <v>6</v>
      </c>
      <c r="AG86" s="851"/>
      <c r="AH86" s="851"/>
      <c r="AI86" s="851"/>
      <c r="AJ86" s="851"/>
      <c r="AK86" s="851" t="s">
        <v>557</v>
      </c>
      <c r="AL86" s="851"/>
      <c r="AM86" s="851"/>
      <c r="AN86" s="851"/>
      <c r="AO86" s="851"/>
      <c r="AP86" s="851" t="s">
        <v>557</v>
      </c>
      <c r="AQ86" s="851"/>
      <c r="AR86" s="851"/>
      <c r="AS86" s="851"/>
      <c r="AT86" s="851"/>
      <c r="AU86" s="851" t="s">
        <v>557</v>
      </c>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t="s">
        <v>552</v>
      </c>
      <c r="C87" s="903"/>
      <c r="D87" s="903"/>
      <c r="E87" s="903"/>
      <c r="F87" s="903"/>
      <c r="G87" s="903"/>
      <c r="H87" s="903"/>
      <c r="I87" s="903"/>
      <c r="J87" s="903"/>
      <c r="K87" s="903"/>
      <c r="L87" s="903"/>
      <c r="M87" s="903"/>
      <c r="N87" s="903"/>
      <c r="O87" s="903"/>
      <c r="P87" s="904"/>
      <c r="Q87" s="905">
        <v>209764</v>
      </c>
      <c r="R87" s="906"/>
      <c r="S87" s="906"/>
      <c r="T87" s="906"/>
      <c r="U87" s="906"/>
      <c r="V87" s="906">
        <v>201413</v>
      </c>
      <c r="W87" s="906"/>
      <c r="X87" s="906"/>
      <c r="Y87" s="906"/>
      <c r="Z87" s="906"/>
      <c r="AA87" s="906">
        <v>8351</v>
      </c>
      <c r="AB87" s="906"/>
      <c r="AC87" s="906"/>
      <c r="AD87" s="906"/>
      <c r="AE87" s="906"/>
      <c r="AF87" s="906">
        <v>8351</v>
      </c>
      <c r="AG87" s="906"/>
      <c r="AH87" s="906"/>
      <c r="AI87" s="906"/>
      <c r="AJ87" s="906"/>
      <c r="AK87" s="906" t="s">
        <v>557</v>
      </c>
      <c r="AL87" s="906"/>
      <c r="AM87" s="906"/>
      <c r="AN87" s="906"/>
      <c r="AO87" s="906"/>
      <c r="AP87" s="906" t="s">
        <v>556</v>
      </c>
      <c r="AQ87" s="906"/>
      <c r="AR87" s="906"/>
      <c r="AS87" s="906"/>
      <c r="AT87" s="906"/>
      <c r="AU87" s="906" t="s">
        <v>556</v>
      </c>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10103</v>
      </c>
      <c r="AG88" s="862"/>
      <c r="AH88" s="862"/>
      <c r="AI88" s="862"/>
      <c r="AJ88" s="862"/>
      <c r="AK88" s="859"/>
      <c r="AL88" s="859"/>
      <c r="AM88" s="859"/>
      <c r="AN88" s="859"/>
      <c r="AO88" s="859"/>
      <c r="AP88" s="862">
        <v>5693</v>
      </c>
      <c r="AQ88" s="862"/>
      <c r="AR88" s="862"/>
      <c r="AS88" s="862"/>
      <c r="AT88" s="862"/>
      <c r="AU88" s="862">
        <v>648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288</v>
      </c>
      <c r="AG109" s="915"/>
      <c r="AH109" s="915"/>
      <c r="AI109" s="915"/>
      <c r="AJ109" s="916"/>
      <c r="AK109" s="914" t="s">
        <v>287</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288</v>
      </c>
      <c r="BW109" s="915"/>
      <c r="BX109" s="915"/>
      <c r="BY109" s="915"/>
      <c r="BZ109" s="916"/>
      <c r="CA109" s="914" t="s">
        <v>287</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288</v>
      </c>
      <c r="DM109" s="915"/>
      <c r="DN109" s="915"/>
      <c r="DO109" s="915"/>
      <c r="DP109" s="916"/>
      <c r="DQ109" s="914" t="s">
        <v>287</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446285</v>
      </c>
      <c r="AB110" s="922"/>
      <c r="AC110" s="922"/>
      <c r="AD110" s="922"/>
      <c r="AE110" s="923"/>
      <c r="AF110" s="924">
        <v>454019</v>
      </c>
      <c r="AG110" s="922"/>
      <c r="AH110" s="922"/>
      <c r="AI110" s="922"/>
      <c r="AJ110" s="923"/>
      <c r="AK110" s="924">
        <v>437418</v>
      </c>
      <c r="AL110" s="922"/>
      <c r="AM110" s="922"/>
      <c r="AN110" s="922"/>
      <c r="AO110" s="923"/>
      <c r="AP110" s="925">
        <v>15.8</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4220847</v>
      </c>
      <c r="BR110" s="957"/>
      <c r="BS110" s="957"/>
      <c r="BT110" s="957"/>
      <c r="BU110" s="957"/>
      <c r="BV110" s="957">
        <v>4494111</v>
      </c>
      <c r="BW110" s="957"/>
      <c r="BX110" s="957"/>
      <c r="BY110" s="957"/>
      <c r="BZ110" s="957"/>
      <c r="CA110" s="957">
        <v>4699295</v>
      </c>
      <c r="CB110" s="957"/>
      <c r="CC110" s="957"/>
      <c r="CD110" s="957"/>
      <c r="CE110" s="957"/>
      <c r="CF110" s="971">
        <v>170.2</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1122327</v>
      </c>
      <c r="BR112" s="950"/>
      <c r="BS112" s="950"/>
      <c r="BT112" s="950"/>
      <c r="BU112" s="950"/>
      <c r="BV112" s="950">
        <v>894012</v>
      </c>
      <c r="BW112" s="950"/>
      <c r="BX112" s="950"/>
      <c r="BY112" s="950"/>
      <c r="BZ112" s="950"/>
      <c r="CA112" s="950">
        <v>843339</v>
      </c>
      <c r="CB112" s="950"/>
      <c r="CC112" s="950"/>
      <c r="CD112" s="950"/>
      <c r="CE112" s="950"/>
      <c r="CF112" s="944">
        <v>30.6</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66894</v>
      </c>
      <c r="AB113" s="964"/>
      <c r="AC113" s="964"/>
      <c r="AD113" s="964"/>
      <c r="AE113" s="965"/>
      <c r="AF113" s="966">
        <v>64999</v>
      </c>
      <c r="AG113" s="964"/>
      <c r="AH113" s="964"/>
      <c r="AI113" s="964"/>
      <c r="AJ113" s="965"/>
      <c r="AK113" s="966">
        <v>67718</v>
      </c>
      <c r="AL113" s="964"/>
      <c r="AM113" s="964"/>
      <c r="AN113" s="964"/>
      <c r="AO113" s="965"/>
      <c r="AP113" s="967">
        <v>2.5</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v>688323</v>
      </c>
      <c r="BR113" s="950"/>
      <c r="BS113" s="950"/>
      <c r="BT113" s="950"/>
      <c r="BU113" s="950"/>
      <c r="BV113" s="950">
        <v>742037</v>
      </c>
      <c r="BW113" s="950"/>
      <c r="BX113" s="950"/>
      <c r="BY113" s="950"/>
      <c r="BZ113" s="950"/>
      <c r="CA113" s="950">
        <v>647904</v>
      </c>
      <c r="CB113" s="950"/>
      <c r="CC113" s="950"/>
      <c r="CD113" s="950"/>
      <c r="CE113" s="950"/>
      <c r="CF113" s="944">
        <v>23.5</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166318</v>
      </c>
      <c r="AB114" s="989"/>
      <c r="AC114" s="989"/>
      <c r="AD114" s="989"/>
      <c r="AE114" s="990"/>
      <c r="AF114" s="991">
        <v>124661</v>
      </c>
      <c r="AG114" s="989"/>
      <c r="AH114" s="989"/>
      <c r="AI114" s="989"/>
      <c r="AJ114" s="990"/>
      <c r="AK114" s="991">
        <v>105720</v>
      </c>
      <c r="AL114" s="989"/>
      <c r="AM114" s="989"/>
      <c r="AN114" s="989"/>
      <c r="AO114" s="990"/>
      <c r="AP114" s="992">
        <v>3.8</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1050969</v>
      </c>
      <c r="BR114" s="950"/>
      <c r="BS114" s="950"/>
      <c r="BT114" s="950"/>
      <c r="BU114" s="950"/>
      <c r="BV114" s="950">
        <v>1065501</v>
      </c>
      <c r="BW114" s="950"/>
      <c r="BX114" s="950"/>
      <c r="BY114" s="950"/>
      <c r="BZ114" s="950"/>
      <c r="CA114" s="950">
        <v>1034676</v>
      </c>
      <c r="CB114" s="950"/>
      <c r="CC114" s="950"/>
      <c r="CD114" s="950"/>
      <c r="CE114" s="950"/>
      <c r="CF114" s="944">
        <v>37.5</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253</v>
      </c>
      <c r="AB116" s="989"/>
      <c r="AC116" s="989"/>
      <c r="AD116" s="989"/>
      <c r="AE116" s="990"/>
      <c r="AF116" s="991">
        <v>234</v>
      </c>
      <c r="AG116" s="989"/>
      <c r="AH116" s="989"/>
      <c r="AI116" s="989"/>
      <c r="AJ116" s="990"/>
      <c r="AK116" s="991">
        <v>208</v>
      </c>
      <c r="AL116" s="989"/>
      <c r="AM116" s="989"/>
      <c r="AN116" s="989"/>
      <c r="AO116" s="990"/>
      <c r="AP116" s="992">
        <v>0</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679750</v>
      </c>
      <c r="AB117" s="1007"/>
      <c r="AC117" s="1007"/>
      <c r="AD117" s="1007"/>
      <c r="AE117" s="1008"/>
      <c r="AF117" s="1009">
        <v>643913</v>
      </c>
      <c r="AG117" s="1007"/>
      <c r="AH117" s="1007"/>
      <c r="AI117" s="1007"/>
      <c r="AJ117" s="1008"/>
      <c r="AK117" s="1009">
        <v>611064</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288</v>
      </c>
      <c r="AG118" s="915"/>
      <c r="AH118" s="915"/>
      <c r="AI118" s="915"/>
      <c r="AJ118" s="916"/>
      <c r="AK118" s="914" t="s">
        <v>287</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431</v>
      </c>
      <c r="BP119" s="1036"/>
      <c r="BQ119" s="1027">
        <v>7082466</v>
      </c>
      <c r="BR119" s="1028"/>
      <c r="BS119" s="1028"/>
      <c r="BT119" s="1028"/>
      <c r="BU119" s="1028"/>
      <c r="BV119" s="1028">
        <v>7195661</v>
      </c>
      <c r="BW119" s="1028"/>
      <c r="BX119" s="1028"/>
      <c r="BY119" s="1028"/>
      <c r="BZ119" s="1028"/>
      <c r="CA119" s="1028">
        <v>7225214</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2139567</v>
      </c>
      <c r="BR120" s="957"/>
      <c r="BS120" s="957"/>
      <c r="BT120" s="957"/>
      <c r="BU120" s="957"/>
      <c r="BV120" s="957">
        <v>2224900</v>
      </c>
      <c r="BW120" s="957"/>
      <c r="BX120" s="957"/>
      <c r="BY120" s="957"/>
      <c r="BZ120" s="957"/>
      <c r="CA120" s="957">
        <v>2321254</v>
      </c>
      <c r="CB120" s="957"/>
      <c r="CC120" s="957"/>
      <c r="CD120" s="957"/>
      <c r="CE120" s="957"/>
      <c r="CF120" s="971">
        <v>84.1</v>
      </c>
      <c r="CG120" s="972"/>
      <c r="CH120" s="972"/>
      <c r="CI120" s="972"/>
      <c r="CJ120" s="972"/>
      <c r="CK120" s="1037" t="s">
        <v>435</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627334</v>
      </c>
      <c r="DH120" s="957"/>
      <c r="DI120" s="957"/>
      <c r="DJ120" s="957"/>
      <c r="DK120" s="957"/>
      <c r="DL120" s="957">
        <v>602720</v>
      </c>
      <c r="DM120" s="957"/>
      <c r="DN120" s="957"/>
      <c r="DO120" s="957"/>
      <c r="DP120" s="957"/>
      <c r="DQ120" s="957">
        <v>576526</v>
      </c>
      <c r="DR120" s="957"/>
      <c r="DS120" s="957"/>
      <c r="DT120" s="957"/>
      <c r="DU120" s="957"/>
      <c r="DV120" s="958">
        <v>20.9</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t="s">
        <v>112</v>
      </c>
      <c r="BR121" s="950"/>
      <c r="BS121" s="950"/>
      <c r="BT121" s="950"/>
      <c r="BU121" s="950"/>
      <c r="BV121" s="950" t="s">
        <v>112</v>
      </c>
      <c r="BW121" s="950"/>
      <c r="BX121" s="950"/>
      <c r="BY121" s="950"/>
      <c r="BZ121" s="950"/>
      <c r="CA121" s="950" t="s">
        <v>112</v>
      </c>
      <c r="CB121" s="950"/>
      <c r="CC121" s="950"/>
      <c r="CD121" s="950"/>
      <c r="CE121" s="950"/>
      <c r="CF121" s="944" t="s">
        <v>112</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494993</v>
      </c>
      <c r="DH121" s="950"/>
      <c r="DI121" s="950"/>
      <c r="DJ121" s="950"/>
      <c r="DK121" s="950"/>
      <c r="DL121" s="950">
        <v>291292</v>
      </c>
      <c r="DM121" s="950"/>
      <c r="DN121" s="950"/>
      <c r="DO121" s="950"/>
      <c r="DP121" s="950"/>
      <c r="DQ121" s="950">
        <v>266813</v>
      </c>
      <c r="DR121" s="950"/>
      <c r="DS121" s="950"/>
      <c r="DT121" s="950"/>
      <c r="DU121" s="950"/>
      <c r="DV121" s="951">
        <v>9.6999999999999993</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4250833</v>
      </c>
      <c r="BR122" s="1028"/>
      <c r="BS122" s="1028"/>
      <c r="BT122" s="1028"/>
      <c r="BU122" s="1028"/>
      <c r="BV122" s="1028">
        <v>4438427</v>
      </c>
      <c r="BW122" s="1028"/>
      <c r="BX122" s="1028"/>
      <c r="BY122" s="1028"/>
      <c r="BZ122" s="1028"/>
      <c r="CA122" s="1028">
        <v>4568116</v>
      </c>
      <c r="CB122" s="1028"/>
      <c r="CC122" s="1028"/>
      <c r="CD122" s="1028"/>
      <c r="CE122" s="1028"/>
      <c r="CF122" s="1048">
        <v>165.5</v>
      </c>
      <c r="CG122" s="1049"/>
      <c r="CH122" s="1049"/>
      <c r="CI122" s="1049"/>
      <c r="CJ122" s="1049"/>
      <c r="CK122" s="1040"/>
      <c r="CL122" s="1041"/>
      <c r="CM122" s="1041"/>
      <c r="CN122" s="1041"/>
      <c r="CO122" s="1042"/>
      <c r="CP122" s="1050" t="s">
        <v>381</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439</v>
      </c>
      <c r="BP123" s="1036"/>
      <c r="BQ123" s="1095">
        <v>6390400</v>
      </c>
      <c r="BR123" s="1096"/>
      <c r="BS123" s="1096"/>
      <c r="BT123" s="1096"/>
      <c r="BU123" s="1096"/>
      <c r="BV123" s="1096">
        <v>6663327</v>
      </c>
      <c r="BW123" s="1096"/>
      <c r="BX123" s="1096"/>
      <c r="BY123" s="1096"/>
      <c r="BZ123" s="1096"/>
      <c r="CA123" s="1096">
        <v>6889370</v>
      </c>
      <c r="CB123" s="1096"/>
      <c r="CC123" s="1096"/>
      <c r="CD123" s="1096"/>
      <c r="CE123" s="1096"/>
      <c r="CF123" s="1029"/>
      <c r="CG123" s="1030"/>
      <c r="CH123" s="1030"/>
      <c r="CI123" s="1030"/>
      <c r="CJ123" s="1031"/>
      <c r="CK123" s="1040"/>
      <c r="CL123" s="1041"/>
      <c r="CM123" s="1041"/>
      <c r="CN123" s="1041"/>
      <c r="CO123" s="1042"/>
      <c r="CP123" s="1050" t="s">
        <v>380</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25.5</v>
      </c>
      <c r="BR124" s="1058"/>
      <c r="BS124" s="1058"/>
      <c r="BT124" s="1058"/>
      <c r="BU124" s="1058"/>
      <c r="BV124" s="1058">
        <v>19</v>
      </c>
      <c r="BW124" s="1058"/>
      <c r="BX124" s="1058"/>
      <c r="BY124" s="1058"/>
      <c r="BZ124" s="1058"/>
      <c r="CA124" s="1058">
        <v>12.1</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1971</v>
      </c>
      <c r="AB128" s="1078"/>
      <c r="AC128" s="1078"/>
      <c r="AD128" s="1078"/>
      <c r="AE128" s="1079"/>
      <c r="AF128" s="1080">
        <v>2397</v>
      </c>
      <c r="AG128" s="1078"/>
      <c r="AH128" s="1078"/>
      <c r="AI128" s="1078"/>
      <c r="AJ128" s="1079"/>
      <c r="AK128" s="1080">
        <v>1005</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3146292</v>
      </c>
      <c r="AB129" s="989"/>
      <c r="AC129" s="989"/>
      <c r="AD129" s="989"/>
      <c r="AE129" s="990"/>
      <c r="AF129" s="991">
        <v>3232483</v>
      </c>
      <c r="AG129" s="989"/>
      <c r="AH129" s="989"/>
      <c r="AI129" s="989"/>
      <c r="AJ129" s="990"/>
      <c r="AK129" s="991">
        <v>3181445</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432749</v>
      </c>
      <c r="AB130" s="989"/>
      <c r="AC130" s="989"/>
      <c r="AD130" s="989"/>
      <c r="AE130" s="990"/>
      <c r="AF130" s="991">
        <v>434971</v>
      </c>
      <c r="AG130" s="989"/>
      <c r="AH130" s="989"/>
      <c r="AI130" s="989"/>
      <c r="AJ130" s="990"/>
      <c r="AK130" s="991">
        <v>421178</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7.7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2713543</v>
      </c>
      <c r="AB131" s="1014"/>
      <c r="AC131" s="1014"/>
      <c r="AD131" s="1014"/>
      <c r="AE131" s="1015"/>
      <c r="AF131" s="1013">
        <v>2797512</v>
      </c>
      <c r="AG131" s="1014"/>
      <c r="AH131" s="1014"/>
      <c r="AI131" s="1014"/>
      <c r="AJ131" s="1015"/>
      <c r="AK131" s="1013">
        <v>2760267</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v>12.1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9.0298919160000004</v>
      </c>
      <c r="AB132" s="1130"/>
      <c r="AC132" s="1130"/>
      <c r="AD132" s="1130"/>
      <c r="AE132" s="1131"/>
      <c r="AF132" s="1132">
        <v>7.3831676149999996</v>
      </c>
      <c r="AG132" s="1130"/>
      <c r="AH132" s="1130"/>
      <c r="AI132" s="1130"/>
      <c r="AJ132" s="1131"/>
      <c r="AK132" s="1132">
        <v>6.8428525210000002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11.2</v>
      </c>
      <c r="AB133" s="1113"/>
      <c r="AC133" s="1113"/>
      <c r="AD133" s="1113"/>
      <c r="AE133" s="1114"/>
      <c r="AF133" s="1112">
        <v>9.6999999999999993</v>
      </c>
      <c r="AG133" s="1113"/>
      <c r="AH133" s="1113"/>
      <c r="AI133" s="1113"/>
      <c r="AJ133" s="1114"/>
      <c r="AK133" s="1112">
        <v>7.7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864674</v>
      </c>
      <c r="L9" s="266">
        <v>96375</v>
      </c>
      <c r="M9" s="267">
        <v>134601</v>
      </c>
      <c r="N9" s="268">
        <v>-28.4</v>
      </c>
    </row>
    <row r="10" spans="1:16" x14ac:dyDescent="0.15">
      <c r="A10" s="250"/>
      <c r="B10" s="246"/>
      <c r="C10" s="246"/>
      <c r="D10" s="246"/>
      <c r="E10" s="246"/>
      <c r="F10" s="246"/>
      <c r="G10" s="1152" t="s">
        <v>473</v>
      </c>
      <c r="H10" s="1153"/>
      <c r="I10" s="1153"/>
      <c r="J10" s="1154"/>
      <c r="K10" s="269">
        <v>107677</v>
      </c>
      <c r="L10" s="270">
        <v>12001</v>
      </c>
      <c r="M10" s="271">
        <v>15652</v>
      </c>
      <c r="N10" s="272">
        <v>-23.3</v>
      </c>
    </row>
    <row r="11" spans="1:16" ht="13.5" customHeight="1" x14ac:dyDescent="0.15">
      <c r="A11" s="250"/>
      <c r="B11" s="246"/>
      <c r="C11" s="246"/>
      <c r="D11" s="246"/>
      <c r="E11" s="246"/>
      <c r="F11" s="246"/>
      <c r="G11" s="1152" t="s">
        <v>474</v>
      </c>
      <c r="H11" s="1153"/>
      <c r="I11" s="1153"/>
      <c r="J11" s="1154"/>
      <c r="K11" s="269">
        <v>64996</v>
      </c>
      <c r="L11" s="270">
        <v>7244</v>
      </c>
      <c r="M11" s="271">
        <v>22688</v>
      </c>
      <c r="N11" s="272">
        <v>-68.099999999999994</v>
      </c>
    </row>
    <row r="12" spans="1:16" ht="13.5" customHeight="1" x14ac:dyDescent="0.15">
      <c r="A12" s="250"/>
      <c r="B12" s="246"/>
      <c r="C12" s="246"/>
      <c r="D12" s="246"/>
      <c r="E12" s="246"/>
      <c r="F12" s="246"/>
      <c r="G12" s="1152" t="s">
        <v>475</v>
      </c>
      <c r="H12" s="1153"/>
      <c r="I12" s="1153"/>
      <c r="J12" s="1154"/>
      <c r="K12" s="269">
        <v>107166</v>
      </c>
      <c r="L12" s="270">
        <v>11944</v>
      </c>
      <c r="M12" s="271">
        <v>3308</v>
      </c>
      <c r="N12" s="272">
        <v>261.10000000000002</v>
      </c>
    </row>
    <row r="13" spans="1:16" ht="13.5" customHeight="1" x14ac:dyDescent="0.15">
      <c r="A13" s="250"/>
      <c r="B13" s="246"/>
      <c r="C13" s="246"/>
      <c r="D13" s="246"/>
      <c r="E13" s="246"/>
      <c r="F13" s="246"/>
      <c r="G13" s="1152" t="s">
        <v>476</v>
      </c>
      <c r="H13" s="1153"/>
      <c r="I13" s="1153"/>
      <c r="J13" s="1154"/>
      <c r="K13" s="269" t="s">
        <v>477</v>
      </c>
      <c r="L13" s="270" t="s">
        <v>477</v>
      </c>
      <c r="M13" s="271">
        <v>1</v>
      </c>
      <c r="N13" s="272" t="s">
        <v>477</v>
      </c>
    </row>
    <row r="14" spans="1:16" ht="13.5" customHeight="1" x14ac:dyDescent="0.15">
      <c r="A14" s="250"/>
      <c r="B14" s="246"/>
      <c r="C14" s="246"/>
      <c r="D14" s="246"/>
      <c r="E14" s="246"/>
      <c r="F14" s="246"/>
      <c r="G14" s="1152" t="s">
        <v>478</v>
      </c>
      <c r="H14" s="1153"/>
      <c r="I14" s="1153"/>
      <c r="J14" s="1154"/>
      <c r="K14" s="269">
        <v>18527</v>
      </c>
      <c r="L14" s="270">
        <v>2065</v>
      </c>
      <c r="M14" s="271">
        <v>6215</v>
      </c>
      <c r="N14" s="272">
        <v>-66.8</v>
      </c>
    </row>
    <row r="15" spans="1:16" ht="13.5" customHeight="1" x14ac:dyDescent="0.15">
      <c r="A15" s="250"/>
      <c r="B15" s="246"/>
      <c r="C15" s="246"/>
      <c r="D15" s="246"/>
      <c r="E15" s="246"/>
      <c r="F15" s="246"/>
      <c r="G15" s="1152" t="s">
        <v>479</v>
      </c>
      <c r="H15" s="1153"/>
      <c r="I15" s="1153"/>
      <c r="J15" s="1154"/>
      <c r="K15" s="269">
        <v>5000</v>
      </c>
      <c r="L15" s="270">
        <v>557</v>
      </c>
      <c r="M15" s="271">
        <v>3213</v>
      </c>
      <c r="N15" s="272">
        <v>-82.7</v>
      </c>
    </row>
    <row r="16" spans="1:16" x14ac:dyDescent="0.15">
      <c r="A16" s="250"/>
      <c r="B16" s="246"/>
      <c r="C16" s="246"/>
      <c r="D16" s="246"/>
      <c r="E16" s="246"/>
      <c r="F16" s="246"/>
      <c r="G16" s="1155" t="s">
        <v>480</v>
      </c>
      <c r="H16" s="1156"/>
      <c r="I16" s="1156"/>
      <c r="J16" s="1157"/>
      <c r="K16" s="270">
        <v>-91852</v>
      </c>
      <c r="L16" s="270">
        <v>-10238</v>
      </c>
      <c r="M16" s="271">
        <v>-15018</v>
      </c>
      <c r="N16" s="272">
        <v>-31.8</v>
      </c>
    </row>
    <row r="17" spans="1:16" x14ac:dyDescent="0.15">
      <c r="A17" s="250"/>
      <c r="B17" s="246"/>
      <c r="C17" s="246"/>
      <c r="D17" s="246"/>
      <c r="E17" s="246"/>
      <c r="F17" s="246"/>
      <c r="G17" s="1155" t="s">
        <v>171</v>
      </c>
      <c r="H17" s="1156"/>
      <c r="I17" s="1156"/>
      <c r="J17" s="1157"/>
      <c r="K17" s="270">
        <v>1076188</v>
      </c>
      <c r="L17" s="270">
        <v>119950</v>
      </c>
      <c r="M17" s="271">
        <v>170662</v>
      </c>
      <c r="N17" s="272">
        <v>-29.7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10.92</v>
      </c>
      <c r="L21" s="283">
        <v>15.35</v>
      </c>
      <c r="M21" s="284">
        <v>-4.43</v>
      </c>
      <c r="N21" s="251"/>
      <c r="O21" s="285"/>
      <c r="P21" s="281"/>
    </row>
    <row r="22" spans="1:16" s="286" customFormat="1" x14ac:dyDescent="0.15">
      <c r="A22" s="281"/>
      <c r="B22" s="251"/>
      <c r="C22" s="251"/>
      <c r="D22" s="251"/>
      <c r="E22" s="251"/>
      <c r="F22" s="251"/>
      <c r="G22" s="1147" t="s">
        <v>486</v>
      </c>
      <c r="H22" s="1148"/>
      <c r="I22" s="1148"/>
      <c r="J22" s="1149"/>
      <c r="K22" s="287">
        <v>99.1</v>
      </c>
      <c r="L22" s="288">
        <v>96.1</v>
      </c>
      <c r="M22" s="289">
        <v>3</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437418</v>
      </c>
      <c r="L32" s="296">
        <v>48754</v>
      </c>
      <c r="M32" s="297">
        <v>102910</v>
      </c>
      <c r="N32" s="298">
        <v>-52.6</v>
      </c>
    </row>
    <row r="33" spans="1:16" ht="13.5" customHeight="1" x14ac:dyDescent="0.15">
      <c r="A33" s="250"/>
      <c r="B33" s="246"/>
      <c r="C33" s="246"/>
      <c r="D33" s="246"/>
      <c r="E33" s="246"/>
      <c r="F33" s="246"/>
      <c r="G33" s="1163" t="s">
        <v>491</v>
      </c>
      <c r="H33" s="1164"/>
      <c r="I33" s="1164"/>
      <c r="J33" s="1165"/>
      <c r="K33" s="296" t="s">
        <v>477</v>
      </c>
      <c r="L33" s="296" t="s">
        <v>477</v>
      </c>
      <c r="M33" s="297">
        <v>73</v>
      </c>
      <c r="N33" s="298" t="s">
        <v>477</v>
      </c>
    </row>
    <row r="34" spans="1:16" ht="27" customHeight="1" x14ac:dyDescent="0.15">
      <c r="A34" s="250"/>
      <c r="B34" s="246"/>
      <c r="C34" s="246"/>
      <c r="D34" s="246"/>
      <c r="E34" s="246"/>
      <c r="F34" s="246"/>
      <c r="G34" s="1163" t="s">
        <v>492</v>
      </c>
      <c r="H34" s="1164"/>
      <c r="I34" s="1164"/>
      <c r="J34" s="1165"/>
      <c r="K34" s="296" t="s">
        <v>477</v>
      </c>
      <c r="L34" s="296" t="s">
        <v>477</v>
      </c>
      <c r="M34" s="297">
        <v>271</v>
      </c>
      <c r="N34" s="298" t="s">
        <v>477</v>
      </c>
    </row>
    <row r="35" spans="1:16" ht="27" customHeight="1" x14ac:dyDescent="0.15">
      <c r="A35" s="250"/>
      <c r="B35" s="246"/>
      <c r="C35" s="246"/>
      <c r="D35" s="246"/>
      <c r="E35" s="246"/>
      <c r="F35" s="246"/>
      <c r="G35" s="1163" t="s">
        <v>493</v>
      </c>
      <c r="H35" s="1164"/>
      <c r="I35" s="1164"/>
      <c r="J35" s="1165"/>
      <c r="K35" s="296">
        <v>67718</v>
      </c>
      <c r="L35" s="296">
        <v>7548</v>
      </c>
      <c r="M35" s="297">
        <v>22640</v>
      </c>
      <c r="N35" s="298">
        <v>-66.7</v>
      </c>
    </row>
    <row r="36" spans="1:16" ht="27" customHeight="1" x14ac:dyDescent="0.15">
      <c r="A36" s="250"/>
      <c r="B36" s="246"/>
      <c r="C36" s="246"/>
      <c r="D36" s="246"/>
      <c r="E36" s="246"/>
      <c r="F36" s="246"/>
      <c r="G36" s="1163" t="s">
        <v>494</v>
      </c>
      <c r="H36" s="1164"/>
      <c r="I36" s="1164"/>
      <c r="J36" s="1165"/>
      <c r="K36" s="296">
        <v>105720</v>
      </c>
      <c r="L36" s="296">
        <v>11783</v>
      </c>
      <c r="M36" s="297">
        <v>4886</v>
      </c>
      <c r="N36" s="298">
        <v>141.19999999999999</v>
      </c>
    </row>
    <row r="37" spans="1:16" ht="13.5" customHeight="1" x14ac:dyDescent="0.15">
      <c r="A37" s="250"/>
      <c r="B37" s="246"/>
      <c r="C37" s="246"/>
      <c r="D37" s="246"/>
      <c r="E37" s="246"/>
      <c r="F37" s="246"/>
      <c r="G37" s="1163" t="s">
        <v>495</v>
      </c>
      <c r="H37" s="1164"/>
      <c r="I37" s="1164"/>
      <c r="J37" s="1165"/>
      <c r="K37" s="296" t="s">
        <v>477</v>
      </c>
      <c r="L37" s="296" t="s">
        <v>477</v>
      </c>
      <c r="M37" s="297">
        <v>1587</v>
      </c>
      <c r="N37" s="298" t="s">
        <v>477</v>
      </c>
    </row>
    <row r="38" spans="1:16" ht="27" customHeight="1" x14ac:dyDescent="0.15">
      <c r="A38" s="250"/>
      <c r="B38" s="246"/>
      <c r="C38" s="246"/>
      <c r="D38" s="246"/>
      <c r="E38" s="246"/>
      <c r="F38" s="246"/>
      <c r="G38" s="1166" t="s">
        <v>496</v>
      </c>
      <c r="H38" s="1167"/>
      <c r="I38" s="1167"/>
      <c r="J38" s="1168"/>
      <c r="K38" s="299">
        <v>208</v>
      </c>
      <c r="L38" s="299">
        <v>23</v>
      </c>
      <c r="M38" s="300">
        <v>17</v>
      </c>
      <c r="N38" s="301">
        <v>35.299999999999997</v>
      </c>
      <c r="O38" s="295"/>
    </row>
    <row r="39" spans="1:16" x14ac:dyDescent="0.15">
      <c r="A39" s="250"/>
      <c r="B39" s="246"/>
      <c r="C39" s="246"/>
      <c r="D39" s="246"/>
      <c r="E39" s="246"/>
      <c r="F39" s="246"/>
      <c r="G39" s="1166" t="s">
        <v>497</v>
      </c>
      <c r="H39" s="1167"/>
      <c r="I39" s="1167"/>
      <c r="J39" s="1168"/>
      <c r="K39" s="302">
        <v>-1005</v>
      </c>
      <c r="L39" s="302">
        <v>-112</v>
      </c>
      <c r="M39" s="303">
        <v>-4567</v>
      </c>
      <c r="N39" s="304">
        <v>-97.5</v>
      </c>
      <c r="O39" s="295"/>
    </row>
    <row r="40" spans="1:16" ht="27" customHeight="1" x14ac:dyDescent="0.15">
      <c r="A40" s="250"/>
      <c r="B40" s="246"/>
      <c r="C40" s="246"/>
      <c r="D40" s="246"/>
      <c r="E40" s="246"/>
      <c r="F40" s="246"/>
      <c r="G40" s="1163" t="s">
        <v>498</v>
      </c>
      <c r="H40" s="1164"/>
      <c r="I40" s="1164"/>
      <c r="J40" s="1165"/>
      <c r="K40" s="302">
        <v>-421178</v>
      </c>
      <c r="L40" s="302">
        <v>-46944</v>
      </c>
      <c r="M40" s="303">
        <v>-91042</v>
      </c>
      <c r="N40" s="304">
        <v>-48.4</v>
      </c>
      <c r="O40" s="295"/>
    </row>
    <row r="41" spans="1:16" x14ac:dyDescent="0.15">
      <c r="A41" s="250"/>
      <c r="B41" s="246"/>
      <c r="C41" s="246"/>
      <c r="D41" s="246"/>
      <c r="E41" s="246"/>
      <c r="F41" s="246"/>
      <c r="G41" s="1169" t="s">
        <v>282</v>
      </c>
      <c r="H41" s="1170"/>
      <c r="I41" s="1170"/>
      <c r="J41" s="1171"/>
      <c r="K41" s="296">
        <v>188881</v>
      </c>
      <c r="L41" s="302">
        <v>21052</v>
      </c>
      <c r="M41" s="303">
        <v>36776</v>
      </c>
      <c r="N41" s="304">
        <v>-42.8</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746278</v>
      </c>
      <c r="J51" s="322">
        <v>79824</v>
      </c>
      <c r="K51" s="323">
        <v>16.3</v>
      </c>
      <c r="L51" s="324">
        <v>146641</v>
      </c>
      <c r="M51" s="325">
        <v>0.3</v>
      </c>
      <c r="N51" s="326">
        <v>16</v>
      </c>
    </row>
    <row r="52" spans="1:14" x14ac:dyDescent="0.15">
      <c r="A52" s="250"/>
      <c r="B52" s="246"/>
      <c r="C52" s="246"/>
      <c r="D52" s="246"/>
      <c r="E52" s="246"/>
      <c r="F52" s="246"/>
      <c r="G52" s="327"/>
      <c r="H52" s="328" t="s">
        <v>509</v>
      </c>
      <c r="I52" s="329">
        <v>221011</v>
      </c>
      <c r="J52" s="330">
        <v>23640</v>
      </c>
      <c r="K52" s="331">
        <v>15.9</v>
      </c>
      <c r="L52" s="332">
        <v>68142</v>
      </c>
      <c r="M52" s="333">
        <v>-9.6999999999999993</v>
      </c>
      <c r="N52" s="334">
        <v>25.6</v>
      </c>
    </row>
    <row r="53" spans="1:14" x14ac:dyDescent="0.15">
      <c r="A53" s="250"/>
      <c r="B53" s="246"/>
      <c r="C53" s="246"/>
      <c r="D53" s="246"/>
      <c r="E53" s="246"/>
      <c r="F53" s="246"/>
      <c r="G53" s="312" t="s">
        <v>510</v>
      </c>
      <c r="H53" s="313"/>
      <c r="I53" s="321">
        <v>930640</v>
      </c>
      <c r="J53" s="322">
        <v>100155</v>
      </c>
      <c r="K53" s="323">
        <v>25.5</v>
      </c>
      <c r="L53" s="324">
        <v>174587</v>
      </c>
      <c r="M53" s="325">
        <v>19.100000000000001</v>
      </c>
      <c r="N53" s="326">
        <v>6.4</v>
      </c>
    </row>
    <row r="54" spans="1:14" x14ac:dyDescent="0.15">
      <c r="A54" s="250"/>
      <c r="B54" s="246"/>
      <c r="C54" s="246"/>
      <c r="D54" s="246"/>
      <c r="E54" s="246"/>
      <c r="F54" s="246"/>
      <c r="G54" s="327"/>
      <c r="H54" s="328" t="s">
        <v>509</v>
      </c>
      <c r="I54" s="329">
        <v>199383</v>
      </c>
      <c r="J54" s="330">
        <v>21457</v>
      </c>
      <c r="K54" s="331">
        <v>-9.1999999999999993</v>
      </c>
      <c r="L54" s="332">
        <v>79695</v>
      </c>
      <c r="M54" s="333">
        <v>17</v>
      </c>
      <c r="N54" s="334">
        <v>-26.2</v>
      </c>
    </row>
    <row r="55" spans="1:14" x14ac:dyDescent="0.15">
      <c r="A55" s="250"/>
      <c r="B55" s="246"/>
      <c r="C55" s="246"/>
      <c r="D55" s="246"/>
      <c r="E55" s="246"/>
      <c r="F55" s="246"/>
      <c r="G55" s="312" t="s">
        <v>511</v>
      </c>
      <c r="H55" s="313"/>
      <c r="I55" s="321">
        <v>900121</v>
      </c>
      <c r="J55" s="322">
        <v>97754</v>
      </c>
      <c r="K55" s="323">
        <v>-2.4</v>
      </c>
      <c r="L55" s="324">
        <v>175675</v>
      </c>
      <c r="M55" s="325">
        <v>0.6</v>
      </c>
      <c r="N55" s="326">
        <v>-3</v>
      </c>
    </row>
    <row r="56" spans="1:14" x14ac:dyDescent="0.15">
      <c r="A56" s="250"/>
      <c r="B56" s="246"/>
      <c r="C56" s="246"/>
      <c r="D56" s="246"/>
      <c r="E56" s="246"/>
      <c r="F56" s="246"/>
      <c r="G56" s="327"/>
      <c r="H56" s="328" t="s">
        <v>509</v>
      </c>
      <c r="I56" s="329">
        <v>348872</v>
      </c>
      <c r="J56" s="330">
        <v>37888</v>
      </c>
      <c r="K56" s="331">
        <v>76.599999999999994</v>
      </c>
      <c r="L56" s="332">
        <v>87698</v>
      </c>
      <c r="M56" s="333">
        <v>10</v>
      </c>
      <c r="N56" s="334">
        <v>66.599999999999994</v>
      </c>
    </row>
    <row r="57" spans="1:14" x14ac:dyDescent="0.15">
      <c r="A57" s="250"/>
      <c r="B57" s="246"/>
      <c r="C57" s="246"/>
      <c r="D57" s="246"/>
      <c r="E57" s="246"/>
      <c r="F57" s="246"/>
      <c r="G57" s="312" t="s">
        <v>512</v>
      </c>
      <c r="H57" s="313"/>
      <c r="I57" s="321">
        <v>640269</v>
      </c>
      <c r="J57" s="322">
        <v>70259</v>
      </c>
      <c r="K57" s="323">
        <v>-28.1</v>
      </c>
      <c r="L57" s="324">
        <v>162193</v>
      </c>
      <c r="M57" s="325">
        <v>-7.7</v>
      </c>
      <c r="N57" s="326">
        <v>-20.399999999999999</v>
      </c>
    </row>
    <row r="58" spans="1:14" x14ac:dyDescent="0.15">
      <c r="A58" s="250"/>
      <c r="B58" s="246"/>
      <c r="C58" s="246"/>
      <c r="D58" s="246"/>
      <c r="E58" s="246"/>
      <c r="F58" s="246"/>
      <c r="G58" s="327"/>
      <c r="H58" s="328" t="s">
        <v>509</v>
      </c>
      <c r="I58" s="329">
        <v>455601</v>
      </c>
      <c r="J58" s="330">
        <v>49995</v>
      </c>
      <c r="K58" s="331">
        <v>32</v>
      </c>
      <c r="L58" s="332">
        <v>79985</v>
      </c>
      <c r="M58" s="333">
        <v>-8.8000000000000007</v>
      </c>
      <c r="N58" s="334">
        <v>40.799999999999997</v>
      </c>
    </row>
    <row r="59" spans="1:14" x14ac:dyDescent="0.15">
      <c r="A59" s="250"/>
      <c r="B59" s="246"/>
      <c r="C59" s="246"/>
      <c r="D59" s="246"/>
      <c r="E59" s="246"/>
      <c r="F59" s="246"/>
      <c r="G59" s="312" t="s">
        <v>513</v>
      </c>
      <c r="H59" s="313"/>
      <c r="I59" s="321">
        <v>744486</v>
      </c>
      <c r="J59" s="322">
        <v>82979</v>
      </c>
      <c r="K59" s="323">
        <v>18.100000000000001</v>
      </c>
      <c r="L59" s="324">
        <v>168868</v>
      </c>
      <c r="M59" s="325">
        <v>4.0999999999999996</v>
      </c>
      <c r="N59" s="326">
        <v>14</v>
      </c>
    </row>
    <row r="60" spans="1:14" x14ac:dyDescent="0.15">
      <c r="A60" s="250"/>
      <c r="B60" s="246"/>
      <c r="C60" s="246"/>
      <c r="D60" s="246"/>
      <c r="E60" s="246"/>
      <c r="F60" s="246"/>
      <c r="G60" s="327"/>
      <c r="H60" s="328" t="s">
        <v>509</v>
      </c>
      <c r="I60" s="335">
        <v>442402</v>
      </c>
      <c r="J60" s="330">
        <v>49309</v>
      </c>
      <c r="K60" s="331">
        <v>-1.4</v>
      </c>
      <c r="L60" s="332">
        <v>79360</v>
      </c>
      <c r="M60" s="333">
        <v>-0.8</v>
      </c>
      <c r="N60" s="334">
        <v>-0.6</v>
      </c>
    </row>
    <row r="61" spans="1:14" x14ac:dyDescent="0.15">
      <c r="A61" s="250"/>
      <c r="B61" s="246"/>
      <c r="C61" s="246"/>
      <c r="D61" s="246"/>
      <c r="E61" s="246"/>
      <c r="F61" s="246"/>
      <c r="G61" s="312" t="s">
        <v>514</v>
      </c>
      <c r="H61" s="336"/>
      <c r="I61" s="337">
        <v>792359</v>
      </c>
      <c r="J61" s="338">
        <v>86194</v>
      </c>
      <c r="K61" s="339">
        <v>5.9</v>
      </c>
      <c r="L61" s="340">
        <v>165593</v>
      </c>
      <c r="M61" s="341">
        <v>3.3</v>
      </c>
      <c r="N61" s="326">
        <v>2.6</v>
      </c>
    </row>
    <row r="62" spans="1:14" x14ac:dyDescent="0.15">
      <c r="A62" s="250"/>
      <c r="B62" s="246"/>
      <c r="C62" s="246"/>
      <c r="D62" s="246"/>
      <c r="E62" s="246"/>
      <c r="F62" s="246"/>
      <c r="G62" s="327"/>
      <c r="H62" s="328" t="s">
        <v>509</v>
      </c>
      <c r="I62" s="329">
        <v>333454</v>
      </c>
      <c r="J62" s="330">
        <v>36458</v>
      </c>
      <c r="K62" s="331">
        <v>22.8</v>
      </c>
      <c r="L62" s="332">
        <v>78976</v>
      </c>
      <c r="M62" s="333">
        <v>1.5</v>
      </c>
      <c r="N62" s="334">
        <v>21.3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80" zoomScaleNormal="8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22.88</v>
      </c>
      <c r="G47" s="12">
        <v>33.01</v>
      </c>
      <c r="H47" s="12">
        <v>37.630000000000003</v>
      </c>
      <c r="I47" s="12">
        <v>39.159999999999997</v>
      </c>
      <c r="J47" s="13">
        <v>41.12</v>
      </c>
    </row>
    <row r="48" spans="2:10" ht="57.75" customHeight="1" x14ac:dyDescent="0.15">
      <c r="B48" s="14"/>
      <c r="C48" s="1174" t="s">
        <v>4</v>
      </c>
      <c r="D48" s="1174"/>
      <c r="E48" s="1175"/>
      <c r="F48" s="15">
        <v>19.05</v>
      </c>
      <c r="G48" s="16">
        <v>8.75</v>
      </c>
      <c r="H48" s="16">
        <v>4.91</v>
      </c>
      <c r="I48" s="16">
        <v>8.5</v>
      </c>
      <c r="J48" s="17">
        <v>6.1</v>
      </c>
    </row>
    <row r="49" spans="2:10" ht="57.75" customHeight="1" thickBot="1" x14ac:dyDescent="0.2">
      <c r="B49" s="18"/>
      <c r="C49" s="1176" t="s">
        <v>5</v>
      </c>
      <c r="D49" s="1176"/>
      <c r="E49" s="1177"/>
      <c r="F49" s="19" t="s">
        <v>521</v>
      </c>
      <c r="G49" s="20" t="s">
        <v>522</v>
      </c>
      <c r="H49" s="20" t="s">
        <v>523</v>
      </c>
      <c r="I49" s="20">
        <v>3.79</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2018-04-23T10:10:47Z</cp:lastPrinted>
  <dcterms:created xsi:type="dcterms:W3CDTF">2018-01-24T05:23:22Z</dcterms:created>
  <dcterms:modified xsi:type="dcterms:W3CDTF">2018-10-30T01:21:33Z</dcterms:modified>
</cp:coreProperties>
</file>