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C38" i="9"/>
  <c r="BE37" i="9"/>
  <c r="AM37" i="9"/>
  <c r="C37" i="9"/>
  <c r="BE36" i="9"/>
  <c r="C34" i="9"/>
  <c r="C35" i="9" s="1"/>
  <c r="C36"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l="1"/>
  <c r="BE35" i="9" l="1"/>
  <c r="BW34" i="9" s="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<sst xmlns="http://schemas.openxmlformats.org/spreadsheetml/2006/main" count="1059" uniqueCount="594">
  <si>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</si>
  <si>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</si>
  <si>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</si>
  <si>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</si>
  <si>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</si>
  <si>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</si>
  <si>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</si>
  <si>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</si>
  <si>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</si>
  <si>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</si>
  <si>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</si>
  <si>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</si>
  <si>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</si>
  <si>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</si>
  <si>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</si>
  <si>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</si>
  <si>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</si>
  <si>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</si>
  <si>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</si>
  <si>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</si>
  <si>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</si>
  <si>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</si>
  <si>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</si>
  <si>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</si>
  <si>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</si>
  <si>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</si>
  <si>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</si>
  <si>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</si>
  <si>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</si>
  <si>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</si>
  <si>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</si>
  <si>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</si>
  <si>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</si>
  <si>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</si>
  <si>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</si>
  <si>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</si>
  <si>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</si>
  <si>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</si>
  <si>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</si>
  <si>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</si>
  <si>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</si>
  <si>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</si>
  <si>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</si>
  <si>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</si>
  <si>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</si>
  <si>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</si>
  <si>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</si>
  <si>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</si>
  <si>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</si>
  <si>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</si>
  <si>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</si>
  <si>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</si>
  <si>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</si>
  <si>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</si>
  <si>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</si>
  <si>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</si>
  <si>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</si>
  <si>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</si>
  <si>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</si>
  <si>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</si>
  <si>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</si>
  <si>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</si>
  <si>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</si>
  <si>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</si>
  <si>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</si>
  <si>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</si>
  <si>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</si>
  <si>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</si>
  <si>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</si>
  <si>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</si>
  <si>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</si>
  <si>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</si>
  <si>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</si>
  <si>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</si>
  <si>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</si>
  <si>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</si>
  <si>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</si>
  <si>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</si>
  <si>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</si>
  <si>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</si>
  <si>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</si>
  <si>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</si>
  <si>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</si>
  <si>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</si>
  <si>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</si>
  <si>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</si>
  <si>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</si>
  <si>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</si>
  <si>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</si>
  <si>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</si>
  <si>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</si>
  <si>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</si>
  <si>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</si>
  <si>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</si>
  <si>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</si>
  <si>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</si>
  <si>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</si>
  <si>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</si>
  <si>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</si>
  <si>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</si>
  <si>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</si>
  <si>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</si>
  <si>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</si>
  <si>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</si>
  <si>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</si>
  <si>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</si>
  <si>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</si>
  <si>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</si>
  <si>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</si>
  <si>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</si>
  <si>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</si>
  <si>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</si>
  <si>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</si>
  <si>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</si>
  <si>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</si>
  <si>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</si>
  <si>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</si>
  <si>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</si>
  <si>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</si>
  <si>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</si>
  <si>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</si>
  <si>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</si>
  <si>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</si>
  <si>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</si>
  <si>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</si>
  <si>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</si>
  <si>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</si>
  <si>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</si>
  <si>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</si>
  <si>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</si>
  <si>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</si>
  <si>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</si>
  <si>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</si>
  <si>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</si>
  <si>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</si>
  <si>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</si>
  <si>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</si>
  <si>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</si>
  <si>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</si>
  <si>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</si>
  <si>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</si>
  <si>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</si>
  <si>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</si>
  <si>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</si>
  <si>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</si>
  <si>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</si>
  <si>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</si>
  <si>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</si>
  <si>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</si>
  <si>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</si>
  <si>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</si>
  <si>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</si>
  <si>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</si>
  <si>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</si>
  <si>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</si>
  <si>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</si>
  <si>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</si>
  <si>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</si>
  <si>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</si>
  <si>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</si>
  <si>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</si>
  <si>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</si>
  <si>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</si>
  <si>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</si>
  <si>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</si>
  <si>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</si>
  <si>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</si>
  <si>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</si>
  <si>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</si>
  <si>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</si>
  <si>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</si>
  <si>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</si>
  <si>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</si>
  <si>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</si>
  <si>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</si>
  <si>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</si>
  <si>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</si>
  <si>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</si>
  <si>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</si>
  <si>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</si>
  <si>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</si>
  <si>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</si>
  <si>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</si>
  <si>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</si>
  <si>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</si>
  <si>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</si>
  <si>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</si>
  <si>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</si>
  <si>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</si>
  <si>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</si>
  <si>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</si>
  <si>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</si>
  <si>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</si>
  <si>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</si>
  <si>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</si>
  <si>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</si>
  <si>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</si>
  <si>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</si>
  <si>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三重県四日市市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</si>
  <si>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</si>
  <si>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</si>
  <si>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</si>
  <si>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</si>
  <si>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</si>
  <si>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</si>
  <si>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</si>
  <si>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</si>
  <si>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</si>
  <si>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</si>
  <si>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</si>
  <si>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</si>
  <si>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</si>
  <si>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</si>
  <si>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</si>
  <si>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</si>
  <si>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</si>
  <si>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</si>
  <si>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</si>
  <si>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</si>
  <si>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</si>
  <si>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</si>
  <si>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</si>
  <si>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</si>
  <si>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</si>
  <si>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</si>
  <si>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</si>
  <si>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</si>
  <si>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</si>
  <si>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</si>
  <si>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</si>
  <si>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</si>
  <si>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</si>
  <si>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</si>
  <si>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</si>
  <si>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</si>
  <si>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</si>
  <si>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</si>
  <si>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</si>
  <si>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</si>
  <si>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</si>
  <si>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</si>
  <si>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</si>
  <si>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</si>
  <si>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</si>
  <si>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</si>
  <si>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</si>
  <si>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</si>
  <si>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</si>
  <si>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</si>
  <si>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</si>
  <si>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</si>
  <si>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</si>
  <si>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</si>
  <si>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</si>
  <si>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</si>
  <si>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</si>
  <si>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</si>
  <si>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</si>
  <si>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</si>
  <si>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</si>
  <si>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</si>
  <si>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</si>
  <si>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</si>
  <si>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</si>
  <si>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</si>
  <si>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</si>
  <si>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</si>
  <si>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</si>
  <si>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</si>
  <si>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</si>
  <si>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</si>
  <si>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</si>
  <si>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</si>
  <si>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</si>
  <si>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</si>
  <si>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</si>
  <si>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</si>
  <si>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</si>
  <si>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</si>
  <si>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</si>
  <si>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</si>
  <si>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</si>
  <si>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</si>
  <si>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</si>
  <si>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</si>
  <si>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</si>
  <si>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</si>
  <si>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</si>
  <si>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</si>
  <si>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</si>
  <si>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</si>
  <si>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</si>
  <si>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</si>
  <si>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</si>
  <si>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</si>
  <si>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</si>
  <si>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</si>
  <si>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</si>
  <si>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</si>
  <si>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</si>
  <si>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</si>
  <si>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</si>
  <si>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</si>
  <si>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</si>
  <si>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</si>
  <si>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</si>
  <si>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</si>
  <si>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</si>
  <si>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</si>
  <si>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</si>
  <si>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</si>
  <si>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</si>
  <si>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</si>
  <si>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</si>
  <si>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</si>
  <si>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</si>
  <si>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</si>
  <si>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</si>
  <si>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</si>
  <si>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</si>
  <si>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</si>
  <si>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</si>
  <si>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</si>
  <si>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</si>
  <si>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</si>
  <si>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</si>
  <si>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</si>
  <si>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</si>
  <si>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</si>
  <si>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</si>
  <si>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</si>
  <si>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</si>
  <si>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</si>
  <si>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</si>
  <si>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</si>
  <si>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</si>
  <si>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</si>
  <si>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</si>
  <si>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</si>
  <si>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</si>
  <si>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</si>
  <si>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</si>
  <si>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</si>
  <si>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</si>
  <si>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</si>
  <si>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</si>
  <si>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</si>
  <si>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三重県四日市市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</si>
  <si>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</si>
  <si>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</si>
  <si>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</si>
  <si>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</si>
  <si>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</si>
  <si>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</si>
  <si>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</si>
  <si>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</si>
  <si>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</si>
  <si>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</si>
  <si>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</si>
  <si>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</si>
  <si>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</si>
  <si>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</si>
  <si>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</si>
  <si>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</si>
  <si>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</si>
  <si>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</si>
  <si>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</si>
  <si>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</si>
  <si>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</si>
  <si>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</si>
  <si>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</si>
  <si>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</si>
  <si>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</si>
  <si>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</si>
  <si>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</si>
  <si>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</si>
  <si>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</si>
  <si>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</si>
  <si>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</si>
  <si>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</si>
  <si>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</si>
  <si>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</si>
  <si>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</si>
  <si>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</si>
  <si>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</si>
  <si>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競輪事業特別会計</t>
    <phoneticPr fontId="5"/>
  </si>
  <si>
    <t>後期高齢者医療特別会計</t>
    <phoneticPr fontId="5"/>
  </si>
  <si>
    <t>三泗鈴亀農業共済事務組合清算特別会計</t>
    <phoneticPr fontId="5"/>
  </si>
  <si>
    <t>水道事業会計</t>
    <phoneticPr fontId="5"/>
  </si>
  <si>
    <t>法適用企業</t>
    <phoneticPr fontId="5"/>
  </si>
  <si>
    <t>下水道事業会計</t>
    <phoneticPr fontId="5"/>
  </si>
  <si>
    <t>病院事業会計</t>
    <phoneticPr fontId="5"/>
  </si>
  <si>
    <t>食肉センター食肉市場特別会計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</si>
  <si>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</si>
  <si>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</si>
  <si>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</si>
  <si>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</si>
  <si>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</si>
  <si>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</si>
  <si>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</si>
  <si>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</si>
  <si>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</si>
  <si>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</si>
  <si>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</si>
  <si>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</si>
  <si>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</si>
  <si>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</si>
  <si>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</si>
  <si>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</si>
  <si>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</si>
  <si>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</si>
  <si>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</si>
  <si>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</si>
  <si>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</si>
  <si>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</si>
  <si>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</si>
  <si>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</si>
  <si>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</si>
  <si>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</si>
  <si>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</si>
  <si>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</si>
  <si>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</si>
  <si>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</si>
  <si>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</si>
  <si>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</si>
  <si>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</si>
  <si>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</si>
  <si>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</si>
  <si>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</si>
  <si>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</si>
  <si>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</si>
  <si>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</si>
  <si>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</si>
  <si>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</si>
  <si>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</si>
  <si>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</si>
  <si>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</si>
  <si>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</si>
  <si>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</si>
  <si>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</si>
  <si>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</si>
  <si>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</si>
  <si>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</si>
  <si>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</si>
  <si>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</si>
  <si>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</si>
  <si>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</si>
  <si>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</si>
  <si>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</si>
  <si>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</si>
  <si>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</si>
  <si>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</si>
  <si>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</si>
  <si>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</si>
  <si>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</si>
  <si>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</si>
  <si>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</si>
  <si>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</si>
  <si>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</si>
  <si>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</si>
  <si>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</si>
  <si>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</si>
  <si>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</si>
  <si>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</si>
  <si>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</si>
  <si>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</si>
  <si>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</si>
  <si>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</si>
  <si>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</si>
  <si>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</si>
  <si>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</si>
  <si>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</si>
  <si>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</si>
  <si>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</si>
  <si>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</si>
  <si>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</si>
  <si>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</si>
  <si>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</si>
  <si>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</si>
  <si>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</si>
  <si>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</si>
  <si>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</si>
  <si>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</si>
  <si>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</si>
  <si>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</si>
  <si>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</si>
  <si>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</si>
  <si>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</si>
  <si>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</si>
  <si>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</si>
  <si>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</si>
  <si>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</si>
  <si>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</si>
  <si>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</si>
  <si>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</si>
  <si>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</si>
  <si>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</si>
  <si>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</si>
  <si>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</si>
  <si>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</si>
  <si>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</si>
  <si>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</si>
  <si>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</si>
  <si>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</si>
  <si>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</si>
  <si>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</si>
  <si>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</si>
  <si>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</si>
  <si>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</si>
  <si>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</si>
  <si>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</si>
  <si>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</si>
  <si>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</si>
  <si>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</si>
  <si>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</si>
  <si>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</si>
  <si>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</si>
  <si>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</si>
  <si>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</si>
  <si>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</si>
  <si>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</si>
  <si>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</si>
  <si>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</si>
  <si>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</si>
  <si>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</si>
  <si>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</si>
  <si>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</si>
  <si>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</si>
  <si>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</si>
  <si>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</si>
  <si>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0.48</t>
  </si>
  <si>
    <t>▲ 2.47</t>
  </si>
  <si>
    <t>病院事業会計</t>
  </si>
  <si>
    <t>水道事業会計</t>
  </si>
  <si>
    <t>下水道事業会計</t>
  </si>
  <si>
    <t>介護保険特別会計</t>
  </si>
  <si>
    <t>国民健康保険特別会計</t>
  </si>
  <si>
    <t>一般会計</t>
  </si>
  <si>
    <t>競輪事業特別会計</t>
  </si>
  <si>
    <t>三泗鈴亀農業共済事務組合清算特別会計</t>
  </si>
  <si>
    <t>その他会計（赤字）</t>
  </si>
  <si>
    <t>▲ 2.37</t>
  </si>
  <si>
    <t>▲ 1.84</t>
  </si>
  <si>
    <t>その他会計（黒字）</t>
  </si>
  <si>
    <t>-</t>
    <phoneticPr fontId="2"/>
  </si>
  <si>
    <t>-</t>
    <phoneticPr fontId="2"/>
  </si>
  <si>
    <t>-</t>
    <phoneticPr fontId="2"/>
  </si>
  <si>
    <t>-</t>
    <phoneticPr fontId="2"/>
  </si>
  <si>
    <t>-</t>
    <phoneticPr fontId="2"/>
  </si>
  <si>
    <t>-</t>
    <phoneticPr fontId="2"/>
  </si>
  <si>
    <t>-</t>
    <phoneticPr fontId="2"/>
  </si>
  <si>
    <t>四日市港管理組合（一般会計）</t>
    <rPh sb="0" eb="3">
      <t>ヨッカイチ</t>
    </rPh>
    <rPh sb="3" eb="4">
      <t>コウ</t>
    </rPh>
    <rPh sb="4" eb="6">
      <t>カンリ</t>
    </rPh>
    <rPh sb="6" eb="8">
      <t>クミアイ</t>
    </rPh>
    <rPh sb="9" eb="11">
      <t>イッパン</t>
    </rPh>
    <rPh sb="11" eb="13">
      <t>カイケイ</t>
    </rPh>
    <phoneticPr fontId="2"/>
  </si>
  <si>
    <t>四日市港管理組合（港湾整備事業特別会計）</t>
    <rPh sb="0" eb="3">
      <t>ヨッカイチ</t>
    </rPh>
    <rPh sb="3" eb="4">
      <t>コウ</t>
    </rPh>
    <rPh sb="4" eb="6">
      <t>カンリ</t>
    </rPh>
    <rPh sb="6" eb="8">
      <t>クミアイ</t>
    </rPh>
    <rPh sb="9" eb="11">
      <t>コウワン</t>
    </rPh>
    <rPh sb="11" eb="13">
      <t>セイビ</t>
    </rPh>
    <rPh sb="13" eb="15">
      <t>ジギョウ</t>
    </rPh>
    <rPh sb="15" eb="17">
      <t>トクベツ</t>
    </rPh>
    <rPh sb="17" eb="19">
      <t>カイケイ</t>
    </rPh>
    <phoneticPr fontId="2"/>
  </si>
  <si>
    <t>朝明広域衛生組合</t>
    <rPh sb="0" eb="2">
      <t>アサケ</t>
    </rPh>
    <rPh sb="2" eb="4">
      <t>コウイキ</t>
    </rPh>
    <rPh sb="4" eb="6">
      <t>エイセイ</t>
    </rPh>
    <rPh sb="6" eb="8">
      <t>クミアイ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</si>
  <si>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</si>
  <si>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</si>
  <si>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</si>
  <si>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</si>
  <si>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</si>
  <si>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</si>
  <si>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</si>
  <si>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三泗鈴亀農業共済事務組合</t>
    <rPh sb="0" eb="2">
      <t>サンシ</t>
    </rPh>
    <rPh sb="2" eb="3">
      <t>スズ</t>
    </rPh>
    <rPh sb="3" eb="4">
      <t>カメ</t>
    </rPh>
    <rPh sb="4" eb="6">
      <t>ノウギョウ</t>
    </rPh>
    <rPh sb="6" eb="8">
      <t>キョウサイ</t>
    </rPh>
    <rPh sb="8" eb="10">
      <t>ジム</t>
    </rPh>
    <rPh sb="10" eb="12">
      <t>クミアイ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</si>
  <si>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</si>
  <si>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</si>
  <si>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</si>
  <si>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</si>
  <si>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</si>
  <si>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</si>
  <si>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四日市市生活環境公社</t>
    <rPh sb="0" eb="4">
      <t>ヨッカイチシ</t>
    </rPh>
    <rPh sb="4" eb="6">
      <t>セイカツ</t>
    </rPh>
    <rPh sb="6" eb="8">
      <t>カンキョウ</t>
    </rPh>
    <rPh sb="8" eb="10">
      <t>コウシャ</t>
    </rPh>
    <phoneticPr fontId="2"/>
  </si>
  <si>
    <t>ディア四日市</t>
    <rPh sb="3" eb="6">
      <t>ヨッカイチ</t>
    </rPh>
    <phoneticPr fontId="2"/>
  </si>
  <si>
    <t>四日市市土地開発公社</t>
    <rPh sb="0" eb="4">
      <t>ヨッカイチシ</t>
    </rPh>
    <rPh sb="4" eb="6">
      <t>トチ</t>
    </rPh>
    <rPh sb="6" eb="8">
      <t>カイハツ</t>
    </rPh>
    <rPh sb="8" eb="10">
      <t>コウシャ</t>
    </rPh>
    <phoneticPr fontId="2"/>
  </si>
  <si>
    <t>四日市市文化まちづくり財団</t>
    <rPh sb="0" eb="4">
      <t>ヨッカイチシ</t>
    </rPh>
    <rPh sb="4" eb="6">
      <t>ブンカ</t>
    </rPh>
    <rPh sb="11" eb="13">
      <t>ザイダン</t>
    </rPh>
    <phoneticPr fontId="2"/>
  </si>
  <si>
    <t>四日市あすなろう鉄道</t>
    <rPh sb="0" eb="3">
      <t>ヨッカイチ</t>
    </rPh>
    <rPh sb="8" eb="10">
      <t>テツドウ</t>
    </rPh>
    <phoneticPr fontId="2"/>
  </si>
  <si>
    <t>三重県四日市畜産公社</t>
    <rPh sb="0" eb="3">
      <t>ミエケン</t>
    </rPh>
    <rPh sb="3" eb="6">
      <t>ヨッカイチ</t>
    </rPh>
    <rPh sb="6" eb="8">
      <t>チクサン</t>
    </rPh>
    <rPh sb="8" eb="10">
      <t>コウシャ</t>
    </rPh>
    <phoneticPr fontId="2"/>
  </si>
  <si>
    <t>-</t>
    <phoneticPr fontId="2"/>
  </si>
  <si>
    <t>○</t>
    <phoneticPr fontId="2"/>
  </si>
  <si>
    <t>北勢公設地方卸売市場組合</t>
    <rPh sb="0" eb="2">
      <t>ホクセイ</t>
    </rPh>
    <rPh sb="2" eb="4">
      <t>コウセツ</t>
    </rPh>
    <rPh sb="4" eb="6">
      <t>チホウ</t>
    </rPh>
    <rPh sb="6" eb="8">
      <t>オロシウリ</t>
    </rPh>
    <rPh sb="8" eb="10">
      <t>シジョウ</t>
    </rPh>
    <rPh sb="10" eb="12">
      <t>クミアイ</t>
    </rPh>
    <phoneticPr fontId="30"/>
  </si>
  <si>
    <t>-</t>
    <phoneticPr fontId="2"/>
  </si>
  <si>
    <t>三重北勢地域地場産業振興センター</t>
    <rPh sb="0" eb="2">
      <t>ミエ</t>
    </rPh>
    <rPh sb="2" eb="4">
      <t>ホクセイ</t>
    </rPh>
    <rPh sb="4" eb="6">
      <t>チイキ</t>
    </rPh>
    <rPh sb="6" eb="8">
      <t>ジバ</t>
    </rPh>
    <rPh sb="8" eb="10">
      <t>サンギョウ</t>
    </rPh>
    <rPh sb="10" eb="12">
      <t>シンコウ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</si>
  <si>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</si>
  <si>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</si>
  <si>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</si>
  <si>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</si>
  <si>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</si>
  <si>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</si>
  <si>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</si>
  <si>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</si>
  <si>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</si>
  <si>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</si>
  <si>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</si>
  <si>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</si>
  <si>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将来負担比率、実質公債費比率ともに減少傾向にありますが、類似団体と比較するとまだ高い状況にあります。
　引き続き、償還以上に借り入れない財政運営により、市債残高の圧縮に努めます。</t>
    <phoneticPr fontId="5"/>
  </si>
  <si>
    <t>有形固定資産減価償却率</t>
    <phoneticPr fontId="5"/>
  </si>
  <si>
    <t>　有形固定資産減価償却率について、類似団体よりも高くなっていることから、施設等の計画的な維持更新、予防保全が求められています。
　一方で、将来負担比率についても、類似団体より高い状況にあることから、投資活動の促進にあたっては、市債の発行に頼りすぎないような財政運営に心がけるとともに、施設等の統廃合や更新費用の平準化など、計画的な整備・維持更新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</si>
</sst>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B029-427E-89B5-B7E7D35639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27358</c:v>
                </c:pt>
                <c:pt idx="1">
                  <c:v>32380</c:v>
                </c:pt>
                <c:pt idx="2">
                  <c:v>45294</c:v>
                </c:pt>
                <c:pt idx="3">
                  <c:v>71880</c:v>
                </c:pt>
                <c:pt idx="4">
                  <c:v>37048</c:v>
                </c:pt>
              </c:numCache>
            </c:numRef>
          </c:val>
          <c:smooth val="0"/>
          <c:extLst>
            <c:ext xmlns:c16="http://schemas.microsoft.com/office/drawing/2014/chart" uri="{C3380CC4-5D6E-409C-BE32-E72D297353CC}">
              <c16:uniqueId val="{00000001-B029-427E-89B5-B7E7D35639BA}"/>
            </c:ext>
          </c:extLst>
        </c:ser>
        <c:dLbls>
          <c:showLegendKey val="0"/>
          <c:showVal val="0"/>
          <c:showCatName val="0"/>
          <c:showSerName val="0"/>
          <c:showPercent val="0"/>
          <c:showBubbleSize val="0"/>
        </c:dLbls>
        <c:marker val="1"/>
        <c:smooth val="0"/>
        <c:axId val="93366912"/>
        <c:axId val="93369088"/>
      </c:lineChart>
      <c:catAx>
        <c:axId val="93366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69088"/>
        <c:crosses val="autoZero"/>
        <c:auto val="1"/>
        <c:lblAlgn val="ctr"/>
        <c:lblOffset val="100"/>
        <c:tickLblSkip val="1"/>
        <c:tickMarkSkip val="1"/>
        <c:noMultiLvlLbl val="0"/>
      </c:catAx>
      <c:valAx>
        <c:axId val="933690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6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2.81</c:v>
                </c:pt>
                <c:pt idx="1">
                  <c:v>3.55</c:v>
                </c:pt>
                <c:pt idx="2">
                  <c:v>3.09</c:v>
                </c:pt>
                <c:pt idx="3">
                  <c:v>3.7</c:v>
                </c:pt>
                <c:pt idx="4">
                  <c:v>2.2999999999999998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13.13</c:v>
                </c:pt>
                <c:pt idx="1">
                  <c:v>14.47</c:v>
                </c:pt>
                <c:pt idx="2">
                  <c:v>14.59</c:v>
                </c:pt>
                <c:pt idx="3">
                  <c:v>15.87</c:v>
                </c:pt>
                <c:pt idx="4">
                  <c:v>14.63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7638784"/>
        <c:axId val="8764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1.1499999999999999</c:v>
                </c:pt>
                <c:pt idx="1">
                  <c:v>2.38</c:v>
                </c:pt>
                <c:pt idx="2">
                  <c:v>-0.48</c:v>
                </c:pt>
                <c:pt idx="3">
                  <c:v>1.96</c:v>
                </c:pt>
                <c:pt idx="4">
                  <c:v>-2.4700000000000002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7638784"/>
        <c:axId val="87640704"/>
      </c:lineChart>
      <c:catAx>
        <c:axId val="8763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640704"/>
        <c:crosses val="autoZero"/>
        <c:auto val="1"/>
        <c:lblAlgn val="ctr"/>
        <c:lblOffset val="100"/>
        <c:tickLblSkip val="1"/>
        <c:tickMarkSkip val="1"/>
        <c:noMultiLvlLbl val="0"/>
      </c:catAx>
      <c:valAx>
        <c:axId val="8764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63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0.17</c:v>
                </c:pt>
                <c:pt idx="2">
                  <c:v>#N/A</c:v>
                </c:pt>
                <c:pt idx="3">
                  <c:v>0.1</c:v>
                </c:pt>
                <c:pt idx="4">
                  <c:v>#N/A</c:v>
                </c:pt>
                <c:pt idx="5">
                  <c:v>0.1</c:v>
                </c:pt>
                <c:pt idx="6">
                  <c:v>#N/A</c:v>
                </c:pt>
                <c:pt idx="7">
                  <c:v>0.13</c:v>
                </c:pt>
                <c:pt idx="8">
                  <c:v>#N/A</c:v>
                </c:pt>
                <c:pt idx="9">
                  <c:v>0.15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2.37</c:v>
                </c:pt>
                <c:pt idx="1">
                  <c:v>#N/A</c:v>
                </c:pt>
                <c:pt idx="2">
                  <c:v>1.84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三泗鈴亀農業共済事務組合清算特別会計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1.1200000000000001</c:v>
                </c:pt>
                <c:pt idx="2">
                  <c:v>#N/A</c:v>
                </c:pt>
                <c:pt idx="3">
                  <c:v>1.28</c:v>
                </c:pt>
                <c:pt idx="4">
                  <c:v>#N/A</c:v>
                </c:pt>
                <c:pt idx="5">
                  <c:v>1.37</c:v>
                </c:pt>
                <c:pt idx="6">
                  <c:v>#N/A</c:v>
                </c:pt>
                <c:pt idx="7">
                  <c:v>1.36</c:v>
                </c:pt>
                <c:pt idx="8">
                  <c:v>#N/A</c:v>
                </c:pt>
                <c:pt idx="9">
                  <c:v>1.51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5.15</c:v>
                </c:pt>
                <c:pt idx="2">
                  <c:v>#N/A</c:v>
                </c:pt>
                <c:pt idx="3">
                  <c:v>5.37</c:v>
                </c:pt>
                <c:pt idx="4">
                  <c:v>#N/A</c:v>
                </c:pt>
                <c:pt idx="5">
                  <c:v>3.04</c:v>
                </c:pt>
                <c:pt idx="6">
                  <c:v>#N/A</c:v>
                </c:pt>
                <c:pt idx="7">
                  <c:v>3.64</c:v>
                </c:pt>
                <c:pt idx="8">
                  <c:v>#N/A</c:v>
                </c:pt>
                <c:pt idx="9">
                  <c:v>2.2200000000000002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3.79</c:v>
                </c:pt>
                <c:pt idx="2">
                  <c:v>#N/A</c:v>
                </c:pt>
                <c:pt idx="3">
                  <c:v>2.27</c:v>
                </c:pt>
                <c:pt idx="4">
                  <c:v>#N/A</c:v>
                </c:pt>
                <c:pt idx="5">
                  <c:v>1.73</c:v>
                </c:pt>
                <c:pt idx="6">
                  <c:v>#N/A</c:v>
                </c:pt>
                <c:pt idx="7">
                  <c:v>2.14</c:v>
                </c:pt>
                <c:pt idx="8">
                  <c:v>#N/A</c:v>
                </c:pt>
                <c:pt idx="9">
                  <c:v>2.72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0.64</c:v>
                </c:pt>
                <c:pt idx="2">
                  <c:v>#N/A</c:v>
                </c:pt>
                <c:pt idx="3">
                  <c:v>1.73</c:v>
                </c:pt>
                <c:pt idx="4">
                  <c:v>#N/A</c:v>
                </c:pt>
                <c:pt idx="5">
                  <c:v>1.92</c:v>
                </c:pt>
                <c:pt idx="6">
                  <c:v>#N/A</c:v>
                </c:pt>
                <c:pt idx="7">
                  <c:v>2.77</c:v>
                </c:pt>
                <c:pt idx="8">
                  <c:v>#N/A</c:v>
                </c:pt>
                <c:pt idx="9">
                  <c:v>3.17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2.15</c:v>
                </c:pt>
                <c:pt idx="2">
                  <c:v>#N/A</c:v>
                </c:pt>
                <c:pt idx="3">
                  <c:v>2.21</c:v>
                </c:pt>
                <c:pt idx="4">
                  <c:v>#N/A</c:v>
                </c:pt>
                <c:pt idx="5">
                  <c:v>5.0999999999999996</c:v>
                </c:pt>
                <c:pt idx="6">
                  <c:v>#N/A</c:v>
                </c:pt>
                <c:pt idx="7">
                  <c:v>4.62</c:v>
                </c:pt>
                <c:pt idx="8">
                  <c:v>#N/A</c:v>
                </c:pt>
                <c:pt idx="9">
                  <c:v>4.3899999999999997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5.88</c:v>
                </c:pt>
                <c:pt idx="2">
                  <c:v>#N/A</c:v>
                </c:pt>
                <c:pt idx="3">
                  <c:v>5.96</c:v>
                </c:pt>
                <c:pt idx="4">
                  <c:v>#N/A</c:v>
                </c:pt>
                <c:pt idx="5">
                  <c:v>5.75</c:v>
                </c:pt>
                <c:pt idx="6">
                  <c:v>#N/A</c:v>
                </c:pt>
                <c:pt idx="7">
                  <c:v>5.99</c:v>
                </c:pt>
                <c:pt idx="8">
                  <c:v>#N/A</c:v>
                </c:pt>
                <c:pt idx="9">
                  <c:v>5.75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12.04</c:v>
                </c:pt>
                <c:pt idx="2">
                  <c:v>#N/A</c:v>
                </c:pt>
                <c:pt idx="3">
                  <c:v>13.06</c:v>
                </c:pt>
                <c:pt idx="4">
                  <c:v>#N/A</c:v>
                </c:pt>
                <c:pt idx="5">
                  <c:v>14.87</c:v>
                </c:pt>
                <c:pt idx="6">
                  <c:v>#N/A</c:v>
                </c:pt>
                <c:pt idx="7">
                  <c:v>16.5</c:v>
                </c:pt>
                <c:pt idx="8">
                  <c:v>#N/A</c:v>
                </c:pt>
                <c:pt idx="9">
                  <c:v>17.59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34432"/>
        <c:axId val="3244416"/>
      </c:barChart>
      <c:catAx>
        <c:axId val="32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4416"/>
        <c:crosses val="autoZero"/>
        <c:auto val="1"/>
        <c:lblAlgn val="ctr"/>
        <c:lblOffset val="100"/>
        <c:tickLblSkip val="1"/>
        <c:tickMarkSkip val="1"/>
        <c:noMultiLvlLbl val="0"/>
      </c:catAx>
      <c:valAx>
        <c:axId val="324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13637</c:v>
                </c:pt>
                <c:pt idx="5">
                  <c:v>13674</c:v>
                </c:pt>
                <c:pt idx="8">
                  <c:v>13540</c:v>
                </c:pt>
                <c:pt idx="11">
                  <c:v>12839</c:v>
                </c:pt>
                <c:pt idx="14">
                  <c:v>12718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871</c:v>
                </c:pt>
                <c:pt idx="3">
                  <c:v>637</c:v>
                </c:pt>
                <c:pt idx="6">
                  <c:v>564</c:v>
                </c:pt>
                <c:pt idx="9">
                  <c:v>457</c:v>
                </c:pt>
                <c:pt idx="12">
                  <c:v>447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1251</c:v>
                </c:pt>
                <c:pt idx="3">
                  <c:v>1028</c:v>
                </c:pt>
                <c:pt idx="6">
                  <c:v>937</c:v>
                </c:pt>
                <c:pt idx="9">
                  <c:v>888</c:v>
                </c:pt>
                <c:pt idx="12">
                  <c:v>860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5941</c:v>
                </c:pt>
                <c:pt idx="3">
                  <c:v>5876</c:v>
                </c:pt>
                <c:pt idx="6">
                  <c:v>5927</c:v>
                </c:pt>
                <c:pt idx="9">
                  <c:v>6017</c:v>
                </c:pt>
                <c:pt idx="12">
                  <c:v>6491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13259</c:v>
                </c:pt>
                <c:pt idx="3">
                  <c:v>12694</c:v>
                </c:pt>
                <c:pt idx="6">
                  <c:v>11727</c:v>
                </c:pt>
                <c:pt idx="9">
                  <c:v>10576</c:v>
                </c:pt>
                <c:pt idx="12">
                  <c:v>9667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392512"/>
        <c:axId val="9739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7685</c:v>
                </c:pt>
                <c:pt idx="2">
                  <c:v>#N/A</c:v>
                </c:pt>
                <c:pt idx="3">
                  <c:v>#N/A</c:v>
                </c:pt>
                <c:pt idx="4">
                  <c:v>6561</c:v>
                </c:pt>
                <c:pt idx="5">
                  <c:v>#N/A</c:v>
                </c:pt>
                <c:pt idx="6">
                  <c:v>#N/A</c:v>
                </c:pt>
                <c:pt idx="7">
                  <c:v>5615</c:v>
                </c:pt>
                <c:pt idx="8">
                  <c:v>#N/A</c:v>
                </c:pt>
                <c:pt idx="9">
                  <c:v>#N/A</c:v>
                </c:pt>
                <c:pt idx="10">
                  <c:v>5099</c:v>
                </c:pt>
                <c:pt idx="11">
                  <c:v>#N/A</c:v>
                </c:pt>
                <c:pt idx="12">
                  <c:v>#N/A</c:v>
                </c:pt>
                <c:pt idx="13">
                  <c:v>4747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392512"/>
        <c:axId val="97394688"/>
      </c:lineChart>
      <c:catAx>
        <c:axId val="973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394688"/>
        <c:crosses val="autoZero"/>
        <c:auto val="1"/>
        <c:lblAlgn val="ctr"/>
        <c:lblOffset val="100"/>
        <c:tickLblSkip val="1"/>
        <c:tickMarkSkip val="1"/>
        <c:noMultiLvlLbl val="0"/>
      </c:catAx>
      <c:valAx>
        <c:axId val="9739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109220</c:v>
                </c:pt>
                <c:pt idx="5">
                  <c:v>106151</c:v>
                </c:pt>
                <c:pt idx="8">
                  <c:v>104970</c:v>
                </c:pt>
                <c:pt idx="11">
                  <c:v>102827</c:v>
                </c:pt>
                <c:pt idx="14">
                  <c:v>96806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18211</c:v>
                </c:pt>
                <c:pt idx="5">
                  <c:v>19421</c:v>
                </c:pt>
                <c:pt idx="8">
                  <c:v>19657</c:v>
                </c:pt>
                <c:pt idx="11">
                  <c:v>23354</c:v>
                </c:pt>
                <c:pt idx="14">
                  <c:v>22381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26453</c:v>
                </c:pt>
                <c:pt idx="5">
                  <c:v>29435</c:v>
                </c:pt>
                <c:pt idx="8">
                  <c:v>31066</c:v>
                </c:pt>
                <c:pt idx="11">
                  <c:v>32158</c:v>
                </c:pt>
                <c:pt idx="14">
                  <c:v>33283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10021</c:v>
                </c:pt>
                <c:pt idx="3">
                  <c:v>10378</c:v>
                </c:pt>
                <c:pt idx="6">
                  <c:v>10482</c:v>
                </c:pt>
                <c:pt idx="9">
                  <c:v>10552</c:v>
                </c:pt>
                <c:pt idx="12">
                  <c:v>10628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16066</c:v>
                </c:pt>
                <c:pt idx="3">
                  <c:v>15290</c:v>
                </c:pt>
                <c:pt idx="6">
                  <c:v>14586</c:v>
                </c:pt>
                <c:pt idx="9">
                  <c:v>14717</c:v>
                </c:pt>
                <c:pt idx="12">
                  <c:v>13956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8443</c:v>
                </c:pt>
                <c:pt idx="3">
                  <c:v>8180</c:v>
                </c:pt>
                <c:pt idx="6">
                  <c:v>8034</c:v>
                </c:pt>
                <c:pt idx="9">
                  <c:v>7997</c:v>
                </c:pt>
                <c:pt idx="12">
                  <c:v>8235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69048</c:v>
                </c:pt>
                <c:pt idx="3">
                  <c:v>68525</c:v>
                </c:pt>
                <c:pt idx="6">
                  <c:v>71947</c:v>
                </c:pt>
                <c:pt idx="9">
                  <c:v>70742</c:v>
                </c:pt>
                <c:pt idx="12">
                  <c:v>70792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3984</c:v>
                </c:pt>
                <c:pt idx="3">
                  <c:v>3472</c:v>
                </c:pt>
                <c:pt idx="6">
                  <c:v>2995</c:v>
                </c:pt>
                <c:pt idx="9">
                  <c:v>2581</c:v>
                </c:pt>
                <c:pt idx="12">
                  <c:v>2177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84909</c:v>
                </c:pt>
                <c:pt idx="3">
                  <c:v>78672</c:v>
                </c:pt>
                <c:pt idx="6">
                  <c:v>74788</c:v>
                </c:pt>
                <c:pt idx="9">
                  <c:v>73923</c:v>
                </c:pt>
                <c:pt idx="12">
                  <c:v>68683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3930496"/>
        <c:axId val="10308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38587</c:v>
                </c:pt>
                <c:pt idx="2">
                  <c:v>#N/A</c:v>
                </c:pt>
                <c:pt idx="3">
                  <c:v>#N/A</c:v>
                </c:pt>
                <c:pt idx="4">
                  <c:v>29510</c:v>
                </c:pt>
                <c:pt idx="5">
                  <c:v>#N/A</c:v>
                </c:pt>
                <c:pt idx="6">
                  <c:v>#N/A</c:v>
                </c:pt>
                <c:pt idx="7">
                  <c:v>27140</c:v>
                </c:pt>
                <c:pt idx="8">
                  <c:v>#N/A</c:v>
                </c:pt>
                <c:pt idx="9">
                  <c:v>#N/A</c:v>
                </c:pt>
                <c:pt idx="10">
                  <c:v>22173</c:v>
                </c:pt>
                <c:pt idx="11">
                  <c:v>#N/A</c:v>
                </c:pt>
                <c:pt idx="12">
                  <c:v>#N/A</c:v>
                </c:pt>
                <c:pt idx="13">
                  <c:v>22001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3930496"/>
        <c:axId val="103088896"/>
      </c:lineChart>
      <c:catAx>
        <c:axId val="1039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088896"/>
        <c:crosses val="autoZero"/>
        <c:auto val="1"/>
        <c:lblAlgn val="ctr"/>
        <c:lblOffset val="100"/>
        <c:tickLblSkip val="1"/>
        <c:tickMarkSkip val="1"/>
        <c:noMultiLvlLbl val="0"/>
      </c:catAx>
      <c:valAx>
        <c:axId val="10308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3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{5B851383-E144-4702-BA4D-3724002AA932}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5A2-4831-B3C2-238F4818E93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{0A89A4F4-F8A0-4985-B83C-ABB7C394DA15}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5A2-4831-B3C2-238F4818E93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{5F808C74-55CB-4808-91A9-5EE4C43DD5EC}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5A2-4831-B3C2-238F4818E93A}"/>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{DBDEA90B-8F09-4974-A56B-92FDB2DE08CB}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5A2-4831-B3C2-238F4818E93A}"/>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{7F23056F-8F95-469B-95DC-1FE0B24654EE}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5A2-4831-B3C2-238F4818E9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66.2</c:v>
                </c:pt>
                <c:pt idx="4">
                  <c:v>67.099999999999994</c:v>
                </c:pt>
              </c:numCache>
            </c:numRef>
          </c:xVal>
          <c:yVal>
            <c:numRef>
              <c:f>公会計指標分析・財政指標組合せ分析表!$K$51:$O$51</c:f>
              <c:numCache>
                <c:formatCode>#,##0.0;"▲ "#,##0.0</c:formatCode>
                <c:ptCount val="5"/>
                <c:pt idx="3">
                  <c:v>37.5</c:v>
                </c:pt>
                <c:pt idx="4">
                  <c:v>36.700000000000003</c:v>
                </c:pt>
              </c:numCache>
            </c:numRef>
          </c:yVal>
          <c:smooth val="0"/>
          <c:extLst>
            <c:ext xmlns:c16="http://schemas.microsoft.com/office/drawing/2014/chart" uri="{C3380CC4-5D6E-409C-BE32-E72D297353CC}">
              <c16:uniqueId val="{00000005-35A2-4831-B3C2-238F4818E93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{5FDA21D8-B83A-4F13-BB2F-3171E28072DC}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5A2-4831-B3C2-238F4818E93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{211D7F81-AEE5-4506-8159-A91CC3992449}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5A2-4831-B3C2-238F4818E93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{514D82E9-12B3-465B-9809-B312F512D79D}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5A2-4831-B3C2-238F4818E93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{F48B12FE-CDEF-41D9-A7A4-F1F0166A7756}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5A2-4831-B3C2-238F4818E93A}"/>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{555D0D94-A93B-4BAE-9444-E049CC90E5B9}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5A2-4831-B3C2-238F4818E9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c:ext xmlns:c16="http://schemas.microsoft.com/office/drawing/2014/chart" uri="{C3380CC4-5D6E-409C-BE32-E72D297353CC}">
              <c16:uniqueId val="{0000000B-35A2-4831-B3C2-238F4818E93A}"/>
            </c:ext>
          </c:extLst>
        </c:ser>
        <c:dLbls>
          <c:showLegendKey val="0"/>
          <c:showVal val="0"/>
          <c:showCatName val="0"/>
          <c:showSerName val="0"/>
          <c:showPercent val="0"/>
          <c:showBubbleSize val="0"/>
        </c:dLbls>
        <c:axId val="73138176"/>
        <c:axId val="73140096"/>
      </c:scatterChart>
      <c:valAx>
        <c:axId val="73138176"/>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0096"/>
        <c:crosses val="autoZero"/>
        <c:crossBetween val="midCat"/>
      </c:valAx>
      <c:valAx>
        <c:axId val="73140096"/>
        <c:scaling>
          <c:orientation val="minMax"/>
          <c:max val="38.6"/>
          <c:min val="3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38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{3DABC268-3EEA-42AF-A6FF-1771EDEC77FC}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919-457F-9624-B522ECFC9D7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{C391EBDC-60D6-4405-977E-CE3DDB375F0B}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919-457F-9624-B522ECFC9D7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{44AF57D8-7203-45E5-8D4C-CF13AB8C95DA}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919-457F-9624-B522ECFC9D7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{CE8A9B93-8916-41F0-9A21-99F3CD30BB0D}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919-457F-9624-B522ECFC9D7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{760C5E86-7253-403F-A5CE-EF02F0E34D36}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919-457F-9624-B522ECFC9D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12.2</c:v>
                </c:pt>
                <c:pt idx="2">
                  <c:v>11.3</c:v>
                </c:pt>
                <c:pt idx="3">
                  <c:v>9.8000000000000007</c:v>
                </c:pt>
                <c:pt idx="4">
                  <c:v>8.6999999999999993</c:v>
                </c:pt>
              </c:numCache>
            </c:numRef>
          </c:xVal>
          <c:yVal>
            <c:numRef>
              <c:f>公会計指標分析・財政指標組合せ分析表!$K$73:$O$73</c:f>
              <c:numCache>
                <c:formatCode>#,##0.0;"▲ "#,##0.0</c:formatCode>
                <c:ptCount val="5"/>
                <c:pt idx="0">
                  <c:v>66</c:v>
                </c:pt>
                <c:pt idx="1">
                  <c:v>50.2</c:v>
                </c:pt>
                <c:pt idx="2">
                  <c:v>46.6</c:v>
                </c:pt>
                <c:pt idx="3">
                  <c:v>37.5</c:v>
                </c:pt>
                <c:pt idx="4">
                  <c:v>36.700000000000003</c:v>
                </c:pt>
              </c:numCache>
            </c:numRef>
          </c:yVal>
          <c:smooth val="0"/>
          <c:extLst>
            <c:ext xmlns:c16="http://schemas.microsoft.com/office/drawing/2014/chart" uri="{C3380CC4-5D6E-409C-BE32-E72D297353CC}">
              <c16:uniqueId val="{00000005-1919-457F-9624-B522ECFC9D7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{19023CA0-E817-4F31-941B-D98B738F755D}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919-457F-9624-B522ECFC9D7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{487F67CD-99C8-4CE5-83E2-9A72B62EFC05}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919-457F-9624-B522ECFC9D7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{461B977C-348D-481F-958C-294BBFBCF000}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919-457F-9624-B522ECFC9D7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{4B8200C1-8F63-4414-B639-61075E4A53CE}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919-457F-9624-B522ECFC9D7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{BD7A0B7D-F57E-4E99-B3A3-DA2D3C8DFC93}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919-457F-9624-B522ECFC9D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1919-457F-9624-B522ECFC9D7B}"/>
            </c:ext>
          </c:extLst>
        </c:ser>
        <c:dLbls>
          <c:showLegendKey val="0"/>
          <c:showVal val="0"/>
          <c:showCatName val="0"/>
          <c:showSerName val="0"/>
          <c:showPercent val="0"/>
          <c:showBubbleSize val="0"/>
        </c:dLbls>
        <c:axId val="72744320"/>
        <c:axId val="73238016"/>
      </c:scatterChart>
      <c:valAx>
        <c:axId val="72744320"/>
        <c:scaling>
          <c:orientation val="minMax"/>
          <c:max val="14.5"/>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8016"/>
        <c:crosses val="autoZero"/>
        <c:crossBetween val="midCat"/>
      </c:valAx>
      <c:valAx>
        <c:axId val="73238016"/>
        <c:scaling>
          <c:orientation val="minMax"/>
          <c:max val="7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4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過去の大型プロジェクトに係る市債の償還が順次終了するとともに、償還額以上は借り入れない、交付税措置のある地方債を優先的に借り入れるなど、計画的な市債発行に努めてきたことにより、平成２</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年度の元利償還金は、前年度に引き続き減少し、実質公債費比率の分子も</a:t>
          </a:r>
          <a:r>
            <a:rPr kumimoji="1" lang="en-US" altLang="ja-JP" sz="1100" b="0" i="0" baseline="0">
              <a:solidFill>
                <a:schemeClr val="dk1"/>
              </a:solidFill>
              <a:effectLst/>
              <a:latin typeface="+mn-lt"/>
              <a:ea typeface="+mn-ea"/>
              <a:cs typeface="+mn-cs"/>
            </a:rPr>
            <a:t>5,099</a:t>
          </a:r>
          <a:r>
            <a:rPr kumimoji="1" lang="ja-JP" altLang="ja-JP" sz="1100" b="0" i="0" baseline="0">
              <a:solidFill>
                <a:schemeClr val="dk1"/>
              </a:solidFill>
              <a:effectLst/>
              <a:latin typeface="+mn-lt"/>
              <a:ea typeface="+mn-ea"/>
              <a:cs typeface="+mn-cs"/>
            </a:rPr>
            <a:t>百万円から</a:t>
          </a:r>
          <a:r>
            <a:rPr kumimoji="1" lang="en-US" altLang="ja-JP" sz="1100" b="0" i="0" baseline="0">
              <a:solidFill>
                <a:schemeClr val="dk1"/>
              </a:solidFill>
              <a:effectLst/>
              <a:latin typeface="+mn-lt"/>
              <a:ea typeface="+mn-ea"/>
              <a:cs typeface="+mn-cs"/>
            </a:rPr>
            <a:t>4,747</a:t>
          </a:r>
          <a:r>
            <a:rPr kumimoji="1" lang="ja-JP" altLang="ja-JP" sz="1100" b="0" i="0" baseline="0">
              <a:solidFill>
                <a:schemeClr val="dk1"/>
              </a:solidFill>
              <a:effectLst/>
              <a:latin typeface="+mn-lt"/>
              <a:ea typeface="+mn-ea"/>
              <a:cs typeface="+mn-cs"/>
            </a:rPr>
            <a:t>百万円へと減少しました。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実質公債費比率は徐々に減少しており、平成２</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８．７</a:t>
          </a:r>
          <a:r>
            <a:rPr kumimoji="1" lang="ja-JP" altLang="ja-JP" sz="1100" b="0" i="0" baseline="0">
              <a:solidFill>
                <a:schemeClr val="dk1"/>
              </a:solidFill>
              <a:effectLst/>
              <a:latin typeface="+mn-lt"/>
              <a:ea typeface="+mn-ea"/>
              <a:cs typeface="+mn-cs"/>
            </a:rPr>
            <a:t>％となりましたが、依然として、県内平均</a:t>
          </a:r>
          <a:r>
            <a:rPr kumimoji="1" lang="ja-JP" altLang="en-US" sz="1100" b="0" i="0" baseline="0">
              <a:solidFill>
                <a:schemeClr val="dk1"/>
              </a:solidFill>
              <a:effectLst/>
              <a:latin typeface="+mn-lt"/>
              <a:ea typeface="+mn-ea"/>
              <a:cs typeface="+mn-cs"/>
            </a:rPr>
            <a:t>７．４</a:t>
          </a:r>
          <a:r>
            <a:rPr kumimoji="1" lang="ja-JP" altLang="ja-JP" sz="1100" b="0" i="0" baseline="0">
              <a:solidFill>
                <a:schemeClr val="dk1"/>
              </a:solidFill>
              <a:effectLst/>
              <a:latin typeface="+mn-lt"/>
              <a:ea typeface="+mn-ea"/>
              <a:cs typeface="+mn-cs"/>
            </a:rPr>
            <a:t>％、全国平均</a:t>
          </a:r>
          <a:r>
            <a:rPr kumimoji="1" lang="ja-JP" altLang="en-US" sz="1100" b="0" i="0" baseline="0">
              <a:solidFill>
                <a:schemeClr val="dk1"/>
              </a:solidFill>
              <a:effectLst/>
              <a:latin typeface="+mn-lt"/>
              <a:ea typeface="+mn-ea"/>
              <a:cs typeface="+mn-cs"/>
            </a:rPr>
            <a:t>６．９</a:t>
          </a:r>
          <a:r>
            <a:rPr kumimoji="1" lang="ja-JP" altLang="ja-JP" sz="1100" b="0" i="0" baseline="0">
              <a:solidFill>
                <a:schemeClr val="dk1"/>
              </a:solidFill>
              <a:effectLst/>
              <a:latin typeface="+mn-lt"/>
              <a:ea typeface="+mn-ea"/>
              <a:cs typeface="+mn-cs"/>
            </a:rPr>
            <a:t>％のいずれも上回っていることから、今後も類似団体平均を目標に、計画的な市債の発行に努めていきます。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年度は、充当可能財源等のうち充当可能特定歳入が、四日市市クリーンセンターの整備完了等に伴う国庫支出金の減収等により、前年度と比べて</a:t>
          </a:r>
          <a:r>
            <a:rPr kumimoji="1" lang="en-US" altLang="ja-JP" sz="1100" b="0" i="0" baseline="0">
              <a:solidFill>
                <a:schemeClr val="dk1"/>
              </a:solidFill>
              <a:effectLst/>
              <a:latin typeface="+mn-lt"/>
              <a:ea typeface="+mn-ea"/>
              <a:cs typeface="+mn-cs"/>
            </a:rPr>
            <a:t>973</a:t>
          </a:r>
          <a:r>
            <a:rPr kumimoji="1" lang="ja-JP" altLang="ja-JP" sz="1100" b="0" i="0" baseline="0">
              <a:solidFill>
                <a:schemeClr val="dk1"/>
              </a:solidFill>
              <a:effectLst/>
              <a:latin typeface="+mn-lt"/>
              <a:ea typeface="+mn-ea"/>
              <a:cs typeface="+mn-cs"/>
            </a:rPr>
            <a:t>百万円の減（△４．２％）となりましたが、</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市債の発行抑制等に努めた結果、将来負担額のうち一般会計等に係る地方債の現在高が前年度と比べて△</a:t>
          </a:r>
          <a:r>
            <a:rPr kumimoji="1" lang="en-US" altLang="ja-JP" sz="1100" b="0" i="0" baseline="0">
              <a:solidFill>
                <a:schemeClr val="dk1"/>
              </a:solidFill>
              <a:effectLst/>
              <a:latin typeface="+mn-lt"/>
              <a:ea typeface="+mn-ea"/>
              <a:cs typeface="+mn-cs"/>
            </a:rPr>
            <a:t>5,240</a:t>
          </a:r>
          <a:r>
            <a:rPr kumimoji="1" lang="ja-JP" altLang="ja-JP" sz="1100" b="0" i="0" baseline="0">
              <a:solidFill>
                <a:schemeClr val="dk1"/>
              </a:solidFill>
              <a:effectLst/>
              <a:latin typeface="+mn-lt"/>
              <a:ea typeface="+mn-ea"/>
              <a:cs typeface="+mn-cs"/>
            </a:rPr>
            <a:t>百万円の減（△</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１％）となった</a:t>
          </a:r>
          <a:r>
            <a:rPr kumimoji="1" lang="ja-JP" altLang="en-US" sz="1100" b="0" i="0" baseline="0">
              <a:solidFill>
                <a:schemeClr val="dk1"/>
              </a:solidFill>
              <a:effectLst/>
              <a:latin typeface="+mn-lt"/>
              <a:ea typeface="+mn-ea"/>
              <a:cs typeface="+mn-cs"/>
            </a:rPr>
            <a:t>ことなどにより</a:t>
          </a:r>
          <a:r>
            <a:rPr kumimoji="1" lang="ja-JP" altLang="ja-JP" sz="1100" b="0" i="0" baseline="0">
              <a:solidFill>
                <a:schemeClr val="dk1"/>
              </a:solidFill>
              <a:effectLst/>
              <a:latin typeface="+mn-lt"/>
              <a:ea typeface="+mn-ea"/>
              <a:cs typeface="+mn-cs"/>
            </a:rPr>
            <a:t>、将来負担比率の分子は前年度と比べて△</a:t>
          </a:r>
          <a:r>
            <a:rPr kumimoji="1" lang="en-US" altLang="ja-JP" sz="1100" b="0" i="0" baseline="0">
              <a:solidFill>
                <a:schemeClr val="dk1"/>
              </a:solidFill>
              <a:effectLst/>
              <a:latin typeface="+mn-lt"/>
              <a:ea typeface="+mn-ea"/>
              <a:cs typeface="+mn-cs"/>
            </a:rPr>
            <a:t>172</a:t>
          </a:r>
          <a:r>
            <a:rPr kumimoji="1" lang="ja-JP" altLang="ja-JP" sz="1100" b="0" i="0" baseline="0">
              <a:solidFill>
                <a:schemeClr val="dk1"/>
              </a:solidFill>
              <a:effectLst/>
              <a:latin typeface="+mn-lt"/>
              <a:ea typeface="+mn-ea"/>
              <a:cs typeface="+mn-cs"/>
            </a:rPr>
            <a:t>百万円の減（△</a:t>
          </a:r>
          <a:r>
            <a:rPr kumimoji="1" lang="ja-JP" altLang="en-US" sz="1100" b="0" i="0" baseline="0">
              <a:solidFill>
                <a:schemeClr val="dk1"/>
              </a:solidFill>
              <a:effectLst/>
              <a:latin typeface="+mn-lt"/>
              <a:ea typeface="+mn-ea"/>
              <a:cs typeface="+mn-cs"/>
            </a:rPr>
            <a:t>０．８</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若干</a:t>
          </a:r>
          <a:r>
            <a:rPr kumimoji="1" lang="ja-JP" altLang="ja-JP" sz="1100" b="0" i="0" baseline="0">
              <a:solidFill>
                <a:schemeClr val="dk1"/>
              </a:solidFill>
              <a:effectLst/>
              <a:latin typeface="+mn-lt"/>
              <a:ea typeface="+mn-ea"/>
              <a:cs typeface="+mn-cs"/>
            </a:rPr>
            <a:t>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本市の将来負担比率</a:t>
          </a:r>
          <a:r>
            <a:rPr kumimoji="1" lang="ja-JP" altLang="en-US" sz="1100" b="0" i="0" baseline="0">
              <a:solidFill>
                <a:schemeClr val="dk1"/>
              </a:solidFill>
              <a:effectLst/>
              <a:latin typeface="+mn-lt"/>
              <a:ea typeface="+mn-ea"/>
              <a:cs typeface="+mn-cs"/>
            </a:rPr>
            <a:t>３６．７％（前年度</a:t>
          </a:r>
          <a:r>
            <a:rPr kumimoji="1" lang="ja-JP" altLang="ja-JP" sz="1100" b="0" i="0" baseline="0">
              <a:solidFill>
                <a:schemeClr val="dk1"/>
              </a:solidFill>
              <a:effectLst/>
              <a:latin typeface="+mn-lt"/>
              <a:ea typeface="+mn-ea"/>
              <a:cs typeface="+mn-cs"/>
            </a:rPr>
            <a:t>３７．５％）は、毎年着実に改善を続けて</a:t>
          </a:r>
          <a:r>
            <a:rPr kumimoji="1" lang="ja-JP" altLang="en-US" sz="1100" b="0" i="0" baseline="0">
              <a:solidFill>
                <a:schemeClr val="dk1"/>
              </a:solidFill>
              <a:effectLst/>
              <a:latin typeface="+mn-lt"/>
              <a:ea typeface="+mn-ea"/>
              <a:cs typeface="+mn-cs"/>
            </a:rPr>
            <a:t>いますが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平成２８年度は、</a:t>
          </a:r>
          <a:r>
            <a:rPr kumimoji="1" lang="ja-JP" altLang="ja-JP" sz="1100" b="0" i="0" baseline="0">
              <a:solidFill>
                <a:schemeClr val="dk1"/>
              </a:solidFill>
              <a:effectLst/>
              <a:latin typeface="+mn-lt"/>
              <a:ea typeface="+mn-ea"/>
              <a:cs typeface="+mn-cs"/>
            </a:rPr>
            <a:t>全国の市区町村加重平均</a:t>
          </a:r>
          <a:r>
            <a:rPr kumimoji="1" lang="ja-JP" altLang="en-US" sz="1100" b="0" i="0" baseline="0">
              <a:solidFill>
                <a:schemeClr val="dk1"/>
              </a:solidFill>
              <a:effectLst/>
              <a:latin typeface="+mn-lt"/>
              <a:ea typeface="+mn-ea"/>
              <a:cs typeface="+mn-cs"/>
            </a:rPr>
            <a:t>３４．５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類似団体加重平均３１．０％、</a:t>
          </a:r>
          <a:r>
            <a:rPr kumimoji="1" lang="ja-JP" altLang="ja-JP" sz="1100" b="0" i="0" baseline="0">
              <a:solidFill>
                <a:schemeClr val="dk1"/>
              </a:solidFill>
              <a:effectLst/>
              <a:latin typeface="+mn-lt"/>
              <a:ea typeface="+mn-ea"/>
              <a:cs typeface="+mn-cs"/>
            </a:rPr>
            <a:t>県内市町加重平均２</a:t>
          </a:r>
          <a:r>
            <a:rPr kumimoji="1" lang="ja-JP" altLang="en-US" sz="1100" b="0" i="0" baseline="0">
              <a:solidFill>
                <a:schemeClr val="dk1"/>
              </a:solidFill>
              <a:effectLst/>
              <a:latin typeface="+mn-lt"/>
              <a:ea typeface="+mn-ea"/>
              <a:cs typeface="+mn-cs"/>
            </a:rPr>
            <a:t>１．２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のいずれも</a:t>
          </a:r>
          <a:r>
            <a:rPr kumimoji="1" lang="ja-JP" altLang="ja-JP" sz="1100" b="0" i="0" baseline="0">
              <a:solidFill>
                <a:schemeClr val="dk1"/>
              </a:solidFill>
              <a:effectLst/>
              <a:latin typeface="+mn-lt"/>
              <a:ea typeface="+mn-ea"/>
              <a:cs typeface="+mn-cs"/>
            </a:rPr>
            <a:t>上回</a:t>
          </a:r>
          <a:r>
            <a:rPr kumimoji="1" lang="ja-JP" altLang="en-US" sz="1100" b="0" i="0" baseline="0">
              <a:solidFill>
                <a:schemeClr val="dk1"/>
              </a:solidFill>
              <a:effectLst/>
              <a:latin typeface="+mn-lt"/>
              <a:ea typeface="+mn-ea"/>
              <a:cs typeface="+mn-cs"/>
            </a:rPr>
            <a:t>る結果となりました。</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国体関連施設等の大規模投資事業が見込まれることから、引き続き、行財政改革プランに基づき、財政の健全化に努めていきます。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312,211
304,049
206.44
110,266,362
107,627,082
1,612,937
70,210,994
68,679,194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[ 67.1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有形固定資産減価償却率については、類似団体平均を上回っています。</a:t>
          </a:r>
          <a:endParaRPr lang="ja-JP" altLang="ja-JP">
            <a:effectLst/>
          </a:endParaRPr>
        </a:p>
        <a:p>
          <a:r>
            <a:rPr kumimoji="1" lang="ja-JP" altLang="ja-JP" sz="1100">
              <a:solidFill>
                <a:schemeClr val="dk1"/>
              </a:solidFill>
              <a:effectLst/>
              <a:latin typeface="+mn-lt"/>
              <a:ea typeface="+mn-ea"/>
              <a:cs typeface="+mn-cs"/>
            </a:rPr>
            <a:t>　これは、道路資産の有形固定資産減価償却率が、更新の実態に合わせて適切に除却を行えないことで、高くなっていることに主な原因があると思われます。資産の実態に合わせて適切に固定資産台帳の更新を行う手法については、引き続き検討を行うとともに、幼稚園・保育園、公民館、図書館、福祉施設など、他都市と比べて老朽化が進んでいる資産については、計画的な予防保全に努めていき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466852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56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44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466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084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10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522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49022</xdr:rowOff>
    </xdr:from>
    <xdr:to>
      <xdr:col>3</xdr:col>
      <xdr:colOff>1222375</xdr:colOff>
      <xdr:row>27</xdr:row>
      <xdr:rowOff>150622</xdr:rowOff>
    </xdr:to>
    <xdr:sp macro="" textlink="">
      <xdr:nvSpPr>
        <xdr:cNvPr id="75" name="円/楕円 74"/>
        <xdr:cNvSpPr/>
      </xdr:nvSpPr>
      <xdr:spPr>
        <a:xfrm>
          <a:off x="4711700" y="46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135399</xdr:rowOff>
    </xdr:from>
    <xdr:ext cx="405111" cy="259045"/>
    <xdr:sp macro="" textlink="">
      <xdr:nvSpPr>
        <xdr:cNvPr id="76" name="有形固定資産減価償却率該当値テキスト"/>
        <xdr:cNvSpPr txBox="1"/>
      </xdr:nvSpPr>
      <xdr:spPr>
        <a:xfrm>
          <a:off x="4813300" y="45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87884</xdr:rowOff>
    </xdr:from>
    <xdr:to>
      <xdr:col>3</xdr:col>
      <xdr:colOff>511175</xdr:colOff>
      <xdr:row>28</xdr:row>
      <xdr:rowOff>18034</xdr:rowOff>
    </xdr:to>
    <xdr:sp macro="" textlink="">
      <xdr:nvSpPr>
        <xdr:cNvPr id="77" name="円/楕円 76"/>
        <xdr:cNvSpPr/>
      </xdr:nvSpPr>
      <xdr:spPr>
        <a:xfrm>
          <a:off x="4000500" y="47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99822</xdr:rowOff>
    </xdr:from>
    <xdr:to>
      <xdr:col>3</xdr:col>
      <xdr:colOff>1171575</xdr:colOff>
      <xdr:row>27</xdr:row>
      <xdr:rowOff>138684</xdr:rowOff>
    </xdr:to>
    <xdr:cxnSp macro="">
      <xdr:nvCxnSpPr>
        <xdr:cNvPr id="78" name="直線コネクタ 77"/>
        <xdr:cNvCxnSpPr/>
      </xdr:nvCxnSpPr>
      <xdr:spPr>
        <a:xfrm flipV="1">
          <a:off x="4051300" y="4728972"/>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4335</xdr:rowOff>
    </xdr:from>
    <xdr:ext cx="405111" cy="259045"/>
    <xdr:sp macro="" textlink="">
      <xdr:nvSpPr>
        <xdr:cNvPr id="79" name="n_1aveValue有形固定資産減価償却率"/>
        <xdr:cNvSpPr txBox="1"/>
      </xdr:nvSpPr>
      <xdr:spPr>
        <a:xfrm>
          <a:off x="3836043" y="531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34561</xdr:rowOff>
    </xdr:from>
    <xdr:ext cx="405111" cy="259045"/>
    <xdr:sp macro="" textlink="">
      <xdr:nvSpPr>
        <xdr:cNvPr id="80" name="n_1mainValue有形固定資産減価償却率"/>
        <xdr:cNvSpPr txBox="1"/>
      </xdr:nvSpPr>
      <xdr:spPr>
        <a:xfrm>
          <a:off x="3836043" y="4492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312,211
304,049
206.44
110,266,362
107,627,082
1,612,937
70,210,994
68,679,194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63500</xdr:rowOff>
    </xdr:from>
    <xdr:to>
      <xdr:col>6</xdr:col>
      <xdr:colOff>561975</xdr:colOff>
      <xdr:row>32</xdr:row>
      <xdr:rowOff>165100</xdr:rowOff>
    </xdr:to>
    <xdr:sp macro="" textlink="">
      <xdr:nvSpPr>
        <xdr:cNvPr id="70" name="円/楕円 69"/>
        <xdr:cNvSpPr/>
      </xdr:nvSpPr>
      <xdr:spPr>
        <a:xfrm>
          <a:off x="4584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16527</xdr:rowOff>
    </xdr:from>
    <xdr:ext cx="405111" cy="259045"/>
    <xdr:sp macro="" textlink="">
      <xdr:nvSpPr>
        <xdr:cNvPr id="71" name="【道路】&#10;有形固定資産減価償却率該当値テキスト"/>
        <xdr:cNvSpPr txBox="1"/>
      </xdr:nvSpPr>
      <xdr:spPr>
        <a:xfrm>
          <a:off x="47244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93980</xdr:rowOff>
    </xdr:from>
    <xdr:to>
      <xdr:col>5</xdr:col>
      <xdr:colOff>409575</xdr:colOff>
      <xdr:row>33</xdr:row>
      <xdr:rowOff>24130</xdr:rowOff>
    </xdr:to>
    <xdr:sp macro="" textlink="">
      <xdr:nvSpPr>
        <xdr:cNvPr id="72" name="円/楕円 71"/>
        <xdr:cNvSpPr/>
      </xdr:nvSpPr>
      <xdr:spPr>
        <a:xfrm>
          <a:off x="3746500" y="5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32</xdr:row>
      <xdr:rowOff>114300</xdr:rowOff>
    </xdr:from>
    <xdr:to>
      <xdr:col>6</xdr:col>
      <xdr:colOff>511175</xdr:colOff>
      <xdr:row>32</xdr:row>
      <xdr:rowOff>144780</xdr:rowOff>
    </xdr:to>
    <xdr:cxnSp macro="">
      <xdr:nvCxnSpPr>
        <xdr:cNvPr id="73" name="直線コネクタ 72"/>
        <xdr:cNvCxnSpPr/>
      </xdr:nvCxnSpPr>
      <xdr:spPr>
        <a:xfrm flipV="1">
          <a:off x="3797300" y="5600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38117</xdr:rowOff>
    </xdr:from>
    <xdr:ext cx="405111" cy="259045"/>
    <xdr:sp macro="" textlink="">
      <xdr:nvSpPr>
        <xdr:cNvPr id="74"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40657</xdr:rowOff>
    </xdr:from>
    <xdr:ext cx="405111" cy="259045"/>
    <xdr:sp macro="" textlink="">
      <xdr:nvSpPr>
        <xdr:cNvPr id="75" name="n_1mainValue【道路】&#10;有形固定資産減価償却率"/>
        <xdr:cNvSpPr txBox="1"/>
      </xdr:nvSpPr>
      <xdr:spPr>
        <a:xfrm>
          <a:off x="3582043" y="53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102"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106142</xdr:rowOff>
    </xdr:from>
    <xdr:to>
      <xdr:col>15</xdr:col>
      <xdr:colOff>231775</xdr:colOff>
      <xdr:row>40</xdr:row>
      <xdr:rowOff>36292</xdr:rowOff>
    </xdr:to>
    <xdr:sp macro="" textlink="">
      <xdr:nvSpPr>
        <xdr:cNvPr id="110" name="円/楕円 109"/>
        <xdr:cNvSpPr/>
      </xdr:nvSpPr>
      <xdr:spPr>
        <a:xfrm>
          <a:off x="10426700" y="6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129019</xdr:rowOff>
    </xdr:from>
    <xdr:ext cx="469744" cy="259045"/>
    <xdr:sp macro="" textlink="">
      <xdr:nvSpPr>
        <xdr:cNvPr id="111" name="【道路】&#10;一人当たり延長該当値テキスト"/>
        <xdr:cNvSpPr txBox="1"/>
      </xdr:nvSpPr>
      <xdr:spPr>
        <a:xfrm>
          <a:off x="10566400" y="664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106919</xdr:rowOff>
    </xdr:from>
    <xdr:to>
      <xdr:col>14</xdr:col>
      <xdr:colOff>79375</xdr:colOff>
      <xdr:row>40</xdr:row>
      <xdr:rowOff>37069</xdr:rowOff>
    </xdr:to>
    <xdr:sp macro="" textlink="">
      <xdr:nvSpPr>
        <xdr:cNvPr id="112" name="円/楕円 111"/>
        <xdr:cNvSpPr/>
      </xdr:nvSpPr>
      <xdr:spPr>
        <a:xfrm>
          <a:off x="9588500" y="67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156942</xdr:rowOff>
    </xdr:from>
    <xdr:to>
      <xdr:col>15</xdr:col>
      <xdr:colOff>180975</xdr:colOff>
      <xdr:row>39</xdr:row>
      <xdr:rowOff>157719</xdr:rowOff>
    </xdr:to>
    <xdr:cxnSp macro="">
      <xdr:nvCxnSpPr>
        <xdr:cNvPr id="113" name="直線コネクタ 112"/>
        <xdr:cNvCxnSpPr/>
      </xdr:nvCxnSpPr>
      <xdr:spPr>
        <a:xfrm flipV="1">
          <a:off x="9639300" y="6843492"/>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94993</xdr:rowOff>
    </xdr:from>
    <xdr:ext cx="469744" cy="259045"/>
    <xdr:sp macro="" textlink="">
      <xdr:nvSpPr>
        <xdr:cNvPr id="114" name="n_1aveValue【道路】&#10;一人当たり延長"/>
        <xdr:cNvSpPr txBox="1"/>
      </xdr:nvSpPr>
      <xdr:spPr>
        <a:xfrm>
          <a:off x="93917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53596</xdr:rowOff>
    </xdr:from>
    <xdr:ext cx="469744" cy="259045"/>
    <xdr:sp macro="" textlink="">
      <xdr:nvSpPr>
        <xdr:cNvPr id="115" name="n_1mainValue【道路】&#10;一人当たり延長"/>
        <xdr:cNvSpPr txBox="1"/>
      </xdr:nvSpPr>
      <xdr:spPr>
        <a:xfrm>
          <a:off x="9391727" y="656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45"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113030</xdr:rowOff>
    </xdr:from>
    <xdr:to>
      <xdr:col>6</xdr:col>
      <xdr:colOff>561975</xdr:colOff>
      <xdr:row>60</xdr:row>
      <xdr:rowOff>43180</xdr:rowOff>
    </xdr:to>
    <xdr:sp macro="" textlink="">
      <xdr:nvSpPr>
        <xdr:cNvPr id="153" name="円/楕円 152"/>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135907</xdr:rowOff>
    </xdr:from>
    <xdr:ext cx="405111" cy="259045"/>
    <xdr:sp macro="" textlink="">
      <xdr:nvSpPr>
        <xdr:cNvPr id="154" name="【橋りょう・トンネル】&#10;有形固定資産減価償却率該当値テキスト"/>
        <xdr:cNvSpPr txBox="1"/>
      </xdr:nvSpPr>
      <xdr:spPr>
        <a:xfrm>
          <a:off x="47244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2540</xdr:rowOff>
    </xdr:from>
    <xdr:to>
      <xdr:col>5</xdr:col>
      <xdr:colOff>409575</xdr:colOff>
      <xdr:row>60</xdr:row>
      <xdr:rowOff>104140</xdr:rowOff>
    </xdr:to>
    <xdr:sp macro="" textlink="">
      <xdr:nvSpPr>
        <xdr:cNvPr id="155" name="円/楕円 154"/>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163830</xdr:rowOff>
    </xdr:from>
    <xdr:to>
      <xdr:col>6</xdr:col>
      <xdr:colOff>511175</xdr:colOff>
      <xdr:row>60</xdr:row>
      <xdr:rowOff>53340</xdr:rowOff>
    </xdr:to>
    <xdr:cxnSp macro="">
      <xdr:nvCxnSpPr>
        <xdr:cNvPr id="156" name="直線コネクタ 155"/>
        <xdr:cNvCxnSpPr/>
      </xdr:nvCxnSpPr>
      <xdr:spPr>
        <a:xfrm flipV="1">
          <a:off x="3797300" y="10279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110507</xdr:rowOff>
    </xdr:from>
    <xdr:ext cx="405111" cy="259045"/>
    <xdr:sp macro="" textlink="">
      <xdr:nvSpPr>
        <xdr:cNvPr id="157"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120667</xdr:rowOff>
    </xdr:from>
    <xdr:ext cx="405111" cy="259045"/>
    <xdr:sp macro="" textlink="">
      <xdr:nvSpPr>
        <xdr:cNvPr id="158" name="n_1mainValue【橋りょう・トンネル】&#10;有形固定資産減価償却率"/>
        <xdr:cNvSpPr txBox="1"/>
      </xdr:nvSpPr>
      <xdr:spPr>
        <a:xfrm>
          <a:off x="3582043"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9"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2987</xdr:rowOff>
    </xdr:from>
    <xdr:to>
      <xdr:col>15</xdr:col>
      <xdr:colOff>231775</xdr:colOff>
      <xdr:row>57</xdr:row>
      <xdr:rowOff>104587</xdr:rowOff>
    </xdr:to>
    <xdr:sp macro="" textlink="">
      <xdr:nvSpPr>
        <xdr:cNvPr id="197" name="円/楕円 196"/>
        <xdr:cNvSpPr/>
      </xdr:nvSpPr>
      <xdr:spPr>
        <a:xfrm>
          <a:off x="10426700" y="97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25864</xdr:rowOff>
    </xdr:from>
    <xdr:ext cx="599010" cy="259045"/>
    <xdr:sp macro="" textlink="">
      <xdr:nvSpPr>
        <xdr:cNvPr id="198" name="【橋りょう・トンネル】&#10;一人当たり有形固定資産（償却資産）額該当値テキスト"/>
        <xdr:cNvSpPr txBox="1"/>
      </xdr:nvSpPr>
      <xdr:spPr>
        <a:xfrm>
          <a:off x="10566400" y="962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3999</xdr:rowOff>
    </xdr:from>
    <xdr:to>
      <xdr:col>14</xdr:col>
      <xdr:colOff>79375</xdr:colOff>
      <xdr:row>57</xdr:row>
      <xdr:rowOff>105599</xdr:rowOff>
    </xdr:to>
    <xdr:sp macro="" textlink="">
      <xdr:nvSpPr>
        <xdr:cNvPr id="199" name="円/楕円 198"/>
        <xdr:cNvSpPr/>
      </xdr:nvSpPr>
      <xdr:spPr>
        <a:xfrm>
          <a:off x="9588500" y="97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53787</xdr:rowOff>
    </xdr:from>
    <xdr:to>
      <xdr:col>15</xdr:col>
      <xdr:colOff>180975</xdr:colOff>
      <xdr:row>57</xdr:row>
      <xdr:rowOff>54799</xdr:rowOff>
    </xdr:to>
    <xdr:cxnSp macro="">
      <xdr:nvCxnSpPr>
        <xdr:cNvPr id="200" name="直線コネクタ 199"/>
        <xdr:cNvCxnSpPr/>
      </xdr:nvCxnSpPr>
      <xdr:spPr>
        <a:xfrm flipV="1">
          <a:off x="9639300" y="9826437"/>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104683</xdr:rowOff>
    </xdr:from>
    <xdr:ext cx="534377" cy="259045"/>
    <xdr:sp macro="" textlink="">
      <xdr:nvSpPr>
        <xdr:cNvPr id="201" name="n_1aveValue【橋りょう・トンネル】&#10;一人当たり有形固定資産（償却資産）額"/>
        <xdr:cNvSpPr txBox="1"/>
      </xdr:nvSpPr>
      <xdr:spPr>
        <a:xfrm>
          <a:off x="9359411" y="103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122126</xdr:rowOff>
    </xdr:from>
    <xdr:ext cx="599010" cy="259045"/>
    <xdr:sp macro="" textlink="">
      <xdr:nvSpPr>
        <xdr:cNvPr id="202" name="n_1mainValue【橋りょう・トンネル】&#10;一人当たり有形固定資産（償却資産）額"/>
        <xdr:cNvSpPr txBox="1"/>
      </xdr:nvSpPr>
      <xdr:spPr>
        <a:xfrm>
          <a:off x="9327094" y="955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30"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154178</xdr:rowOff>
    </xdr:from>
    <xdr:to>
      <xdr:col>6</xdr:col>
      <xdr:colOff>561975</xdr:colOff>
      <xdr:row>83</xdr:row>
      <xdr:rowOff>84328</xdr:rowOff>
    </xdr:to>
    <xdr:sp macro="" textlink="">
      <xdr:nvSpPr>
        <xdr:cNvPr id="238" name="円/楕円 237"/>
        <xdr:cNvSpPr/>
      </xdr:nvSpPr>
      <xdr:spPr>
        <a:xfrm>
          <a:off x="45847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5605</xdr:rowOff>
    </xdr:from>
    <xdr:ext cx="405111" cy="259045"/>
    <xdr:sp macro="" textlink="">
      <xdr:nvSpPr>
        <xdr:cNvPr id="239" name="【公営住宅】&#10;有形固定資産減価償却率該当値テキスト"/>
        <xdr:cNvSpPr txBox="1"/>
      </xdr:nvSpPr>
      <xdr:spPr>
        <a:xfrm>
          <a:off x="4724400" y="1406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165608</xdr:rowOff>
    </xdr:from>
    <xdr:to>
      <xdr:col>5</xdr:col>
      <xdr:colOff>409575</xdr:colOff>
      <xdr:row>83</xdr:row>
      <xdr:rowOff>95758</xdr:rowOff>
    </xdr:to>
    <xdr:sp macro="" textlink="">
      <xdr:nvSpPr>
        <xdr:cNvPr id="240" name="円/楕円 239"/>
        <xdr:cNvSpPr/>
      </xdr:nvSpPr>
      <xdr:spPr>
        <a:xfrm>
          <a:off x="3746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33528</xdr:rowOff>
    </xdr:from>
    <xdr:to>
      <xdr:col>6</xdr:col>
      <xdr:colOff>511175</xdr:colOff>
      <xdr:row>83</xdr:row>
      <xdr:rowOff>44958</xdr:rowOff>
    </xdr:to>
    <xdr:cxnSp macro="">
      <xdr:nvCxnSpPr>
        <xdr:cNvPr id="241" name="直線コネクタ 240"/>
        <xdr:cNvCxnSpPr/>
      </xdr:nvCxnSpPr>
      <xdr:spPr>
        <a:xfrm flipV="1">
          <a:off x="3797300" y="142638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11447</xdr:rowOff>
    </xdr:from>
    <xdr:ext cx="405111" cy="259045"/>
    <xdr:sp macro="" textlink="">
      <xdr:nvSpPr>
        <xdr:cNvPr id="242"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112285</xdr:rowOff>
    </xdr:from>
    <xdr:ext cx="405111" cy="259045"/>
    <xdr:sp macro="" textlink="">
      <xdr:nvSpPr>
        <xdr:cNvPr id="243" name="n_1main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72"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2539</xdr:rowOff>
    </xdr:from>
    <xdr:to>
      <xdr:col>15</xdr:col>
      <xdr:colOff>231775</xdr:colOff>
      <xdr:row>81</xdr:row>
      <xdr:rowOff>104139</xdr:rowOff>
    </xdr:to>
    <xdr:sp macro="" textlink="">
      <xdr:nvSpPr>
        <xdr:cNvPr id="280" name="円/楕円 279"/>
        <xdr:cNvSpPr/>
      </xdr:nvSpPr>
      <xdr:spPr>
        <a:xfrm>
          <a:off x="10426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25416</xdr:rowOff>
    </xdr:from>
    <xdr:ext cx="469744" cy="259045"/>
    <xdr:sp macro="" textlink="">
      <xdr:nvSpPr>
        <xdr:cNvPr id="281" name="【公営住宅】&#10;一人当たり面積該当値テキスト"/>
        <xdr:cNvSpPr txBox="1"/>
      </xdr:nvSpPr>
      <xdr:spPr>
        <a:xfrm>
          <a:off x="10566400"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0.482</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4445</xdr:rowOff>
    </xdr:from>
    <xdr:to>
      <xdr:col>14</xdr:col>
      <xdr:colOff>79375</xdr:colOff>
      <xdr:row>81</xdr:row>
      <xdr:rowOff>106045</xdr:rowOff>
    </xdr:to>
    <xdr:sp macro="" textlink="">
      <xdr:nvSpPr>
        <xdr:cNvPr id="282" name="円/楕円 281"/>
        <xdr:cNvSpPr/>
      </xdr:nvSpPr>
      <xdr:spPr>
        <a:xfrm>
          <a:off x="958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53339</xdr:rowOff>
    </xdr:from>
    <xdr:to>
      <xdr:col>15</xdr:col>
      <xdr:colOff>180975</xdr:colOff>
      <xdr:row>81</xdr:row>
      <xdr:rowOff>55245</xdr:rowOff>
    </xdr:to>
    <xdr:cxnSp macro="">
      <xdr:nvCxnSpPr>
        <xdr:cNvPr id="283" name="直線コネクタ 282"/>
        <xdr:cNvCxnSpPr/>
      </xdr:nvCxnSpPr>
      <xdr:spPr>
        <a:xfrm flipV="1">
          <a:off x="9639300" y="139407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129557</xdr:rowOff>
    </xdr:from>
    <xdr:ext cx="469744" cy="259045"/>
    <xdr:sp macro="" textlink="">
      <xdr:nvSpPr>
        <xdr:cNvPr id="284"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122572</xdr:rowOff>
    </xdr:from>
    <xdr:ext cx="469744" cy="259045"/>
    <xdr:sp macro="" textlink="">
      <xdr:nvSpPr>
        <xdr:cNvPr id="285" name="n_1mainValue【公営住宅】&#10;一人当たり面積"/>
        <xdr:cNvSpPr txBox="1"/>
      </xdr:nvSpPr>
      <xdr:spPr>
        <a:xfrm>
          <a:off x="93917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97" name="直線コネクタ 296"/>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98" name="テキスト ボックス 297"/>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301" name="直線コネクタ 300"/>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302" name="テキスト ボックス 301"/>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4" name="テキスト ボックス 30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121920</xdr:rowOff>
    </xdr:from>
    <xdr:to>
      <xdr:col>6</xdr:col>
      <xdr:colOff>510540</xdr:colOff>
      <xdr:row>106</xdr:row>
      <xdr:rowOff>156211</xdr:rowOff>
    </xdr:to>
    <xdr:cxnSp macro="">
      <xdr:nvCxnSpPr>
        <xdr:cNvPr id="306" name="直線コネクタ 305"/>
        <xdr:cNvCxnSpPr/>
      </xdr:nvCxnSpPr>
      <xdr:spPr>
        <a:xfrm flipV="1">
          <a:off x="4634865" y="17609820"/>
          <a:ext cx="0" cy="72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160038</xdr:rowOff>
    </xdr:from>
    <xdr:ext cx="405111" cy="259045"/>
    <xdr:sp macro="" textlink="">
      <xdr:nvSpPr>
        <xdr:cNvPr id="307" name="【港湾・漁港】&#10;有形固定資産減価償却率最小値テキスト"/>
        <xdr:cNvSpPr txBox="1"/>
      </xdr:nvSpPr>
      <xdr:spPr>
        <a:xfrm>
          <a:off x="4724400"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106</xdr:row>
      <xdr:rowOff>156211</xdr:rowOff>
    </xdr:from>
    <xdr:to>
      <xdr:col>6</xdr:col>
      <xdr:colOff>600075</xdr:colOff>
      <xdr:row>106</xdr:row>
      <xdr:rowOff>156211</xdr:rowOff>
    </xdr:to>
    <xdr:cxnSp macro="">
      <xdr:nvCxnSpPr>
        <xdr:cNvPr id="308" name="直線コネクタ 307"/>
        <xdr:cNvCxnSpPr/>
      </xdr:nvCxnSpPr>
      <xdr:spPr>
        <a:xfrm>
          <a:off x="4546600" y="1832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68597</xdr:rowOff>
    </xdr:from>
    <xdr:ext cx="405111" cy="259045"/>
    <xdr:sp macro="" textlink="">
      <xdr:nvSpPr>
        <xdr:cNvPr id="309" name="【港湾・漁港】&#10;有形固定資産減価償却率最大値テキスト"/>
        <xdr:cNvSpPr txBox="1"/>
      </xdr:nvSpPr>
      <xdr:spPr>
        <a:xfrm>
          <a:off x="4724400"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102</xdr:row>
      <xdr:rowOff>121920</xdr:rowOff>
    </xdr:from>
    <xdr:to>
      <xdr:col>6</xdr:col>
      <xdr:colOff>600075</xdr:colOff>
      <xdr:row>102</xdr:row>
      <xdr:rowOff>121920</xdr:rowOff>
    </xdr:to>
    <xdr:cxnSp macro="">
      <xdr:nvCxnSpPr>
        <xdr:cNvPr id="310" name="直線コネクタ 309"/>
        <xdr:cNvCxnSpPr/>
      </xdr:nvCxnSpPr>
      <xdr:spPr>
        <a:xfrm>
          <a:off x="4546600" y="1760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71138</xdr:rowOff>
    </xdr:from>
    <xdr:ext cx="405111" cy="259045"/>
    <xdr:sp macro="" textlink="">
      <xdr:nvSpPr>
        <xdr:cNvPr id="311" name="【港湾・漁港】&#10;有形固定資産減価償却率平均値テキスト"/>
        <xdr:cNvSpPr txBox="1"/>
      </xdr:nvSpPr>
      <xdr:spPr>
        <a:xfrm>
          <a:off x="47244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48261</xdr:rowOff>
    </xdr:from>
    <xdr:to>
      <xdr:col>6</xdr:col>
      <xdr:colOff>561975</xdr:colOff>
      <xdr:row>104</xdr:row>
      <xdr:rowOff>149861</xdr:rowOff>
    </xdr:to>
    <xdr:sp macro="" textlink="">
      <xdr:nvSpPr>
        <xdr:cNvPr id="312" name="フローチャート : 判断 311"/>
        <xdr:cNvSpPr/>
      </xdr:nvSpPr>
      <xdr:spPr>
        <a:xfrm>
          <a:off x="4584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36830</xdr:rowOff>
    </xdr:from>
    <xdr:to>
      <xdr:col>5</xdr:col>
      <xdr:colOff>409575</xdr:colOff>
      <xdr:row>100</xdr:row>
      <xdr:rowOff>138430</xdr:rowOff>
    </xdr:to>
    <xdr:sp macro="" textlink="">
      <xdr:nvSpPr>
        <xdr:cNvPr id="313" name="フローチャート : 判断 312"/>
        <xdr:cNvSpPr/>
      </xdr:nvSpPr>
      <xdr:spPr>
        <a:xfrm>
          <a:off x="3746500" y="1718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105411</xdr:rowOff>
    </xdr:from>
    <xdr:to>
      <xdr:col>6</xdr:col>
      <xdr:colOff>561975</xdr:colOff>
      <xdr:row>107</xdr:row>
      <xdr:rowOff>35561</xdr:rowOff>
    </xdr:to>
    <xdr:sp macro="" textlink="">
      <xdr:nvSpPr>
        <xdr:cNvPr id="319" name="円/楕円 318"/>
        <xdr:cNvSpPr/>
      </xdr:nvSpPr>
      <xdr:spPr>
        <a:xfrm>
          <a:off x="4584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20338</xdr:rowOff>
    </xdr:from>
    <xdr:ext cx="405111" cy="259045"/>
    <xdr:sp macro="" textlink="">
      <xdr:nvSpPr>
        <xdr:cNvPr id="320" name="【港湾・漁港】&#10;有形固定資産減価償却率該当値テキスト"/>
        <xdr:cNvSpPr txBox="1"/>
      </xdr:nvSpPr>
      <xdr:spPr>
        <a:xfrm>
          <a:off x="4724400" y="1819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53975</xdr:rowOff>
    </xdr:from>
    <xdr:to>
      <xdr:col>5</xdr:col>
      <xdr:colOff>409575</xdr:colOff>
      <xdr:row>107</xdr:row>
      <xdr:rowOff>155575</xdr:rowOff>
    </xdr:to>
    <xdr:sp macro="" textlink="">
      <xdr:nvSpPr>
        <xdr:cNvPr id="321" name="円/楕円 320"/>
        <xdr:cNvSpPr/>
      </xdr:nvSpPr>
      <xdr:spPr>
        <a:xfrm>
          <a:off x="3746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156211</xdr:rowOff>
    </xdr:from>
    <xdr:to>
      <xdr:col>6</xdr:col>
      <xdr:colOff>511175</xdr:colOff>
      <xdr:row>107</xdr:row>
      <xdr:rowOff>104775</xdr:rowOff>
    </xdr:to>
    <xdr:cxnSp macro="">
      <xdr:nvCxnSpPr>
        <xdr:cNvPr id="322" name="直線コネクタ 321"/>
        <xdr:cNvCxnSpPr/>
      </xdr:nvCxnSpPr>
      <xdr:spPr>
        <a:xfrm flipV="1">
          <a:off x="3797300" y="18329911"/>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98</xdr:row>
      <xdr:rowOff>154957</xdr:rowOff>
    </xdr:from>
    <xdr:ext cx="405111" cy="259045"/>
    <xdr:sp macro="" textlink="">
      <xdr:nvSpPr>
        <xdr:cNvPr id="323" name="n_1aveValue【港湾・漁港】&#10;有形固定資産減価償却率"/>
        <xdr:cNvSpPr txBox="1"/>
      </xdr:nvSpPr>
      <xdr:spPr>
        <a:xfrm>
          <a:off x="3582043"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146702</xdr:rowOff>
    </xdr:from>
    <xdr:ext cx="405111" cy="259045"/>
    <xdr:sp macro="" textlink="">
      <xdr:nvSpPr>
        <xdr:cNvPr id="324" name="n_1mainValue【港湾・漁港】&#10;有形固定資産減価償却率"/>
        <xdr:cNvSpPr txBox="1"/>
      </xdr:nvSpPr>
      <xdr:spPr>
        <a:xfrm>
          <a:off x="3582043"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35" name="テキスト ボックス 334"/>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37" name="テキスト ボックス 336"/>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9" name="テキスト ボックス 33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1" name="テキスト ボックス 34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3" name="テキスト ボックス 342"/>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45" name="テキスト ボックス 344"/>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47" name="テキスト ボックス 346"/>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8686</xdr:rowOff>
    </xdr:from>
    <xdr:to>
      <xdr:col>15</xdr:col>
      <xdr:colOff>180340</xdr:colOff>
      <xdr:row>108</xdr:row>
      <xdr:rowOff>126949</xdr:rowOff>
    </xdr:to>
    <xdr:cxnSp macro="">
      <xdr:nvCxnSpPr>
        <xdr:cNvPr id="349" name="直線コネクタ 348"/>
        <xdr:cNvCxnSpPr/>
      </xdr:nvCxnSpPr>
      <xdr:spPr>
        <a:xfrm flipV="1">
          <a:off x="10476865" y="18525286"/>
          <a:ext cx="0" cy="118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10126</xdr:rowOff>
    </xdr:from>
    <xdr:ext cx="534377" cy="259045"/>
    <xdr:sp macro="" textlink="">
      <xdr:nvSpPr>
        <xdr:cNvPr id="350" name="【港湾・漁港】&#10;一人当たり有形固定資産（償却資産）額最小値テキスト"/>
        <xdr:cNvSpPr txBox="1"/>
      </xdr:nvSpPr>
      <xdr:spPr>
        <a:xfrm>
          <a:off x="10566400" y="186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10,668</a:t>
          </a:r>
          <a:endParaRPr kumimoji="1" lang="ja-JP" altLang="en-US" sz="1000" b="1">
            <a:latin typeface="ＭＳ Ｐゴシック"/>
          </a:endParaRPr>
        </a:p>
      </xdr:txBody>
    </xdr:sp>
    <xdr:clientData/>
  </xdr:oneCellAnchor>
  <xdr:twoCellAnchor>
    <xdr:from>
      <xdr:col>15</xdr:col>
      <xdr:colOff>92075</xdr:colOff>
      <xdr:row>108</xdr:row>
      <xdr:rowOff>126949</xdr:rowOff>
    </xdr:from>
    <xdr:to>
      <xdr:col>15</xdr:col>
      <xdr:colOff>269875</xdr:colOff>
      <xdr:row>108</xdr:row>
      <xdr:rowOff>126949</xdr:rowOff>
    </xdr:to>
    <xdr:cxnSp macro="">
      <xdr:nvCxnSpPr>
        <xdr:cNvPr id="351" name="直線コネクタ 350"/>
        <xdr:cNvCxnSpPr/>
      </xdr:nvCxnSpPr>
      <xdr:spPr>
        <a:xfrm>
          <a:off x="10388600" y="186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126813</xdr:rowOff>
    </xdr:from>
    <xdr:ext cx="534377" cy="259045"/>
    <xdr:sp macro="" textlink="">
      <xdr:nvSpPr>
        <xdr:cNvPr id="352" name="【港湾・漁港】&#10;一人当たり有形固定資産（償却資産）額最大値テキスト"/>
        <xdr:cNvSpPr txBox="1"/>
      </xdr:nvSpPr>
      <xdr:spPr>
        <a:xfrm>
          <a:off x="10566400" y="183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a:t>
          </a:r>
          <a:endParaRPr kumimoji="1" lang="ja-JP" altLang="en-US" sz="1000" b="1">
            <a:latin typeface="ＭＳ Ｐゴシック"/>
          </a:endParaRPr>
        </a:p>
      </xdr:txBody>
    </xdr:sp>
    <xdr:clientData/>
  </xdr:oneCellAnchor>
  <xdr:twoCellAnchor>
    <xdr:from>
      <xdr:col>15</xdr:col>
      <xdr:colOff>92075</xdr:colOff>
      <xdr:row>108</xdr:row>
      <xdr:rowOff>8686</xdr:rowOff>
    </xdr:from>
    <xdr:to>
      <xdr:col>15</xdr:col>
      <xdr:colOff>269875</xdr:colOff>
      <xdr:row>108</xdr:row>
      <xdr:rowOff>8686</xdr:rowOff>
    </xdr:to>
    <xdr:cxnSp macro="">
      <xdr:nvCxnSpPr>
        <xdr:cNvPr id="353" name="直線コネクタ 352"/>
        <xdr:cNvCxnSpPr/>
      </xdr:nvCxnSpPr>
      <xdr:spPr>
        <a:xfrm>
          <a:off x="10388600" y="1852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82364</xdr:rowOff>
    </xdr:from>
    <xdr:ext cx="534377" cy="259045"/>
    <xdr:sp macro="" textlink="">
      <xdr:nvSpPr>
        <xdr:cNvPr id="354" name="【港湾・漁港】&#10;一人当たり有形固定資産（償却資産）額平均値テキスト"/>
        <xdr:cNvSpPr txBox="1"/>
      </xdr:nvSpPr>
      <xdr:spPr>
        <a:xfrm>
          <a:off x="10566400" y="18427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12,186</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18314</xdr:rowOff>
    </xdr:from>
    <xdr:to>
      <xdr:col>15</xdr:col>
      <xdr:colOff>231775</xdr:colOff>
      <xdr:row>108</xdr:row>
      <xdr:rowOff>119914</xdr:rowOff>
    </xdr:to>
    <xdr:sp macro="" textlink="">
      <xdr:nvSpPr>
        <xdr:cNvPr id="355" name="フローチャート : 判断 354"/>
        <xdr:cNvSpPr/>
      </xdr:nvSpPr>
      <xdr:spPr>
        <a:xfrm>
          <a:off x="10426700" y="1853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13932</xdr:rowOff>
    </xdr:from>
    <xdr:to>
      <xdr:col>14</xdr:col>
      <xdr:colOff>79375</xdr:colOff>
      <xdr:row>99</xdr:row>
      <xdr:rowOff>115532</xdr:rowOff>
    </xdr:to>
    <xdr:sp macro="" textlink="">
      <xdr:nvSpPr>
        <xdr:cNvPr id="356" name="フローチャート : 判断 355"/>
        <xdr:cNvSpPr/>
      </xdr:nvSpPr>
      <xdr:spPr>
        <a:xfrm>
          <a:off x="9588500" y="169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76149</xdr:rowOff>
    </xdr:from>
    <xdr:to>
      <xdr:col>15</xdr:col>
      <xdr:colOff>231775</xdr:colOff>
      <xdr:row>109</xdr:row>
      <xdr:rowOff>6299</xdr:rowOff>
    </xdr:to>
    <xdr:sp macro="" textlink="">
      <xdr:nvSpPr>
        <xdr:cNvPr id="362" name="円/楕円 361"/>
        <xdr:cNvSpPr/>
      </xdr:nvSpPr>
      <xdr:spPr>
        <a:xfrm>
          <a:off x="10426700" y="185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54576</xdr:rowOff>
    </xdr:from>
    <xdr:ext cx="534377" cy="259045"/>
    <xdr:sp macro="" textlink="">
      <xdr:nvSpPr>
        <xdr:cNvPr id="363" name="【港湾・漁港】&#10;一人当たり有形固定資産（償却資産）額該当値テキスト"/>
        <xdr:cNvSpPr txBox="1"/>
      </xdr:nvSpPr>
      <xdr:spPr>
        <a:xfrm>
          <a:off x="10566400" y="185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10,668</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76454</xdr:rowOff>
    </xdr:from>
    <xdr:to>
      <xdr:col>14</xdr:col>
      <xdr:colOff>79375</xdr:colOff>
      <xdr:row>109</xdr:row>
      <xdr:rowOff>6604</xdr:rowOff>
    </xdr:to>
    <xdr:sp macro="" textlink="">
      <xdr:nvSpPr>
        <xdr:cNvPr id="364" name="円/楕円 363"/>
        <xdr:cNvSpPr/>
      </xdr:nvSpPr>
      <xdr:spPr>
        <a:xfrm>
          <a:off x="9588500" y="185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126949</xdr:rowOff>
    </xdr:from>
    <xdr:to>
      <xdr:col>15</xdr:col>
      <xdr:colOff>180975</xdr:colOff>
      <xdr:row>108</xdr:row>
      <xdr:rowOff>127254</xdr:rowOff>
    </xdr:to>
    <xdr:cxnSp macro="">
      <xdr:nvCxnSpPr>
        <xdr:cNvPr id="365" name="直線コネクタ 364"/>
        <xdr:cNvCxnSpPr/>
      </xdr:nvCxnSpPr>
      <xdr:spPr>
        <a:xfrm flipV="1">
          <a:off x="9639300" y="18643549"/>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97</xdr:row>
      <xdr:rowOff>132059</xdr:rowOff>
    </xdr:from>
    <xdr:ext cx="534377" cy="259045"/>
    <xdr:sp macro="" textlink="">
      <xdr:nvSpPr>
        <xdr:cNvPr id="366" name="n_1aveValue【港湾・漁港】&#10;一人当たり有形固定資産（償却資産）額"/>
        <xdr:cNvSpPr txBox="1"/>
      </xdr:nvSpPr>
      <xdr:spPr>
        <a:xfrm>
          <a:off x="9359411"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52,801</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169181</xdr:rowOff>
    </xdr:from>
    <xdr:ext cx="534377" cy="259045"/>
    <xdr:sp macro="" textlink="">
      <xdr:nvSpPr>
        <xdr:cNvPr id="367" name="n_1mainValue【港湾・漁港】&#10;一人当たり有形固定資産（償却資産）額"/>
        <xdr:cNvSpPr txBox="1"/>
      </xdr:nvSpPr>
      <xdr:spPr>
        <a:xfrm>
          <a:off x="9359411" y="186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8" name="テキスト ボックス 37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0" name="テキスト ボックス 37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88" name="テキスト ボックス 3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0" name="テキスト ボックス 38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92" name="直線コネクタ 391"/>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93"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94" name="直線コネクタ 393"/>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95"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96" name="直線コネクタ 395"/>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97"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98" name="フローチャート : 判断 39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99" name="フローチャート : 判断 398"/>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17780</xdr:rowOff>
    </xdr:from>
    <xdr:to>
      <xdr:col>23</xdr:col>
      <xdr:colOff>568325</xdr:colOff>
      <xdr:row>36</xdr:row>
      <xdr:rowOff>119380</xdr:rowOff>
    </xdr:to>
    <xdr:sp macro="" textlink="">
      <xdr:nvSpPr>
        <xdr:cNvPr id="405" name="円/楕円 404"/>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40657</xdr:rowOff>
    </xdr:from>
    <xdr:ext cx="405111" cy="259045"/>
    <xdr:sp macro="" textlink="">
      <xdr:nvSpPr>
        <xdr:cNvPr id="406" name="【認定こども園・幼稚園・保育所】&#10;有形固定資産減価償却率該当値テキスト"/>
        <xdr:cNvSpPr txBox="1"/>
      </xdr:nvSpPr>
      <xdr:spPr>
        <a:xfrm>
          <a:off x="164084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124460</xdr:rowOff>
    </xdr:from>
    <xdr:to>
      <xdr:col>22</xdr:col>
      <xdr:colOff>415925</xdr:colOff>
      <xdr:row>35</xdr:row>
      <xdr:rowOff>54610</xdr:rowOff>
    </xdr:to>
    <xdr:sp macro="" textlink="">
      <xdr:nvSpPr>
        <xdr:cNvPr id="407" name="円/楕円 406"/>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3810</xdr:rowOff>
    </xdr:from>
    <xdr:to>
      <xdr:col>23</xdr:col>
      <xdr:colOff>517525</xdr:colOff>
      <xdr:row>36</xdr:row>
      <xdr:rowOff>68580</xdr:rowOff>
    </xdr:to>
    <xdr:cxnSp macro="">
      <xdr:nvCxnSpPr>
        <xdr:cNvPr id="408" name="直線コネクタ 407"/>
        <xdr:cNvCxnSpPr/>
      </xdr:nvCxnSpPr>
      <xdr:spPr>
        <a:xfrm>
          <a:off x="15481300" y="60045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129557</xdr:rowOff>
    </xdr:from>
    <xdr:ext cx="405111" cy="259045"/>
    <xdr:sp macro="" textlink="">
      <xdr:nvSpPr>
        <xdr:cNvPr id="409"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71137</xdr:rowOff>
    </xdr:from>
    <xdr:ext cx="405111" cy="259045"/>
    <xdr:sp macro="" textlink="">
      <xdr:nvSpPr>
        <xdr:cNvPr id="410" name="n_1mainValue【認定こども園・幼稚園・保育所】&#10;有形固定資産減価償却率"/>
        <xdr:cNvSpPr txBox="1"/>
      </xdr:nvSpPr>
      <xdr:spPr>
        <a:xfrm>
          <a:off x="15266043"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2" name="テキスト ボックス 4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4" name="テキスト ボックス 4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26" name="テキスト ボックス 4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28" name="テキスト ボックス 4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0" name="テキスト ボックス 4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434" name="直線コネクタ 433"/>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35"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36" name="直線コネクタ 43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437"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438" name="直線コネクタ 437"/>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439"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440" name="フローチャート : 判断 439"/>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441" name="フローチャート : 判断 440"/>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447" name="円/楕円 446"/>
        <xdr:cNvSpPr/>
      </xdr:nvSpPr>
      <xdr:spPr>
        <a:xfrm>
          <a:off x="22110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132097</xdr:rowOff>
    </xdr:from>
    <xdr:ext cx="469744" cy="259045"/>
    <xdr:sp macro="" textlink="">
      <xdr:nvSpPr>
        <xdr:cNvPr id="448" name="【認定こども園・幼稚園・保育所】&#10;一人当たり面積該当値テキスト"/>
        <xdr:cNvSpPr txBox="1"/>
      </xdr:nvSpPr>
      <xdr:spPr>
        <a:xfrm>
          <a:off x="222504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162560</xdr:rowOff>
    </xdr:from>
    <xdr:to>
      <xdr:col>31</xdr:col>
      <xdr:colOff>85725</xdr:colOff>
      <xdr:row>37</xdr:row>
      <xdr:rowOff>92710</xdr:rowOff>
    </xdr:to>
    <xdr:sp macro="" textlink="">
      <xdr:nvSpPr>
        <xdr:cNvPr id="449" name="円/楕円 448"/>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160020</xdr:rowOff>
    </xdr:from>
    <xdr:to>
      <xdr:col>32</xdr:col>
      <xdr:colOff>187325</xdr:colOff>
      <xdr:row>37</xdr:row>
      <xdr:rowOff>41910</xdr:rowOff>
    </xdr:to>
    <xdr:cxnSp macro="">
      <xdr:nvCxnSpPr>
        <xdr:cNvPr id="450" name="直線コネクタ 449"/>
        <xdr:cNvCxnSpPr/>
      </xdr:nvCxnSpPr>
      <xdr:spPr>
        <a:xfrm flipV="1">
          <a:off x="21323300" y="6332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102887</xdr:rowOff>
    </xdr:from>
    <xdr:ext cx="469744" cy="259045"/>
    <xdr:sp macro="" textlink="">
      <xdr:nvSpPr>
        <xdr:cNvPr id="451"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109237</xdr:rowOff>
    </xdr:from>
    <xdr:ext cx="469744" cy="259045"/>
    <xdr:sp macro="" textlink="">
      <xdr:nvSpPr>
        <xdr:cNvPr id="452" name="n_1mainValue【認定こども園・幼稚園・保育所】&#10;一人当たり面積"/>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3" name="テキスト ボックス 4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77" name="直線コネクタ 47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7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79" name="直線コネクタ 47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8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81" name="直線コネクタ 48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2557</xdr:rowOff>
    </xdr:from>
    <xdr:ext cx="405111" cy="259045"/>
    <xdr:sp macro="" textlink="">
      <xdr:nvSpPr>
        <xdr:cNvPr id="482" name="【学校施設】&#10;有形固定資産減価償却率平均値テキスト"/>
        <xdr:cNvSpPr txBox="1"/>
      </xdr:nvSpPr>
      <xdr:spPr>
        <a:xfrm>
          <a:off x="164084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83" name="フローチャート : 判断 48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84" name="フローチャート : 判断 483"/>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490" name="円/楕円 489"/>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38117</xdr:rowOff>
    </xdr:from>
    <xdr:ext cx="405111" cy="259045"/>
    <xdr:sp macro="" textlink="">
      <xdr:nvSpPr>
        <xdr:cNvPr id="491" name="【学校施設】&#10;有形固定資産減価償却率該当値テキスト"/>
        <xdr:cNvSpPr txBox="1"/>
      </xdr:nvSpPr>
      <xdr:spPr>
        <a:xfrm>
          <a:off x="16408400"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71120</xdr:rowOff>
    </xdr:from>
    <xdr:to>
      <xdr:col>22</xdr:col>
      <xdr:colOff>415925</xdr:colOff>
      <xdr:row>60</xdr:row>
      <xdr:rowOff>1270</xdr:rowOff>
    </xdr:to>
    <xdr:sp macro="" textlink="">
      <xdr:nvSpPr>
        <xdr:cNvPr id="492" name="円/楕円 491"/>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110490</xdr:rowOff>
    </xdr:from>
    <xdr:to>
      <xdr:col>23</xdr:col>
      <xdr:colOff>517525</xdr:colOff>
      <xdr:row>59</xdr:row>
      <xdr:rowOff>121920</xdr:rowOff>
    </xdr:to>
    <xdr:cxnSp macro="">
      <xdr:nvCxnSpPr>
        <xdr:cNvPr id="493" name="直線コネクタ 492"/>
        <xdr:cNvCxnSpPr/>
      </xdr:nvCxnSpPr>
      <xdr:spPr>
        <a:xfrm flipV="1">
          <a:off x="15481300" y="102260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11447</xdr:rowOff>
    </xdr:from>
    <xdr:ext cx="405111" cy="259045"/>
    <xdr:sp macro="" textlink="">
      <xdr:nvSpPr>
        <xdr:cNvPr id="494"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17797</xdr:rowOff>
    </xdr:from>
    <xdr:ext cx="405111" cy="259045"/>
    <xdr:sp macro="" textlink="">
      <xdr:nvSpPr>
        <xdr:cNvPr id="495" name="n_1mainValue【学校施設】&#10;有形固定資産減価償却率"/>
        <xdr:cNvSpPr txBox="1"/>
      </xdr:nvSpPr>
      <xdr:spPr>
        <a:xfrm>
          <a:off x="15266043"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07" name="直線コネクタ 5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8" name="テキスト ボックス 5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9" name="直線コネクタ 5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0" name="テキスト ボックス 5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1" name="直線コネクタ 5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2" name="テキスト ボックス 5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3" name="直線コネクタ 5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4" name="テキスト ボックス 5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5" name="直線コネクタ 5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6" name="テキスト ボックス 5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7" name="直線コネクタ 5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8" name="テキスト ボックス 5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522" name="直線コネクタ 521"/>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523"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524" name="直線コネクタ 523"/>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525"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526" name="直線コネクタ 525"/>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527"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528" name="フローチャート : 判断 527"/>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529" name="フローチャート : 判断 528"/>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140244</xdr:rowOff>
    </xdr:from>
    <xdr:to>
      <xdr:col>32</xdr:col>
      <xdr:colOff>238125</xdr:colOff>
      <xdr:row>61</xdr:row>
      <xdr:rowOff>70394</xdr:rowOff>
    </xdr:to>
    <xdr:sp macro="" textlink="">
      <xdr:nvSpPr>
        <xdr:cNvPr id="535" name="円/楕円 534"/>
        <xdr:cNvSpPr/>
      </xdr:nvSpPr>
      <xdr:spPr>
        <a:xfrm>
          <a:off x="22110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163121</xdr:rowOff>
    </xdr:from>
    <xdr:ext cx="469744" cy="259045"/>
    <xdr:sp macro="" textlink="">
      <xdr:nvSpPr>
        <xdr:cNvPr id="536" name="【学校施設】&#10;一人当たり面積該当値テキスト"/>
        <xdr:cNvSpPr txBox="1"/>
      </xdr:nvSpPr>
      <xdr:spPr>
        <a:xfrm>
          <a:off x="22250400" y="1027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166370</xdr:rowOff>
    </xdr:from>
    <xdr:to>
      <xdr:col>31</xdr:col>
      <xdr:colOff>85725</xdr:colOff>
      <xdr:row>61</xdr:row>
      <xdr:rowOff>96520</xdr:rowOff>
    </xdr:to>
    <xdr:sp macro="" textlink="">
      <xdr:nvSpPr>
        <xdr:cNvPr id="537" name="円/楕円 536"/>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19594</xdr:rowOff>
    </xdr:from>
    <xdr:to>
      <xdr:col>32</xdr:col>
      <xdr:colOff>187325</xdr:colOff>
      <xdr:row>61</xdr:row>
      <xdr:rowOff>45720</xdr:rowOff>
    </xdr:to>
    <xdr:cxnSp macro="">
      <xdr:nvCxnSpPr>
        <xdr:cNvPr id="538" name="直線コネクタ 537"/>
        <xdr:cNvCxnSpPr/>
      </xdr:nvCxnSpPr>
      <xdr:spPr>
        <a:xfrm flipV="1">
          <a:off x="21323300" y="104780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61521</xdr:rowOff>
    </xdr:from>
    <xdr:ext cx="469744" cy="259045"/>
    <xdr:sp macro="" textlink="">
      <xdr:nvSpPr>
        <xdr:cNvPr id="539"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113047</xdr:rowOff>
    </xdr:from>
    <xdr:ext cx="469744" cy="259045"/>
    <xdr:sp macro="" textlink="">
      <xdr:nvSpPr>
        <xdr:cNvPr id="540" name="n_1main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1" name="テキスト ボックス 5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2" name="直線コネクタ 5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3" name="テキスト ボックス 5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4" name="直線コネクタ 5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5" name="テキスト ボックス 5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6" name="直線コネクタ 5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7" name="テキスト ボックス 5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8" name="直線コネクタ 5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9" name="テキスト ボックス 55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563" name="直線コネクタ 562"/>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564"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565" name="直線コネクタ 564"/>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66"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67" name="直線コネクタ 566"/>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68"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69" name="フローチャート : 判断 568"/>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70" name="フローチャート : 判断 569"/>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12446</xdr:rowOff>
    </xdr:from>
    <xdr:to>
      <xdr:col>23</xdr:col>
      <xdr:colOff>568325</xdr:colOff>
      <xdr:row>81</xdr:row>
      <xdr:rowOff>114046</xdr:rowOff>
    </xdr:to>
    <xdr:sp macro="" textlink="">
      <xdr:nvSpPr>
        <xdr:cNvPr id="576" name="円/楕円 575"/>
        <xdr:cNvSpPr/>
      </xdr:nvSpPr>
      <xdr:spPr>
        <a:xfrm>
          <a:off x="16268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35323</xdr:rowOff>
    </xdr:from>
    <xdr:ext cx="405111" cy="259045"/>
    <xdr:sp macro="" textlink="">
      <xdr:nvSpPr>
        <xdr:cNvPr id="577" name="【児童館】&#10;有形固定資産減価償却率該当値テキスト"/>
        <xdr:cNvSpPr txBox="1"/>
      </xdr:nvSpPr>
      <xdr:spPr>
        <a:xfrm>
          <a:off x="16408400" y="1375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55880</xdr:rowOff>
    </xdr:from>
    <xdr:to>
      <xdr:col>22</xdr:col>
      <xdr:colOff>415925</xdr:colOff>
      <xdr:row>81</xdr:row>
      <xdr:rowOff>157480</xdr:rowOff>
    </xdr:to>
    <xdr:sp macro="" textlink="">
      <xdr:nvSpPr>
        <xdr:cNvPr id="578" name="円/楕円 577"/>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63246</xdr:rowOff>
    </xdr:from>
    <xdr:to>
      <xdr:col>23</xdr:col>
      <xdr:colOff>517525</xdr:colOff>
      <xdr:row>81</xdr:row>
      <xdr:rowOff>106680</xdr:rowOff>
    </xdr:to>
    <xdr:cxnSp macro="">
      <xdr:nvCxnSpPr>
        <xdr:cNvPr id="579" name="直線コネクタ 578"/>
        <xdr:cNvCxnSpPr/>
      </xdr:nvCxnSpPr>
      <xdr:spPr>
        <a:xfrm flipV="1">
          <a:off x="15481300" y="139506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77740</xdr:rowOff>
    </xdr:from>
    <xdr:ext cx="405111" cy="259045"/>
    <xdr:sp macro="" textlink="">
      <xdr:nvSpPr>
        <xdr:cNvPr id="580"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2557</xdr:rowOff>
    </xdr:from>
    <xdr:ext cx="405111" cy="259045"/>
    <xdr:sp macro="" textlink="">
      <xdr:nvSpPr>
        <xdr:cNvPr id="581" name="n_1mainValue【児童館】&#10;有形固定資産減価償却率"/>
        <xdr:cNvSpPr txBox="1"/>
      </xdr:nvSpPr>
      <xdr:spPr>
        <a:xfrm>
          <a:off x="15266043"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605" name="直線コネクタ 604"/>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606"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607" name="直線コネクタ 60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608"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609" name="直線コネクタ 60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610"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1" name="フローチャート : 判断 61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612" name="フローチャート : 判断 611"/>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120650</xdr:rowOff>
    </xdr:from>
    <xdr:to>
      <xdr:col>32</xdr:col>
      <xdr:colOff>238125</xdr:colOff>
      <xdr:row>86</xdr:row>
      <xdr:rowOff>50800</xdr:rowOff>
    </xdr:to>
    <xdr:sp macro="" textlink="">
      <xdr:nvSpPr>
        <xdr:cNvPr id="618" name="円/楕円 61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35577</xdr:rowOff>
    </xdr:from>
    <xdr:ext cx="469744" cy="259045"/>
    <xdr:sp macro="" textlink="">
      <xdr:nvSpPr>
        <xdr:cNvPr id="619" name="【児童館】&#10;一人当たり面積該当値テキスト"/>
        <xdr:cNvSpPr txBox="1"/>
      </xdr:nvSpPr>
      <xdr:spPr>
        <a:xfrm>
          <a:off x="22250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620" name="円/楕円 61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0</xdr:rowOff>
    </xdr:from>
    <xdr:to>
      <xdr:col>32</xdr:col>
      <xdr:colOff>187325</xdr:colOff>
      <xdr:row>86</xdr:row>
      <xdr:rowOff>0</xdr:rowOff>
    </xdr:to>
    <xdr:cxnSp macro="">
      <xdr:nvCxnSpPr>
        <xdr:cNvPr id="621" name="直線コネクタ 62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86377</xdr:rowOff>
    </xdr:from>
    <xdr:ext cx="469744" cy="259045"/>
    <xdr:sp macro="" textlink="">
      <xdr:nvSpPr>
        <xdr:cNvPr id="622"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62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4" name="テキスト ボックス 6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35" name="直線コネクタ 6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36" name="テキスト ボックス 6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7" name="直線コネクタ 6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8" name="テキスト ボックス 6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9" name="直線コネクタ 6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0" name="テキスト ボックス 6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1" name="直線コネクタ 6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2" name="テキスト ボックス 6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3" name="直線コネクタ 6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4" name="テキスト ボックス 6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5" name="直線コネクタ 6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46" name="テキスト ボックス 64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8" name="テキスト ボックス 64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650" name="直線コネクタ 649"/>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651"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652" name="直線コネクタ 651"/>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653"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654" name="直線コネクタ 653"/>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655"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656" name="フローチャート : 判断 655"/>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657" name="フローチャート : 判断 656"/>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51526</xdr:rowOff>
    </xdr:from>
    <xdr:to>
      <xdr:col>23</xdr:col>
      <xdr:colOff>568325</xdr:colOff>
      <xdr:row>100</xdr:row>
      <xdr:rowOff>153126</xdr:rowOff>
    </xdr:to>
    <xdr:sp macro="" textlink="">
      <xdr:nvSpPr>
        <xdr:cNvPr id="663" name="円/楕円 662"/>
        <xdr:cNvSpPr/>
      </xdr:nvSpPr>
      <xdr:spPr>
        <a:xfrm>
          <a:off x="162687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4553</xdr:rowOff>
    </xdr:from>
    <xdr:ext cx="405111" cy="259045"/>
    <xdr:sp macro="" textlink="">
      <xdr:nvSpPr>
        <xdr:cNvPr id="664" name="【公民館】&#10;有形固定資産減価償却率該当値テキスト"/>
        <xdr:cNvSpPr txBox="1"/>
      </xdr:nvSpPr>
      <xdr:spPr>
        <a:xfrm>
          <a:off x="16408400" y="1714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90714</xdr:rowOff>
    </xdr:from>
    <xdr:to>
      <xdr:col>22</xdr:col>
      <xdr:colOff>415925</xdr:colOff>
      <xdr:row>101</xdr:row>
      <xdr:rowOff>20864</xdr:rowOff>
    </xdr:to>
    <xdr:sp macro="" textlink="">
      <xdr:nvSpPr>
        <xdr:cNvPr id="665" name="円/楕円 664"/>
        <xdr:cNvSpPr/>
      </xdr:nvSpPr>
      <xdr:spPr>
        <a:xfrm>
          <a:off x="15430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102326</xdr:rowOff>
    </xdr:from>
    <xdr:to>
      <xdr:col>23</xdr:col>
      <xdr:colOff>517525</xdr:colOff>
      <xdr:row>100</xdr:row>
      <xdr:rowOff>141514</xdr:rowOff>
    </xdr:to>
    <xdr:cxnSp macro="">
      <xdr:nvCxnSpPr>
        <xdr:cNvPr id="666" name="直線コネクタ 665"/>
        <xdr:cNvCxnSpPr/>
      </xdr:nvCxnSpPr>
      <xdr:spPr>
        <a:xfrm flipV="1">
          <a:off x="15481300" y="172473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56078</xdr:rowOff>
    </xdr:from>
    <xdr:ext cx="405111" cy="259045"/>
    <xdr:sp macro="" textlink="">
      <xdr:nvSpPr>
        <xdr:cNvPr id="667"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37391</xdr:rowOff>
    </xdr:from>
    <xdr:ext cx="405111" cy="259045"/>
    <xdr:sp macro="" textlink="">
      <xdr:nvSpPr>
        <xdr:cNvPr id="668" name="n_1mainValue【公民館】&#10;有形固定資産減価償却率"/>
        <xdr:cNvSpPr txBox="1"/>
      </xdr:nvSpPr>
      <xdr:spPr>
        <a:xfrm>
          <a:off x="15266043"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9" name="テキスト ボックス 6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80" name="直線コネクタ 6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1" name="テキスト ボックス 6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2" name="直線コネクタ 6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3" name="テキスト ボックス 6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4" name="直線コネクタ 6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5" name="テキスト ボックス 6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6" name="直線コネクタ 6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7" name="テキスト ボックス 6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8" name="直線コネクタ 6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9" name="テキスト ボックス 6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0" name="直線コネクタ 6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1" name="テキスト ボックス 6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3" name="テキスト ボックス 6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695" name="直線コネクタ 694"/>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696"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697" name="直線コネクタ 696"/>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98"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99" name="直線コネクタ 698"/>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83656</xdr:rowOff>
    </xdr:from>
    <xdr:ext cx="469744" cy="259045"/>
    <xdr:sp macro="" textlink="">
      <xdr:nvSpPr>
        <xdr:cNvPr id="700" name="【公民館】&#10;一人当たり面積平均値テキスト"/>
        <xdr:cNvSpPr txBox="1"/>
      </xdr:nvSpPr>
      <xdr:spPr>
        <a:xfrm>
          <a:off x="22250400" y="179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701" name="フローチャート : 判断 700"/>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702" name="フローチャート : 判断 701"/>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153307</xdr:rowOff>
    </xdr:from>
    <xdr:to>
      <xdr:col>32</xdr:col>
      <xdr:colOff>238125</xdr:colOff>
      <xdr:row>108</xdr:row>
      <xdr:rowOff>83457</xdr:rowOff>
    </xdr:to>
    <xdr:sp macro="" textlink="">
      <xdr:nvSpPr>
        <xdr:cNvPr id="708" name="円/楕円 707"/>
        <xdr:cNvSpPr/>
      </xdr:nvSpPr>
      <xdr:spPr>
        <a:xfrm>
          <a:off x="221107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131734</xdr:rowOff>
    </xdr:from>
    <xdr:ext cx="469744" cy="259045"/>
    <xdr:sp macro="" textlink="">
      <xdr:nvSpPr>
        <xdr:cNvPr id="709" name="【公民館】&#10;一人当たり面積該当値テキスト"/>
        <xdr:cNvSpPr txBox="1"/>
      </xdr:nvSpPr>
      <xdr:spPr>
        <a:xfrm>
          <a:off x="22250400" y="184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153307</xdr:rowOff>
    </xdr:from>
    <xdr:to>
      <xdr:col>31</xdr:col>
      <xdr:colOff>85725</xdr:colOff>
      <xdr:row>108</xdr:row>
      <xdr:rowOff>83457</xdr:rowOff>
    </xdr:to>
    <xdr:sp macro="" textlink="">
      <xdr:nvSpPr>
        <xdr:cNvPr id="710" name="円/楕円 709"/>
        <xdr:cNvSpPr/>
      </xdr:nvSpPr>
      <xdr:spPr>
        <a:xfrm>
          <a:off x="21272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32657</xdr:rowOff>
    </xdr:from>
    <xdr:to>
      <xdr:col>32</xdr:col>
      <xdr:colOff>187325</xdr:colOff>
      <xdr:row>108</xdr:row>
      <xdr:rowOff>32657</xdr:rowOff>
    </xdr:to>
    <xdr:cxnSp macro="">
      <xdr:nvCxnSpPr>
        <xdr:cNvPr id="711" name="直線コネクタ 710"/>
        <xdr:cNvCxnSpPr/>
      </xdr:nvCxnSpPr>
      <xdr:spPr>
        <a:xfrm>
          <a:off x="21323300" y="1854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113591</xdr:rowOff>
    </xdr:from>
    <xdr:ext cx="469744" cy="259045"/>
    <xdr:sp macro="" textlink="">
      <xdr:nvSpPr>
        <xdr:cNvPr id="712"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74584</xdr:rowOff>
    </xdr:from>
    <xdr:ext cx="469744" cy="259045"/>
    <xdr:sp macro="" textlink="">
      <xdr:nvSpPr>
        <xdr:cNvPr id="713" name="n_1mainValue【公民館】&#10;一人当たり面積"/>
        <xdr:cNvSpPr txBox="1"/>
      </xdr:nvSpPr>
      <xdr:spPr>
        <a:xfrm>
          <a:off x="210757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資産については、更新の実態にあわせて適切に資産の除却を行えていないことから、類似団体と比較して、高い数値を示しています。固定資産台帳の更新方法については、引き続き検討を進めていきます。</a:t>
          </a:r>
          <a:endParaRPr lang="ja-JP" altLang="ja-JP" sz="1400">
            <a:effectLst/>
          </a:endParaRPr>
        </a:p>
        <a:p>
          <a:r>
            <a:rPr kumimoji="1" lang="ja-JP" altLang="ja-JP" sz="1100">
              <a:solidFill>
                <a:schemeClr val="dk1"/>
              </a:solidFill>
              <a:effectLst/>
              <a:latin typeface="+mn-lt"/>
              <a:ea typeface="+mn-ea"/>
              <a:cs typeface="+mn-cs"/>
            </a:rPr>
            <a:t>認定こども園・幼稚園・保育園については、類似団体と比較して、有形固定資産減価償却率が高い値を示しています。施設整備や維持更新については、乳幼児数の推移見込みや公立園の役割、認定こども園化の検討などと合わせて適切に進めていきます。</a:t>
          </a:r>
          <a:endParaRPr lang="ja-JP" altLang="ja-JP" sz="1400">
            <a:effectLst/>
          </a:endParaRPr>
        </a:p>
        <a:p>
          <a:r>
            <a:rPr kumimoji="1" lang="ja-JP" altLang="ja-JP" sz="1100">
              <a:solidFill>
                <a:schemeClr val="dk1"/>
              </a:solidFill>
              <a:effectLst/>
              <a:latin typeface="+mn-lt"/>
              <a:ea typeface="+mn-ea"/>
              <a:cs typeface="+mn-cs"/>
            </a:rPr>
            <a:t>公民館については、類似団体と比較して、有形固定資産減価償却率が高い値を示しています。施設整備や維持更新については、地区市民センターのあり方を含めて、検討を進めていきます。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312,211
304,049
206.44
110,266,362
107,627,082
1,612,937
70,210,994
68,679,194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67310</xdr:rowOff>
    </xdr:from>
    <xdr:to>
      <xdr:col>6</xdr:col>
      <xdr:colOff>561975</xdr:colOff>
      <xdr:row>34</xdr:row>
      <xdr:rowOff>168910</xdr:rowOff>
    </xdr:to>
    <xdr:sp macro="" textlink="">
      <xdr:nvSpPr>
        <xdr:cNvPr id="71" name="円/楕円 70"/>
        <xdr:cNvSpPr/>
      </xdr:nvSpPr>
      <xdr:spPr>
        <a:xfrm>
          <a:off x="4584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20337</xdr:rowOff>
    </xdr:from>
    <xdr:ext cx="405111" cy="259045"/>
    <xdr:sp macro="" textlink="">
      <xdr:nvSpPr>
        <xdr:cNvPr id="72" name="【図書館】&#10;有形固定資産減価償却率該当値テキスト"/>
        <xdr:cNvSpPr txBox="1"/>
      </xdr:nvSpPr>
      <xdr:spPr>
        <a:xfrm>
          <a:off x="4724400" y="5849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107315</xdr:rowOff>
    </xdr:from>
    <xdr:to>
      <xdr:col>5</xdr:col>
      <xdr:colOff>409575</xdr:colOff>
      <xdr:row>35</xdr:row>
      <xdr:rowOff>37465</xdr:rowOff>
    </xdr:to>
    <xdr:sp macro="" textlink="">
      <xdr:nvSpPr>
        <xdr:cNvPr id="73" name="円/楕円 72"/>
        <xdr:cNvSpPr/>
      </xdr:nvSpPr>
      <xdr:spPr>
        <a:xfrm>
          <a:off x="3746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118110</xdr:rowOff>
    </xdr:from>
    <xdr:to>
      <xdr:col>6</xdr:col>
      <xdr:colOff>511175</xdr:colOff>
      <xdr:row>34</xdr:row>
      <xdr:rowOff>158115</xdr:rowOff>
    </xdr:to>
    <xdr:cxnSp macro="">
      <xdr:nvCxnSpPr>
        <xdr:cNvPr id="74" name="直線コネクタ 73"/>
        <xdr:cNvCxnSpPr/>
      </xdr:nvCxnSpPr>
      <xdr:spPr>
        <a:xfrm flipV="1">
          <a:off x="3797300" y="59474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53992</xdr:rowOff>
    </xdr:from>
    <xdr:ext cx="405111" cy="259045"/>
    <xdr:sp macro="" textlink="">
      <xdr:nvSpPr>
        <xdr:cNvPr id="75" name="n_1mainValue【図書館】&#10;有形固定資産減価償却率"/>
        <xdr:cNvSpPr txBox="1"/>
      </xdr:nvSpPr>
      <xdr:spPr>
        <a:xfrm>
          <a:off x="3582043"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3"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06"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116840</xdr:rowOff>
    </xdr:from>
    <xdr:to>
      <xdr:col>15</xdr:col>
      <xdr:colOff>231775</xdr:colOff>
      <xdr:row>41</xdr:row>
      <xdr:rowOff>46990</xdr:rowOff>
    </xdr:to>
    <xdr:sp macro="" textlink="">
      <xdr:nvSpPr>
        <xdr:cNvPr id="112" name="円/楕円 111"/>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95267</xdr:rowOff>
    </xdr:from>
    <xdr:ext cx="469744" cy="259045"/>
    <xdr:sp macro="" textlink="">
      <xdr:nvSpPr>
        <xdr:cNvPr id="113" name="【図書館】&#10;一人当たり面積該当値テキスト"/>
        <xdr:cNvSpPr txBox="1"/>
      </xdr:nvSpPr>
      <xdr:spPr>
        <a:xfrm>
          <a:off x="105664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116840</xdr:rowOff>
    </xdr:from>
    <xdr:to>
      <xdr:col>14</xdr:col>
      <xdr:colOff>79375</xdr:colOff>
      <xdr:row>41</xdr:row>
      <xdr:rowOff>46990</xdr:rowOff>
    </xdr:to>
    <xdr:sp macro="" textlink="">
      <xdr:nvSpPr>
        <xdr:cNvPr id="114" name="円/楕円 113"/>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167640</xdr:rowOff>
    </xdr:from>
    <xdr:to>
      <xdr:col>15</xdr:col>
      <xdr:colOff>180975</xdr:colOff>
      <xdr:row>40</xdr:row>
      <xdr:rowOff>167640</xdr:rowOff>
    </xdr:to>
    <xdr:cxnSp macro="">
      <xdr:nvCxnSpPr>
        <xdr:cNvPr id="115" name="直線コネクタ 114"/>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38117</xdr:rowOff>
    </xdr:from>
    <xdr:ext cx="469744" cy="259045"/>
    <xdr:sp macro="" textlink="">
      <xdr:nvSpPr>
        <xdr:cNvPr id="116"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145160</xdr:rowOff>
    </xdr:from>
    <xdr:ext cx="405111" cy="259045"/>
    <xdr:sp macro="" textlink="">
      <xdr:nvSpPr>
        <xdr:cNvPr id="148" name="【体育館・プール】&#10;有形固定資産減価償却率平均値テキスト"/>
        <xdr:cNvSpPr txBox="1"/>
      </xdr:nvSpPr>
      <xdr:spPr>
        <a:xfrm>
          <a:off x="47244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91820</xdr:rowOff>
    </xdr:from>
    <xdr:ext cx="405111" cy="259045"/>
    <xdr:sp macro="" textlink="">
      <xdr:nvSpPr>
        <xdr:cNvPr id="151"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154940</xdr:rowOff>
    </xdr:from>
    <xdr:to>
      <xdr:col>6</xdr:col>
      <xdr:colOff>561975</xdr:colOff>
      <xdr:row>59</xdr:row>
      <xdr:rowOff>85090</xdr:rowOff>
    </xdr:to>
    <xdr:sp macro="" textlink="">
      <xdr:nvSpPr>
        <xdr:cNvPr id="157" name="円/楕円 156"/>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133367</xdr:rowOff>
    </xdr:from>
    <xdr:ext cx="405111" cy="259045"/>
    <xdr:sp macro="" textlink="">
      <xdr:nvSpPr>
        <xdr:cNvPr id="158" name="【体育館・プール】&#10;有形固定資産減価償却率該当値テキスト"/>
        <xdr:cNvSpPr txBox="1"/>
      </xdr:nvSpPr>
      <xdr:spPr>
        <a:xfrm>
          <a:off x="47244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52070</xdr:rowOff>
    </xdr:from>
    <xdr:to>
      <xdr:col>5</xdr:col>
      <xdr:colOff>409575</xdr:colOff>
      <xdr:row>59</xdr:row>
      <xdr:rowOff>153670</xdr:rowOff>
    </xdr:to>
    <xdr:sp macro="" textlink="">
      <xdr:nvSpPr>
        <xdr:cNvPr id="159" name="円/楕円 158"/>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34290</xdr:rowOff>
    </xdr:from>
    <xdr:to>
      <xdr:col>6</xdr:col>
      <xdr:colOff>511175</xdr:colOff>
      <xdr:row>59</xdr:row>
      <xdr:rowOff>102870</xdr:rowOff>
    </xdr:to>
    <xdr:cxnSp macro="">
      <xdr:nvCxnSpPr>
        <xdr:cNvPr id="160" name="直線コネクタ 159"/>
        <xdr:cNvCxnSpPr/>
      </xdr:nvCxnSpPr>
      <xdr:spPr>
        <a:xfrm flipV="1">
          <a:off x="3797300" y="10149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144797</xdr:rowOff>
    </xdr:from>
    <xdr:ext cx="405111" cy="259045"/>
    <xdr:sp macro="" textlink="">
      <xdr:nvSpPr>
        <xdr:cNvPr id="161" name="n_1mainValue【体育館・プール】&#10;有形固定資産減価償却率"/>
        <xdr:cNvSpPr txBox="1"/>
      </xdr:nvSpPr>
      <xdr:spPr>
        <a:xfrm>
          <a:off x="3582043"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90"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93"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120650</xdr:rowOff>
    </xdr:from>
    <xdr:to>
      <xdr:col>15</xdr:col>
      <xdr:colOff>231775</xdr:colOff>
      <xdr:row>63</xdr:row>
      <xdr:rowOff>50800</xdr:rowOff>
    </xdr:to>
    <xdr:sp macro="" textlink="">
      <xdr:nvSpPr>
        <xdr:cNvPr id="199" name="円/楕円 198"/>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99077</xdr:rowOff>
    </xdr:from>
    <xdr:ext cx="469744" cy="259045"/>
    <xdr:sp macro="" textlink="">
      <xdr:nvSpPr>
        <xdr:cNvPr id="200" name="【体育館・プール】&#10;一人当たり面積該当値テキスト"/>
        <xdr:cNvSpPr txBox="1"/>
      </xdr:nvSpPr>
      <xdr:spPr>
        <a:xfrm>
          <a:off x="105664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120650</xdr:rowOff>
    </xdr:from>
    <xdr:to>
      <xdr:col>14</xdr:col>
      <xdr:colOff>79375</xdr:colOff>
      <xdr:row>63</xdr:row>
      <xdr:rowOff>50800</xdr:rowOff>
    </xdr:to>
    <xdr:sp macro="" textlink="">
      <xdr:nvSpPr>
        <xdr:cNvPr id="201" name="円/楕円 200"/>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0</xdr:rowOff>
    </xdr:from>
    <xdr:to>
      <xdr:col>15</xdr:col>
      <xdr:colOff>180975</xdr:colOff>
      <xdr:row>63</xdr:row>
      <xdr:rowOff>0</xdr:rowOff>
    </xdr:to>
    <xdr:cxnSp macro="">
      <xdr:nvCxnSpPr>
        <xdr:cNvPr id="202" name="直線コネクタ 201"/>
        <xdr:cNvCxnSpPr/>
      </xdr:nvCxnSpPr>
      <xdr:spPr>
        <a:xfrm>
          <a:off x="9639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41927</xdr:rowOff>
    </xdr:from>
    <xdr:ext cx="469744" cy="259045"/>
    <xdr:sp macro="" textlink="">
      <xdr:nvSpPr>
        <xdr:cNvPr id="203"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26" name="直線コネクタ 22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8" name="直線コネクタ 22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0" name="直線コネクタ 22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31"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32" name="フローチャート : 判断 23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33" name="フローチャート : 判断 23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34"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33020</xdr:rowOff>
    </xdr:from>
    <xdr:to>
      <xdr:col>6</xdr:col>
      <xdr:colOff>561975</xdr:colOff>
      <xdr:row>77</xdr:row>
      <xdr:rowOff>134620</xdr:rowOff>
    </xdr:to>
    <xdr:sp macro="" textlink="">
      <xdr:nvSpPr>
        <xdr:cNvPr id="240" name="円/楕円 239"/>
        <xdr:cNvSpPr/>
      </xdr:nvSpPr>
      <xdr:spPr>
        <a:xfrm>
          <a:off x="4584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157497</xdr:rowOff>
    </xdr:from>
    <xdr:ext cx="405111" cy="259045"/>
    <xdr:sp macro="" textlink="">
      <xdr:nvSpPr>
        <xdr:cNvPr id="241" name="【福祉施設】&#10;有形固定資産減価償却率該当値テキスト"/>
        <xdr:cNvSpPr txBox="1"/>
      </xdr:nvSpPr>
      <xdr:spPr>
        <a:xfrm>
          <a:off x="4724400" y="1318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58165</xdr:rowOff>
    </xdr:from>
    <xdr:to>
      <xdr:col>5</xdr:col>
      <xdr:colOff>409575</xdr:colOff>
      <xdr:row>77</xdr:row>
      <xdr:rowOff>159765</xdr:rowOff>
    </xdr:to>
    <xdr:sp macro="" textlink="">
      <xdr:nvSpPr>
        <xdr:cNvPr id="242" name="円/楕円 241"/>
        <xdr:cNvSpPr/>
      </xdr:nvSpPr>
      <xdr:spPr>
        <a:xfrm>
          <a:off x="3746500" y="132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83820</xdr:rowOff>
    </xdr:from>
    <xdr:to>
      <xdr:col>6</xdr:col>
      <xdr:colOff>511175</xdr:colOff>
      <xdr:row>77</xdr:row>
      <xdr:rowOff>108965</xdr:rowOff>
    </xdr:to>
    <xdr:cxnSp macro="">
      <xdr:nvCxnSpPr>
        <xdr:cNvPr id="243" name="直線コネクタ 242"/>
        <xdr:cNvCxnSpPr/>
      </xdr:nvCxnSpPr>
      <xdr:spPr>
        <a:xfrm flipV="1">
          <a:off x="3797300" y="13285470"/>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76</xdr:row>
      <xdr:rowOff>4842</xdr:rowOff>
    </xdr:from>
    <xdr:ext cx="405111" cy="259045"/>
    <xdr:sp macro="" textlink="">
      <xdr:nvSpPr>
        <xdr:cNvPr id="244" name="n_1mainValue【福祉施設】&#10;有形固定資産減価償却率"/>
        <xdr:cNvSpPr txBox="1"/>
      </xdr:nvSpPr>
      <xdr:spPr>
        <a:xfrm>
          <a:off x="3582043" y="1303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68" name="直線コネクタ 267"/>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69"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70" name="直線コネクタ 269"/>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71"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72" name="直線コネクタ 271"/>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149877</xdr:rowOff>
    </xdr:from>
    <xdr:ext cx="469744" cy="259045"/>
    <xdr:sp macro="" textlink="">
      <xdr:nvSpPr>
        <xdr:cNvPr id="273" name="【福祉施設】&#10;一人当たり面積平均値テキスト"/>
        <xdr:cNvSpPr txBox="1"/>
      </xdr:nvSpPr>
      <xdr:spPr>
        <a:xfrm>
          <a:off x="10566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74" name="フローチャート : 判断 273"/>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75" name="フローチャート : 判断 274"/>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76"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6350</xdr:rowOff>
    </xdr:from>
    <xdr:to>
      <xdr:col>15</xdr:col>
      <xdr:colOff>231775</xdr:colOff>
      <xdr:row>85</xdr:row>
      <xdr:rowOff>107950</xdr:rowOff>
    </xdr:to>
    <xdr:sp macro="" textlink="">
      <xdr:nvSpPr>
        <xdr:cNvPr id="282" name="円/楕円 281"/>
        <xdr:cNvSpPr/>
      </xdr:nvSpPr>
      <xdr:spPr>
        <a:xfrm>
          <a:off x="10426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92727</xdr:rowOff>
    </xdr:from>
    <xdr:ext cx="469744" cy="259045"/>
    <xdr:sp macro="" textlink="">
      <xdr:nvSpPr>
        <xdr:cNvPr id="283" name="【福祉施設】&#10;一人当たり面積該当値テキスト"/>
        <xdr:cNvSpPr txBox="1"/>
      </xdr:nvSpPr>
      <xdr:spPr>
        <a:xfrm>
          <a:off x="105664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6350</xdr:rowOff>
    </xdr:from>
    <xdr:to>
      <xdr:col>14</xdr:col>
      <xdr:colOff>79375</xdr:colOff>
      <xdr:row>85</xdr:row>
      <xdr:rowOff>107950</xdr:rowOff>
    </xdr:to>
    <xdr:sp macro="" textlink="">
      <xdr:nvSpPr>
        <xdr:cNvPr id="284" name="円/楕円 283"/>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57150</xdr:rowOff>
    </xdr:from>
    <xdr:to>
      <xdr:col>15</xdr:col>
      <xdr:colOff>180975</xdr:colOff>
      <xdr:row>85</xdr:row>
      <xdr:rowOff>57150</xdr:rowOff>
    </xdr:to>
    <xdr:cxnSp macro="">
      <xdr:nvCxnSpPr>
        <xdr:cNvPr id="285" name="直線コネクタ 284"/>
        <xdr:cNvCxnSpPr/>
      </xdr:nvCxnSpPr>
      <xdr:spPr>
        <a:xfrm>
          <a:off x="9639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99077</xdr:rowOff>
    </xdr:from>
    <xdr:ext cx="469744" cy="259045"/>
    <xdr:sp macro="" textlink="">
      <xdr:nvSpPr>
        <xdr:cNvPr id="286" name="n_1mainValue【福祉施設】&#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311" name="直線コネクタ 310"/>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31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313" name="直線コネクタ 31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314"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315" name="直線コネクタ 314"/>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316"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17" name="フローチャート : 判断 316"/>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18" name="フローチャート : 判断 31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114316</xdr:rowOff>
    </xdr:from>
    <xdr:ext cx="405111" cy="259045"/>
    <xdr:sp macro="" textlink="">
      <xdr:nvSpPr>
        <xdr:cNvPr id="319"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88264</xdr:rowOff>
    </xdr:from>
    <xdr:to>
      <xdr:col>6</xdr:col>
      <xdr:colOff>561975</xdr:colOff>
      <xdr:row>104</xdr:row>
      <xdr:rowOff>18414</xdr:rowOff>
    </xdr:to>
    <xdr:sp macro="" textlink="">
      <xdr:nvSpPr>
        <xdr:cNvPr id="325" name="円/楕円 324"/>
        <xdr:cNvSpPr/>
      </xdr:nvSpPr>
      <xdr:spPr>
        <a:xfrm>
          <a:off x="45847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111141</xdr:rowOff>
    </xdr:from>
    <xdr:ext cx="405111" cy="259045"/>
    <xdr:sp macro="" textlink="">
      <xdr:nvSpPr>
        <xdr:cNvPr id="326" name="【市民会館】&#10;有形固定資産減価償却率該当値テキスト"/>
        <xdr:cNvSpPr txBox="1"/>
      </xdr:nvSpPr>
      <xdr:spPr>
        <a:xfrm>
          <a:off x="4724400"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15875</xdr:rowOff>
    </xdr:from>
    <xdr:to>
      <xdr:col>5</xdr:col>
      <xdr:colOff>409575</xdr:colOff>
      <xdr:row>103</xdr:row>
      <xdr:rowOff>117475</xdr:rowOff>
    </xdr:to>
    <xdr:sp macro="" textlink="">
      <xdr:nvSpPr>
        <xdr:cNvPr id="327" name="円/楕円 326"/>
        <xdr:cNvSpPr/>
      </xdr:nvSpPr>
      <xdr:spPr>
        <a:xfrm>
          <a:off x="3746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66675</xdr:rowOff>
    </xdr:from>
    <xdr:to>
      <xdr:col>6</xdr:col>
      <xdr:colOff>511175</xdr:colOff>
      <xdr:row>103</xdr:row>
      <xdr:rowOff>139064</xdr:rowOff>
    </xdr:to>
    <xdr:cxnSp macro="">
      <xdr:nvCxnSpPr>
        <xdr:cNvPr id="328" name="直線コネクタ 327"/>
        <xdr:cNvCxnSpPr/>
      </xdr:nvCxnSpPr>
      <xdr:spPr>
        <a:xfrm>
          <a:off x="3797300" y="1772602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134002</xdr:rowOff>
    </xdr:from>
    <xdr:ext cx="405111" cy="259045"/>
    <xdr:sp macro="" textlink="">
      <xdr:nvSpPr>
        <xdr:cNvPr id="329" name="n_1mainValue【市民会館】&#10;有形固定資産減価償却率"/>
        <xdr:cNvSpPr txBox="1"/>
      </xdr:nvSpPr>
      <xdr:spPr>
        <a:xfrm>
          <a:off x="3582043"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0" name="直線コネクタ 33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1" name="テキスト ボックス 34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2" name="直線コネクタ 3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3" name="テキスト ボックス 3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4" name="直線コネクタ 34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5" name="テキスト ボックス 34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8" name="直線コネクタ 34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9" name="テキスト ボックス 34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0" name="直線コネクタ 3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1" name="テキスト ボックス 3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2" name="直線コネクタ 35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3" name="テキスト ボックス 35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57" name="直線コネクタ 356"/>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58"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59" name="直線コネクタ 35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60"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61" name="直線コネクタ 360"/>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362" name="【市民会館】&#10;一人当たり面積平均値テキスト"/>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63" name="フローチャート :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64" name="フローチャート : 判断 363"/>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365"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71" name="円/楕円 370"/>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118127</xdr:rowOff>
    </xdr:from>
    <xdr:ext cx="469744" cy="259045"/>
    <xdr:sp macro="" textlink="">
      <xdr:nvSpPr>
        <xdr:cNvPr id="372" name="【市民会館】&#10;一人当たり面積該当値テキスト"/>
        <xdr:cNvSpPr txBox="1"/>
      </xdr:nvSpPr>
      <xdr:spPr>
        <a:xfrm>
          <a:off x="1056640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34925</xdr:rowOff>
    </xdr:from>
    <xdr:to>
      <xdr:col>14</xdr:col>
      <xdr:colOff>79375</xdr:colOff>
      <xdr:row>106</xdr:row>
      <xdr:rowOff>136525</xdr:rowOff>
    </xdr:to>
    <xdr:sp macro="" textlink="">
      <xdr:nvSpPr>
        <xdr:cNvPr id="373" name="円/楕円 372"/>
        <xdr:cNvSpPr/>
      </xdr:nvSpPr>
      <xdr:spPr>
        <a:xfrm>
          <a:off x="9588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19050</xdr:rowOff>
    </xdr:from>
    <xdr:to>
      <xdr:col>15</xdr:col>
      <xdr:colOff>180975</xdr:colOff>
      <xdr:row>106</xdr:row>
      <xdr:rowOff>85725</xdr:rowOff>
    </xdr:to>
    <xdr:cxnSp macro="">
      <xdr:nvCxnSpPr>
        <xdr:cNvPr id="374" name="直線コネクタ 373"/>
        <xdr:cNvCxnSpPr/>
      </xdr:nvCxnSpPr>
      <xdr:spPr>
        <a:xfrm flipV="1">
          <a:off x="9639300" y="1802130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127652</xdr:rowOff>
    </xdr:from>
    <xdr:ext cx="469744" cy="259045"/>
    <xdr:sp macro="" textlink="">
      <xdr:nvSpPr>
        <xdr:cNvPr id="375" name="n_1mainValue【市民会館】&#10;一人当たり面積"/>
        <xdr:cNvSpPr txBox="1"/>
      </xdr:nvSpPr>
      <xdr:spPr>
        <a:xfrm>
          <a:off x="9391727"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98" name="直線コネクタ 397"/>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99"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400" name="直線コネクタ 399"/>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401"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402" name="直線コネクタ 401"/>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148861</xdr:rowOff>
    </xdr:from>
    <xdr:ext cx="405111" cy="259045"/>
    <xdr:sp macro="" textlink="">
      <xdr:nvSpPr>
        <xdr:cNvPr id="403" name="【一般廃棄物処理施設】&#10;有形固定資産減価償却率平均値テキスト"/>
        <xdr:cNvSpPr txBox="1"/>
      </xdr:nvSpPr>
      <xdr:spPr>
        <a:xfrm>
          <a:off x="164084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404" name="フローチャート : 判断 403"/>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405" name="フローチャート : 判断 40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406"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11684</xdr:rowOff>
    </xdr:from>
    <xdr:to>
      <xdr:col>23</xdr:col>
      <xdr:colOff>568325</xdr:colOff>
      <xdr:row>40</xdr:row>
      <xdr:rowOff>113284</xdr:rowOff>
    </xdr:to>
    <xdr:sp macro="" textlink="">
      <xdr:nvSpPr>
        <xdr:cNvPr id="412" name="円/楕円 411"/>
        <xdr:cNvSpPr/>
      </xdr:nvSpPr>
      <xdr:spPr>
        <a:xfrm>
          <a:off x="16268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98061</xdr:rowOff>
    </xdr:from>
    <xdr:ext cx="405111" cy="259045"/>
    <xdr:sp macro="" textlink="">
      <xdr:nvSpPr>
        <xdr:cNvPr id="413" name="【一般廃棄物処理施設】&#10;有形固定資産減価償却率該当値テキスト"/>
        <xdr:cNvSpPr txBox="1"/>
      </xdr:nvSpPr>
      <xdr:spPr>
        <a:xfrm>
          <a:off x="16408400" y="678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100838</xdr:rowOff>
    </xdr:from>
    <xdr:to>
      <xdr:col>22</xdr:col>
      <xdr:colOff>415925</xdr:colOff>
      <xdr:row>41</xdr:row>
      <xdr:rowOff>30988</xdr:rowOff>
    </xdr:to>
    <xdr:sp macro="" textlink="">
      <xdr:nvSpPr>
        <xdr:cNvPr id="414" name="円/楕円 413"/>
        <xdr:cNvSpPr/>
      </xdr:nvSpPr>
      <xdr:spPr>
        <a:xfrm>
          <a:off x="15430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62484</xdr:rowOff>
    </xdr:from>
    <xdr:to>
      <xdr:col>23</xdr:col>
      <xdr:colOff>517525</xdr:colOff>
      <xdr:row>40</xdr:row>
      <xdr:rowOff>151638</xdr:rowOff>
    </xdr:to>
    <xdr:cxnSp macro="">
      <xdr:nvCxnSpPr>
        <xdr:cNvPr id="415" name="直線コネクタ 414"/>
        <xdr:cNvCxnSpPr/>
      </xdr:nvCxnSpPr>
      <xdr:spPr>
        <a:xfrm flipV="1">
          <a:off x="15481300" y="6920484"/>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22115</xdr:rowOff>
    </xdr:from>
    <xdr:ext cx="405111" cy="259045"/>
    <xdr:sp macro="" textlink="">
      <xdr:nvSpPr>
        <xdr:cNvPr id="416" name="n_1mainValue【一般廃棄物処理施設】&#10;有形固定資産減価償却率"/>
        <xdr:cNvSpPr txBox="1"/>
      </xdr:nvSpPr>
      <xdr:spPr>
        <a:xfrm>
          <a:off x="15266043" y="705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7" name="テキスト ボックス 42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8" name="直線コネクタ 42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9" name="テキスト ボックス 42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30" name="直線コネクタ 42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1" name="テキスト ボックス 43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2" name="直線コネクタ 43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3" name="テキスト ボックス 43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4" name="直線コネクタ 43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5" name="テキスト ボックス 43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6" name="直線コネクタ 43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7" name="テキスト ボックス 43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8" name="直線コネクタ 43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9" name="テキスト ボックス 43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43" name="直線コネクタ 442"/>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44"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45" name="直線コネクタ 444"/>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46"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47" name="直線コネクタ 446"/>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48"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49" name="フローチャート : 判断 448"/>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50" name="フローチャート : 判断 449"/>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2521</xdr:rowOff>
    </xdr:from>
    <xdr:ext cx="534377" cy="259045"/>
    <xdr:sp macro="" textlink="">
      <xdr:nvSpPr>
        <xdr:cNvPr id="451" name="n_1aveValue【一般廃棄物処理施設】&#10;一人当たり有形固定資産（償却資産）額"/>
        <xdr:cNvSpPr txBox="1"/>
      </xdr:nvSpPr>
      <xdr:spPr>
        <a:xfrm>
          <a:off x="21043411" y="68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100707</xdr:rowOff>
    </xdr:from>
    <xdr:to>
      <xdr:col>32</xdr:col>
      <xdr:colOff>238125</xdr:colOff>
      <xdr:row>37</xdr:row>
      <xdr:rowOff>30857</xdr:rowOff>
    </xdr:to>
    <xdr:sp macro="" textlink="">
      <xdr:nvSpPr>
        <xdr:cNvPr id="457" name="円/楕円 456"/>
        <xdr:cNvSpPr/>
      </xdr:nvSpPr>
      <xdr:spPr>
        <a:xfrm>
          <a:off x="22110700" y="62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123584</xdr:rowOff>
    </xdr:from>
    <xdr:ext cx="534377" cy="259045"/>
    <xdr:sp macro="" textlink="">
      <xdr:nvSpPr>
        <xdr:cNvPr id="458" name="【一般廃棄物処理施設】&#10;一人当たり有形固定資産（償却資産）額該当値テキスト"/>
        <xdr:cNvSpPr txBox="1"/>
      </xdr:nvSpPr>
      <xdr:spPr>
        <a:xfrm>
          <a:off x="22250400" y="612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79,388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101736</xdr:rowOff>
    </xdr:from>
    <xdr:to>
      <xdr:col>31</xdr:col>
      <xdr:colOff>85725</xdr:colOff>
      <xdr:row>37</xdr:row>
      <xdr:rowOff>31886</xdr:rowOff>
    </xdr:to>
    <xdr:sp macro="" textlink="">
      <xdr:nvSpPr>
        <xdr:cNvPr id="459" name="円/楕円 458"/>
        <xdr:cNvSpPr/>
      </xdr:nvSpPr>
      <xdr:spPr>
        <a:xfrm>
          <a:off x="21272500" y="627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151507</xdr:rowOff>
    </xdr:from>
    <xdr:to>
      <xdr:col>32</xdr:col>
      <xdr:colOff>187325</xdr:colOff>
      <xdr:row>36</xdr:row>
      <xdr:rowOff>152536</xdr:rowOff>
    </xdr:to>
    <xdr:cxnSp macro="">
      <xdr:nvCxnSpPr>
        <xdr:cNvPr id="460" name="直線コネクタ 459"/>
        <xdr:cNvCxnSpPr/>
      </xdr:nvCxnSpPr>
      <xdr:spPr>
        <a:xfrm flipV="1">
          <a:off x="21323300" y="632370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35</xdr:row>
      <xdr:rowOff>48413</xdr:rowOff>
    </xdr:from>
    <xdr:ext cx="534377" cy="259045"/>
    <xdr:sp macro="" textlink="">
      <xdr:nvSpPr>
        <xdr:cNvPr id="461" name="n_1mainValue【一般廃棄物処理施設】&#10;一人当たり有形固定資産（償却資産）額"/>
        <xdr:cNvSpPr txBox="1"/>
      </xdr:nvSpPr>
      <xdr:spPr>
        <a:xfrm>
          <a:off x="21043411" y="60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2" name="テキスト ボックス 4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73" name="直線コネクタ 47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74" name="テキスト ボックス 47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75" name="直線コネクタ 47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6" name="テキスト ボックス 47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77" name="直線コネクタ 47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78" name="テキスト ボックス 47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81" name="直線コネクタ 48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82" name="テキスト ボックス 48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83" name="直線コネクタ 48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84" name="テキスト ボックス 48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85" name="直線コネクタ 48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86" name="テキスト ボックス 48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90" name="直線コネクタ 48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9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92" name="直線コネクタ 49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9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94" name="直線コネクタ 4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9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96" name="フローチャート : 判断 49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97" name="フローチャート : 判断 49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10495</xdr:rowOff>
    </xdr:from>
    <xdr:ext cx="405111" cy="259045"/>
    <xdr:sp macro="" textlink="">
      <xdr:nvSpPr>
        <xdr:cNvPr id="498" name="n_1aveValue【保健センター・保健所】&#10;有形固定資産減価償却率"/>
        <xdr:cNvSpPr txBox="1"/>
      </xdr:nvSpPr>
      <xdr:spPr>
        <a:xfrm>
          <a:off x="15266043"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43497</xdr:rowOff>
    </xdr:from>
    <xdr:to>
      <xdr:col>23</xdr:col>
      <xdr:colOff>568325</xdr:colOff>
      <xdr:row>58</xdr:row>
      <xdr:rowOff>145097</xdr:rowOff>
    </xdr:to>
    <xdr:sp macro="" textlink="">
      <xdr:nvSpPr>
        <xdr:cNvPr id="504" name="円/楕円 503"/>
        <xdr:cNvSpPr/>
      </xdr:nvSpPr>
      <xdr:spPr>
        <a:xfrm>
          <a:off x="16268700" y="99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66374</xdr:rowOff>
    </xdr:from>
    <xdr:ext cx="405111" cy="259045"/>
    <xdr:sp macro="" textlink="">
      <xdr:nvSpPr>
        <xdr:cNvPr id="505" name="【保健センター・保健所】&#10;有形固定資産減価償却率該当値テキスト"/>
        <xdr:cNvSpPr txBox="1"/>
      </xdr:nvSpPr>
      <xdr:spPr>
        <a:xfrm>
          <a:off x="16408400" y="983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103505</xdr:rowOff>
    </xdr:from>
    <xdr:to>
      <xdr:col>22</xdr:col>
      <xdr:colOff>415925</xdr:colOff>
      <xdr:row>59</xdr:row>
      <xdr:rowOff>33655</xdr:rowOff>
    </xdr:to>
    <xdr:sp macro="" textlink="">
      <xdr:nvSpPr>
        <xdr:cNvPr id="506" name="円/楕円 505"/>
        <xdr:cNvSpPr/>
      </xdr:nvSpPr>
      <xdr:spPr>
        <a:xfrm>
          <a:off x="15430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94297</xdr:rowOff>
    </xdr:from>
    <xdr:to>
      <xdr:col>23</xdr:col>
      <xdr:colOff>517525</xdr:colOff>
      <xdr:row>58</xdr:row>
      <xdr:rowOff>154305</xdr:rowOff>
    </xdr:to>
    <xdr:cxnSp macro="">
      <xdr:nvCxnSpPr>
        <xdr:cNvPr id="507" name="直線コネクタ 506"/>
        <xdr:cNvCxnSpPr/>
      </xdr:nvCxnSpPr>
      <xdr:spPr>
        <a:xfrm flipV="1">
          <a:off x="15481300" y="10038397"/>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50182</xdr:rowOff>
    </xdr:from>
    <xdr:ext cx="405111" cy="259045"/>
    <xdr:sp macro="" textlink="">
      <xdr:nvSpPr>
        <xdr:cNvPr id="508" name="n_1mainValue【保健センター・保健所】&#10;有形固定資産減価償却率"/>
        <xdr:cNvSpPr txBox="1"/>
      </xdr:nvSpPr>
      <xdr:spPr>
        <a:xfrm>
          <a:off x="15266043"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32" name="直線コネクタ 531"/>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33"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34" name="直線コネクタ 533"/>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35"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36" name="直線コネクタ 53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48277</xdr:rowOff>
    </xdr:from>
    <xdr:ext cx="469744" cy="259045"/>
    <xdr:sp macro="" textlink="">
      <xdr:nvSpPr>
        <xdr:cNvPr id="537" name="【保健センター・保健所】&#10;一人当たり面積平均値テキスト"/>
        <xdr:cNvSpPr txBox="1"/>
      </xdr:nvSpPr>
      <xdr:spPr>
        <a:xfrm>
          <a:off x="222504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38" name="フローチャート : 判断 537"/>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39" name="フローチャート : 判断 538"/>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143527</xdr:rowOff>
    </xdr:from>
    <xdr:ext cx="469744" cy="259045"/>
    <xdr:sp macro="" textlink="">
      <xdr:nvSpPr>
        <xdr:cNvPr id="540"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546" name="円/楕円 545"/>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547"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48" name="円/楕円 54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0</xdr:rowOff>
    </xdr:to>
    <xdr:cxnSp macro="">
      <xdr:nvCxnSpPr>
        <xdr:cNvPr id="549" name="直線コネクタ 548"/>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41927</xdr:rowOff>
    </xdr:from>
    <xdr:ext cx="469744" cy="259045"/>
    <xdr:sp macro="" textlink="">
      <xdr:nvSpPr>
        <xdr:cNvPr id="550"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61" name="テキスト ボックス 5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63" name="テキスト ボックス 56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73" name="テキスト ボックス 57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75" name="テキスト ボックス 5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77" name="直線コネクタ 576"/>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78"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79" name="直線コネクタ 57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80"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81" name="直線コネクタ 580"/>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137540</xdr:rowOff>
    </xdr:from>
    <xdr:ext cx="405111" cy="259045"/>
    <xdr:sp macro="" textlink="">
      <xdr:nvSpPr>
        <xdr:cNvPr id="582" name="【消防施設】&#10;有形固定資産減価償却率平均値テキスト"/>
        <xdr:cNvSpPr txBox="1"/>
      </xdr:nvSpPr>
      <xdr:spPr>
        <a:xfrm>
          <a:off x="16408400" y="13682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83" name="フローチャート : 判断 582"/>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84" name="フローチャート : 判断 583"/>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53176</xdr:rowOff>
    </xdr:from>
    <xdr:ext cx="405111" cy="259045"/>
    <xdr:sp macro="" textlink="">
      <xdr:nvSpPr>
        <xdr:cNvPr id="585"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86" name="テキスト ボックス 5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7" name="テキスト ボックス 5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8" name="テキスト ボックス 5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9" name="テキスト ボックス 5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90" name="テキスト ボックス 5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31387</xdr:rowOff>
    </xdr:from>
    <xdr:to>
      <xdr:col>23</xdr:col>
      <xdr:colOff>568325</xdr:colOff>
      <xdr:row>83</xdr:row>
      <xdr:rowOff>132987</xdr:rowOff>
    </xdr:to>
    <xdr:sp macro="" textlink="">
      <xdr:nvSpPr>
        <xdr:cNvPr id="591" name="円/楕円 590"/>
        <xdr:cNvSpPr/>
      </xdr:nvSpPr>
      <xdr:spPr>
        <a:xfrm>
          <a:off x="16268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9814</xdr:rowOff>
    </xdr:from>
    <xdr:ext cx="405111" cy="259045"/>
    <xdr:sp macro="" textlink="">
      <xdr:nvSpPr>
        <xdr:cNvPr id="592" name="【消防施設】&#10;有形固定資産減価償却率該当値テキスト"/>
        <xdr:cNvSpPr txBox="1"/>
      </xdr:nvSpPr>
      <xdr:spPr>
        <a:xfrm>
          <a:off x="164084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86905</xdr:rowOff>
    </xdr:from>
    <xdr:to>
      <xdr:col>22</xdr:col>
      <xdr:colOff>415925</xdr:colOff>
      <xdr:row>84</xdr:row>
      <xdr:rowOff>17055</xdr:rowOff>
    </xdr:to>
    <xdr:sp macro="" textlink="">
      <xdr:nvSpPr>
        <xdr:cNvPr id="593" name="円/楕円 592"/>
        <xdr:cNvSpPr/>
      </xdr:nvSpPr>
      <xdr:spPr>
        <a:xfrm>
          <a:off x="15430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82187</xdr:rowOff>
    </xdr:from>
    <xdr:to>
      <xdr:col>23</xdr:col>
      <xdr:colOff>517525</xdr:colOff>
      <xdr:row>83</xdr:row>
      <xdr:rowOff>137705</xdr:rowOff>
    </xdr:to>
    <xdr:cxnSp macro="">
      <xdr:nvCxnSpPr>
        <xdr:cNvPr id="594" name="直線コネクタ 593"/>
        <xdr:cNvCxnSpPr/>
      </xdr:nvCxnSpPr>
      <xdr:spPr>
        <a:xfrm flipV="1">
          <a:off x="15481300" y="1431253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8182</xdr:rowOff>
    </xdr:from>
    <xdr:ext cx="405111" cy="259045"/>
    <xdr:sp macro="" textlink="">
      <xdr:nvSpPr>
        <xdr:cNvPr id="595" name="n_1mainValue【消防施設】&#10;有形固定資産減価償却率"/>
        <xdr:cNvSpPr txBox="1"/>
      </xdr:nvSpPr>
      <xdr:spPr>
        <a:xfrm>
          <a:off x="15266043"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607" name="直線コネクタ 60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608" name="テキスト ボックス 60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609" name="直線コネクタ 60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610" name="テキスト ボックス 60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611" name="直線コネクタ 61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612" name="テキスト ボックス 61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615" name="直線コネクタ 61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616" name="テキスト ボックス 61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617" name="直線コネクタ 61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618" name="テキスト ボックス 61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619" name="直線コネクタ 61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620" name="テキスト ボックス 61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624" name="直線コネクタ 623"/>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25"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26" name="直線コネクタ 6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2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8" name="直線コネクタ 62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629"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30" name="フローチャート : 判断 629"/>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631" name="フローチャート : 判断 63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134002</xdr:rowOff>
    </xdr:from>
    <xdr:ext cx="469744" cy="259045"/>
    <xdr:sp macro="" textlink="">
      <xdr:nvSpPr>
        <xdr:cNvPr id="632"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15875</xdr:rowOff>
    </xdr:from>
    <xdr:to>
      <xdr:col>32</xdr:col>
      <xdr:colOff>238125</xdr:colOff>
      <xdr:row>82</xdr:row>
      <xdr:rowOff>117475</xdr:rowOff>
    </xdr:to>
    <xdr:sp macro="" textlink="">
      <xdr:nvSpPr>
        <xdr:cNvPr id="638" name="円/楕円 637"/>
        <xdr:cNvSpPr/>
      </xdr:nvSpPr>
      <xdr:spPr>
        <a:xfrm>
          <a:off x="22110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38752</xdr:rowOff>
    </xdr:from>
    <xdr:ext cx="469744" cy="259045"/>
    <xdr:sp macro="" textlink="">
      <xdr:nvSpPr>
        <xdr:cNvPr id="639" name="【消防施設】&#10;一人当たり面積該当値テキスト"/>
        <xdr:cNvSpPr txBox="1"/>
      </xdr:nvSpPr>
      <xdr:spPr>
        <a:xfrm>
          <a:off x="22250400"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73025</xdr:rowOff>
    </xdr:from>
    <xdr:to>
      <xdr:col>31</xdr:col>
      <xdr:colOff>85725</xdr:colOff>
      <xdr:row>83</xdr:row>
      <xdr:rowOff>3175</xdr:rowOff>
    </xdr:to>
    <xdr:sp macro="" textlink="">
      <xdr:nvSpPr>
        <xdr:cNvPr id="640" name="円/楕円 639"/>
        <xdr:cNvSpPr/>
      </xdr:nvSpPr>
      <xdr:spPr>
        <a:xfrm>
          <a:off x="21272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66675</xdr:rowOff>
    </xdr:from>
    <xdr:to>
      <xdr:col>32</xdr:col>
      <xdr:colOff>187325</xdr:colOff>
      <xdr:row>82</xdr:row>
      <xdr:rowOff>123825</xdr:rowOff>
    </xdr:to>
    <xdr:cxnSp macro="">
      <xdr:nvCxnSpPr>
        <xdr:cNvPr id="641" name="直線コネクタ 640"/>
        <xdr:cNvCxnSpPr/>
      </xdr:nvCxnSpPr>
      <xdr:spPr>
        <a:xfrm flipV="1">
          <a:off x="21323300" y="141255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165752</xdr:rowOff>
    </xdr:from>
    <xdr:ext cx="469744" cy="259045"/>
    <xdr:sp macro="" textlink="">
      <xdr:nvSpPr>
        <xdr:cNvPr id="642" name="n_1mainValue【消防施設】&#10;一人当たり面積"/>
        <xdr:cNvSpPr txBox="1"/>
      </xdr:nvSpPr>
      <xdr:spPr>
        <a:xfrm>
          <a:off x="210757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53" name="テキスト ボックス 6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55" name="テキスト ボックス 6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63" name="テキスト ボックス 6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67" name="直線コネクタ 666"/>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68"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69" name="直線コネクタ 668"/>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70"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71" name="直線コネクタ 67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72"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73" name="フローチャート : 判断 672"/>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74" name="フローチャート : 判断 673"/>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675"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69214</xdr:rowOff>
    </xdr:from>
    <xdr:to>
      <xdr:col>23</xdr:col>
      <xdr:colOff>568325</xdr:colOff>
      <xdr:row>104</xdr:row>
      <xdr:rowOff>170814</xdr:rowOff>
    </xdr:to>
    <xdr:sp macro="" textlink="">
      <xdr:nvSpPr>
        <xdr:cNvPr id="681" name="円/楕円 680"/>
        <xdr:cNvSpPr/>
      </xdr:nvSpPr>
      <xdr:spPr>
        <a:xfrm>
          <a:off x="16268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92091</xdr:rowOff>
    </xdr:from>
    <xdr:ext cx="405111" cy="259045"/>
    <xdr:sp macro="" textlink="">
      <xdr:nvSpPr>
        <xdr:cNvPr id="682" name="【庁舎】&#10;有形固定資産減価償却率該当値テキスト"/>
        <xdr:cNvSpPr txBox="1"/>
      </xdr:nvSpPr>
      <xdr:spPr>
        <a:xfrm>
          <a:off x="16408400"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107314</xdr:rowOff>
    </xdr:from>
    <xdr:to>
      <xdr:col>22</xdr:col>
      <xdr:colOff>415925</xdr:colOff>
      <xdr:row>105</xdr:row>
      <xdr:rowOff>37464</xdr:rowOff>
    </xdr:to>
    <xdr:sp macro="" textlink="">
      <xdr:nvSpPr>
        <xdr:cNvPr id="683" name="円/楕円 682"/>
        <xdr:cNvSpPr/>
      </xdr:nvSpPr>
      <xdr:spPr>
        <a:xfrm>
          <a:off x="15430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120014</xdr:rowOff>
    </xdr:from>
    <xdr:to>
      <xdr:col>23</xdr:col>
      <xdr:colOff>517525</xdr:colOff>
      <xdr:row>104</xdr:row>
      <xdr:rowOff>158114</xdr:rowOff>
    </xdr:to>
    <xdr:cxnSp macro="">
      <xdr:nvCxnSpPr>
        <xdr:cNvPr id="684" name="直線コネクタ 683"/>
        <xdr:cNvCxnSpPr/>
      </xdr:nvCxnSpPr>
      <xdr:spPr>
        <a:xfrm flipV="1">
          <a:off x="15481300" y="17950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53991</xdr:rowOff>
    </xdr:from>
    <xdr:ext cx="405111" cy="259045"/>
    <xdr:sp macro="" textlink="">
      <xdr:nvSpPr>
        <xdr:cNvPr id="685" name="n_1mainValue【庁舎】&#10;有形固定資産減価償却率"/>
        <xdr:cNvSpPr txBox="1"/>
      </xdr:nvSpPr>
      <xdr:spPr>
        <a:xfrm>
          <a:off x="15266043"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96" name="直線コネクタ 6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7" name="テキスト ボックス 6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8" name="直線コネクタ 6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9" name="テキスト ボックス 6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702" name="直線コネクタ 7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703" name="テキスト ボックス 7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704" name="直線コネクタ 7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705" name="テキスト ボックス 7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709" name="直線コネクタ 708"/>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710"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711" name="直線コネクタ 71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712"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713" name="直線コネクタ 712"/>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714"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715" name="フローチャート : 判断 71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716" name="フローチャート : 判断 715"/>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717"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723" name="円/楕円 722"/>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144797</xdr:rowOff>
    </xdr:from>
    <xdr:ext cx="469744" cy="259045"/>
    <xdr:sp macro="" textlink="">
      <xdr:nvSpPr>
        <xdr:cNvPr id="724" name="【庁舎】&#10;一人当たり面積該当値テキスト"/>
        <xdr:cNvSpPr txBox="1"/>
      </xdr:nvSpPr>
      <xdr:spPr>
        <a:xfrm>
          <a:off x="222504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170180</xdr:rowOff>
    </xdr:from>
    <xdr:to>
      <xdr:col>31</xdr:col>
      <xdr:colOff>85725</xdr:colOff>
      <xdr:row>106</xdr:row>
      <xdr:rowOff>100330</xdr:rowOff>
    </xdr:to>
    <xdr:sp macro="" textlink="">
      <xdr:nvSpPr>
        <xdr:cNvPr id="725" name="円/楕円 724"/>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45720</xdr:rowOff>
    </xdr:from>
    <xdr:to>
      <xdr:col>32</xdr:col>
      <xdr:colOff>187325</xdr:colOff>
      <xdr:row>106</xdr:row>
      <xdr:rowOff>49530</xdr:rowOff>
    </xdr:to>
    <xdr:cxnSp macro="">
      <xdr:nvCxnSpPr>
        <xdr:cNvPr id="726" name="直線コネクタ 725"/>
        <xdr:cNvCxnSpPr/>
      </xdr:nvCxnSpPr>
      <xdr:spPr>
        <a:xfrm flipV="1">
          <a:off x="21323300" y="1821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91457</xdr:rowOff>
    </xdr:from>
    <xdr:ext cx="469744" cy="259045"/>
    <xdr:sp macro="" textlink="">
      <xdr:nvSpPr>
        <xdr:cNvPr id="727" name="n_1mainValue【庁舎】&#10;一人当たり面積"/>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一般廃棄物処理施設、消防施設については、近年、更新や分署の新設などを進めたことから、比較的、有形固定資産減価償却率が低い値を示しています。</a:t>
          </a:r>
          <a:endParaRPr lang="ja-JP" altLang="ja-JP" sz="1400">
            <a:effectLst/>
          </a:endParaRPr>
        </a:p>
        <a:p>
          <a:r>
            <a:rPr kumimoji="1" lang="ja-JP" altLang="ja-JP" sz="1100">
              <a:solidFill>
                <a:schemeClr val="dk1"/>
              </a:solidFill>
              <a:effectLst/>
              <a:latin typeface="+mn-lt"/>
              <a:ea typeface="+mn-ea"/>
              <a:cs typeface="+mn-cs"/>
            </a:rPr>
            <a:t>また、有形固定資産減価償却率が、類似団体よりも高い値を示している福祉施設、図書館についても、福祉施設については平成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年度に更新を予定している施設があるとともに、図書館についても更新に向けた検討が進められていることから、改善される見通しとなっています。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312,211
304,049
206.44
110,266,362
107,627,082
1,612,937
70,210,994
68,679,194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本市には全国有数の石油化学コンビナートやＩＴ関連企業等の多様な産業が集積し、税収面で恵まれた状況にあることから、財政力指数は、１．０前後で推移しています。</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しかしながら、法人税や償却資産に係る固定資産税といった税収は、景気に左右されやすく、安定して見込まれる歳入ではないことから、引き続き行財政改革に取り組み、人件費や投資的経費の抑制等、歳出の徹底的な見直しを行うとともに、税等の徴収率向上対策を中心とする歳入確保に努めていきます。</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87842</xdr:rowOff>
    </xdr:to>
    <xdr:cxnSp macro="">
      <xdr:nvCxnSpPr>
        <xdr:cNvPr id="68" name="直線コネクタ 67"/>
        <xdr:cNvCxnSpPr/>
      </xdr:nvCxnSpPr>
      <xdr:spPr>
        <a:xfrm flipV="1">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87842</xdr:rowOff>
    </xdr:to>
    <xdr:cxnSp macro="">
      <xdr:nvCxnSpPr>
        <xdr:cNvPr id="71" name="直線コネクタ 70"/>
        <xdr:cNvCxnSpPr/>
      </xdr:nvCxnSpPr>
      <xdr:spPr>
        <a:xfrm>
          <a:off x="3225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87842</xdr:rowOff>
    </xdr:to>
    <xdr:cxnSp macro="">
      <xdr:nvCxnSpPr>
        <xdr:cNvPr id="74" name="直線コネクタ 73"/>
        <xdr:cNvCxnSpPr/>
      </xdr:nvCxnSpPr>
      <xdr:spPr>
        <a:xfrm>
          <a:off x="2336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87842</xdr:rowOff>
    </xdr:from>
    <xdr:to>
      <xdr:col>3</xdr:col>
      <xdr:colOff>279400</xdr:colOff>
      <xdr:row>38</xdr:row>
      <xdr:rowOff>107950</xdr:rowOff>
    </xdr:to>
    <xdr:cxnSp macro="">
      <xdr:nvCxnSpPr>
        <xdr:cNvPr id="77" name="直線コネクタ 76"/>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市税については増収となったものの、地方消費税交付金や地方交付税が減収となり、経常経費に充当される一般財源が減収となったことから、前年度より２．８ポイント悪化しています。</a:t>
          </a:r>
          <a:endParaRPr kumimoji="1" lang="en-US" altLang="ja-JP" sz="1100">
            <a:latin typeface="ＭＳ Ｐゴシック"/>
          </a:endParaRPr>
        </a:p>
        <a:p>
          <a:r>
            <a:rPr kumimoji="1" lang="ja-JP" altLang="en-US" sz="1100">
              <a:latin typeface="ＭＳ Ｐゴシック"/>
            </a:rPr>
            <a:t>　今後、事務事業の見直し等、経常経費の削減に努め、財政構造の弾力性を確保していきます。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13462</xdr:rowOff>
    </xdr:from>
    <xdr:to>
      <xdr:col>7</xdr:col>
      <xdr:colOff>152400</xdr:colOff>
      <xdr:row>60</xdr:row>
      <xdr:rowOff>112268</xdr:rowOff>
    </xdr:to>
    <xdr:cxnSp macro="">
      <xdr:nvCxnSpPr>
        <xdr:cNvPr id="129" name="直線コネクタ 128"/>
        <xdr:cNvCxnSpPr/>
      </xdr:nvCxnSpPr>
      <xdr:spPr>
        <a:xfrm>
          <a:off x="4114800" y="1012901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13462</xdr:rowOff>
    </xdr:from>
    <xdr:to>
      <xdr:col>6</xdr:col>
      <xdr:colOff>0</xdr:colOff>
      <xdr:row>60</xdr:row>
      <xdr:rowOff>160528</xdr:rowOff>
    </xdr:to>
    <xdr:cxnSp macro="">
      <xdr:nvCxnSpPr>
        <xdr:cNvPr id="132" name="直線コネクタ 131"/>
        <xdr:cNvCxnSpPr/>
      </xdr:nvCxnSpPr>
      <xdr:spPr>
        <a:xfrm flipV="1">
          <a:off x="3225800" y="1012901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81026</xdr:rowOff>
    </xdr:from>
    <xdr:to>
      <xdr:col>4</xdr:col>
      <xdr:colOff>482600</xdr:colOff>
      <xdr:row>60</xdr:row>
      <xdr:rowOff>160528</xdr:rowOff>
    </xdr:to>
    <xdr:cxnSp macro="">
      <xdr:nvCxnSpPr>
        <xdr:cNvPr id="135" name="直線コネクタ 134"/>
        <xdr:cNvCxnSpPr/>
      </xdr:nvCxnSpPr>
      <xdr:spPr>
        <a:xfrm>
          <a:off x="2336800" y="1019657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81026</xdr:rowOff>
    </xdr:from>
    <xdr:to>
      <xdr:col>3</xdr:col>
      <xdr:colOff>279400</xdr:colOff>
      <xdr:row>59</xdr:row>
      <xdr:rowOff>138938</xdr:rowOff>
    </xdr:to>
    <xdr:cxnSp macro="">
      <xdr:nvCxnSpPr>
        <xdr:cNvPr id="138" name="直線コネクタ 137"/>
        <xdr:cNvCxnSpPr/>
      </xdr:nvCxnSpPr>
      <xdr:spPr>
        <a:xfrm flipV="1">
          <a:off x="1447800" y="101965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61468</xdr:rowOff>
    </xdr:from>
    <xdr:to>
      <xdr:col>7</xdr:col>
      <xdr:colOff>203200</xdr:colOff>
      <xdr:row>60</xdr:row>
      <xdr:rowOff>163068</xdr:rowOff>
    </xdr:to>
    <xdr:sp macro="" textlink="">
      <xdr:nvSpPr>
        <xdr:cNvPr id="148" name="円/楕円 147"/>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77995</xdr:rowOff>
    </xdr:from>
    <xdr:ext cx="762000" cy="259045"/>
    <xdr:sp macro="" textlink="">
      <xdr:nvSpPr>
        <xdr:cNvPr id="149" name="財政構造の弾力性該当値テキスト"/>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134112</xdr:rowOff>
    </xdr:from>
    <xdr:to>
      <xdr:col>6</xdr:col>
      <xdr:colOff>50800</xdr:colOff>
      <xdr:row>59</xdr:row>
      <xdr:rowOff>64262</xdr:rowOff>
    </xdr:to>
    <xdr:sp macro="" textlink="">
      <xdr:nvSpPr>
        <xdr:cNvPr id="150" name="円/楕円 149"/>
        <xdr:cNvSpPr/>
      </xdr:nvSpPr>
      <xdr:spPr>
        <a:xfrm>
          <a:off x="4064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74439</xdr:rowOff>
    </xdr:from>
    <xdr:ext cx="736600" cy="259045"/>
    <xdr:sp macro="" textlink="">
      <xdr:nvSpPr>
        <xdr:cNvPr id="151" name="テキスト ボックス 150"/>
        <xdr:cNvSpPr txBox="1"/>
      </xdr:nvSpPr>
      <xdr:spPr>
        <a:xfrm>
          <a:off x="3733800" y="984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109728</xdr:rowOff>
    </xdr:from>
    <xdr:to>
      <xdr:col>4</xdr:col>
      <xdr:colOff>533400</xdr:colOff>
      <xdr:row>61</xdr:row>
      <xdr:rowOff>39878</xdr:rowOff>
    </xdr:to>
    <xdr:sp macro="" textlink="">
      <xdr:nvSpPr>
        <xdr:cNvPr id="152" name="円/楕円 151"/>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50055</xdr:rowOff>
    </xdr:from>
    <xdr:ext cx="762000" cy="259045"/>
    <xdr:sp macro="" textlink="">
      <xdr:nvSpPr>
        <xdr:cNvPr id="153" name="テキスト ボックス 152"/>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30226</xdr:rowOff>
    </xdr:from>
    <xdr:to>
      <xdr:col>3</xdr:col>
      <xdr:colOff>330200</xdr:colOff>
      <xdr:row>59</xdr:row>
      <xdr:rowOff>131826</xdr:rowOff>
    </xdr:to>
    <xdr:sp macro="" textlink="">
      <xdr:nvSpPr>
        <xdr:cNvPr id="154" name="円/楕円 153"/>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142003</xdr:rowOff>
    </xdr:from>
    <xdr:ext cx="762000" cy="259045"/>
    <xdr:sp macro="" textlink="">
      <xdr:nvSpPr>
        <xdr:cNvPr id="155" name="テキスト ボックス 154"/>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88138</xdr:rowOff>
    </xdr:from>
    <xdr:to>
      <xdr:col>2</xdr:col>
      <xdr:colOff>127000</xdr:colOff>
      <xdr:row>60</xdr:row>
      <xdr:rowOff>18288</xdr:rowOff>
    </xdr:to>
    <xdr:sp macro="" textlink="">
      <xdr:nvSpPr>
        <xdr:cNvPr id="156" name="円/楕円 155"/>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28465</xdr:rowOff>
    </xdr:from>
    <xdr:ext cx="762000" cy="259045"/>
    <xdr:sp macro="" textlink="">
      <xdr:nvSpPr>
        <xdr:cNvPr id="157" name="テキスト ボックス 156"/>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近年の労務単価や最低賃金の上昇に伴い、外部委託等の委託料や臨時職員賃金も高くなっていることから物件費が上昇し、類似団体平均を若干上回っています。</a:t>
          </a:r>
        </a:p>
        <a:p>
          <a:pPr rtl="0" eaLnBrk="1" fontAlgn="auto" latinLnBrk="0" hangingPunct="1"/>
          <a:r>
            <a:rPr lang="ja-JP" altLang="en-US" sz="1100" b="0" i="0" baseline="0">
              <a:solidFill>
                <a:schemeClr val="dk1"/>
              </a:solidFill>
              <a:effectLst/>
              <a:latin typeface="+mn-lt"/>
              <a:ea typeface="+mn-ea"/>
              <a:cs typeface="+mn-cs"/>
            </a:rPr>
            <a:t>　今後も職員の適正配置や給与制度の見直し等による人件費の抑制と、事務事業の見直し等による物件費のコスト削減に努めます。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81752</xdr:rowOff>
    </xdr:from>
    <xdr:to>
      <xdr:col>7</xdr:col>
      <xdr:colOff>152400</xdr:colOff>
      <xdr:row>83</xdr:row>
      <xdr:rowOff>114147</xdr:rowOff>
    </xdr:to>
    <xdr:cxnSp macro="">
      <xdr:nvCxnSpPr>
        <xdr:cNvPr id="192" name="直線コネクタ 191"/>
        <xdr:cNvCxnSpPr/>
      </xdr:nvCxnSpPr>
      <xdr:spPr>
        <a:xfrm>
          <a:off x="4114800" y="14312102"/>
          <a:ext cx="8382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170214</xdr:rowOff>
    </xdr:from>
    <xdr:to>
      <xdr:col>6</xdr:col>
      <xdr:colOff>0</xdr:colOff>
      <xdr:row>83</xdr:row>
      <xdr:rowOff>81752</xdr:rowOff>
    </xdr:to>
    <xdr:cxnSp macro="">
      <xdr:nvCxnSpPr>
        <xdr:cNvPr id="195" name="直線コネクタ 194"/>
        <xdr:cNvCxnSpPr/>
      </xdr:nvCxnSpPr>
      <xdr:spPr>
        <a:xfrm>
          <a:off x="3225800" y="14229114"/>
          <a:ext cx="889000" cy="8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7" name="テキスト ボックス 196"/>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89982</xdr:rowOff>
    </xdr:from>
    <xdr:to>
      <xdr:col>4</xdr:col>
      <xdr:colOff>482600</xdr:colOff>
      <xdr:row>82</xdr:row>
      <xdr:rowOff>170214</xdr:rowOff>
    </xdr:to>
    <xdr:cxnSp macro="">
      <xdr:nvCxnSpPr>
        <xdr:cNvPr id="198" name="直線コネクタ 197"/>
        <xdr:cNvCxnSpPr/>
      </xdr:nvCxnSpPr>
      <xdr:spPr>
        <a:xfrm>
          <a:off x="2336800" y="14148882"/>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88937</xdr:rowOff>
    </xdr:from>
    <xdr:to>
      <xdr:col>3</xdr:col>
      <xdr:colOff>279400</xdr:colOff>
      <xdr:row>82</xdr:row>
      <xdr:rowOff>89982</xdr:rowOff>
    </xdr:to>
    <xdr:cxnSp macro="">
      <xdr:nvCxnSpPr>
        <xdr:cNvPr id="201" name="直線コネクタ 200"/>
        <xdr:cNvCxnSpPr/>
      </xdr:nvCxnSpPr>
      <xdr:spPr>
        <a:xfrm>
          <a:off x="1447800" y="1414783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63347</xdr:rowOff>
    </xdr:from>
    <xdr:to>
      <xdr:col>7</xdr:col>
      <xdr:colOff>203200</xdr:colOff>
      <xdr:row>83</xdr:row>
      <xdr:rowOff>164947</xdr:rowOff>
    </xdr:to>
    <xdr:sp macro="" textlink="">
      <xdr:nvSpPr>
        <xdr:cNvPr id="211" name="円/楕円 210"/>
        <xdr:cNvSpPr/>
      </xdr:nvSpPr>
      <xdr:spPr>
        <a:xfrm>
          <a:off x="4902200" y="142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35424</xdr:rowOff>
    </xdr:from>
    <xdr:ext cx="762000" cy="259045"/>
    <xdr:sp macro="" textlink="">
      <xdr:nvSpPr>
        <xdr:cNvPr id="212" name="人件費・物件費等の状況該当値テキスト"/>
        <xdr:cNvSpPr txBox="1"/>
      </xdr:nvSpPr>
      <xdr:spPr>
        <a:xfrm>
          <a:off x="5041900" y="142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107,045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30952</xdr:rowOff>
    </xdr:from>
    <xdr:to>
      <xdr:col>6</xdr:col>
      <xdr:colOff>50800</xdr:colOff>
      <xdr:row>83</xdr:row>
      <xdr:rowOff>132552</xdr:rowOff>
    </xdr:to>
    <xdr:sp macro="" textlink="">
      <xdr:nvSpPr>
        <xdr:cNvPr id="213" name="円/楕円 212"/>
        <xdr:cNvSpPr/>
      </xdr:nvSpPr>
      <xdr:spPr>
        <a:xfrm>
          <a:off x="4064000" y="142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117329</xdr:rowOff>
    </xdr:from>
    <xdr:ext cx="736600" cy="259045"/>
    <xdr:sp macro="" textlink="">
      <xdr:nvSpPr>
        <xdr:cNvPr id="214" name="テキスト ボックス 213"/>
        <xdr:cNvSpPr txBox="1"/>
      </xdr:nvSpPr>
      <xdr:spPr>
        <a:xfrm>
          <a:off x="3733800" y="1434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119414</xdr:rowOff>
    </xdr:from>
    <xdr:to>
      <xdr:col>4</xdr:col>
      <xdr:colOff>533400</xdr:colOff>
      <xdr:row>83</xdr:row>
      <xdr:rowOff>49564</xdr:rowOff>
    </xdr:to>
    <xdr:sp macro="" textlink="">
      <xdr:nvSpPr>
        <xdr:cNvPr id="215" name="円/楕円 214"/>
        <xdr:cNvSpPr/>
      </xdr:nvSpPr>
      <xdr:spPr>
        <a:xfrm>
          <a:off x="3175000" y="141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59741</xdr:rowOff>
    </xdr:from>
    <xdr:ext cx="762000" cy="259045"/>
    <xdr:sp macro="" textlink="">
      <xdr:nvSpPr>
        <xdr:cNvPr id="216" name="テキスト ボックス 215"/>
        <xdr:cNvSpPr txBox="1"/>
      </xdr:nvSpPr>
      <xdr:spPr>
        <a:xfrm>
          <a:off x="2844800" y="139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101,307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39182</xdr:rowOff>
    </xdr:from>
    <xdr:to>
      <xdr:col>3</xdr:col>
      <xdr:colOff>330200</xdr:colOff>
      <xdr:row>82</xdr:row>
      <xdr:rowOff>140782</xdr:rowOff>
    </xdr:to>
    <xdr:sp macro="" textlink="">
      <xdr:nvSpPr>
        <xdr:cNvPr id="217" name="円/楕円 216"/>
        <xdr:cNvSpPr/>
      </xdr:nvSpPr>
      <xdr:spPr>
        <a:xfrm>
          <a:off x="2286000" y="140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150959</xdr:rowOff>
    </xdr:from>
    <xdr:ext cx="762000" cy="259045"/>
    <xdr:sp macro="" textlink="">
      <xdr:nvSpPr>
        <xdr:cNvPr id="218" name="テキスト ボックス 217"/>
        <xdr:cNvSpPr txBox="1"/>
      </xdr:nvSpPr>
      <xdr:spPr>
        <a:xfrm>
          <a:off x="1955800" y="1386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38137</xdr:rowOff>
    </xdr:from>
    <xdr:to>
      <xdr:col>2</xdr:col>
      <xdr:colOff>127000</xdr:colOff>
      <xdr:row>82</xdr:row>
      <xdr:rowOff>139737</xdr:rowOff>
    </xdr:to>
    <xdr:sp macro="" textlink="">
      <xdr:nvSpPr>
        <xdr:cNvPr id="219" name="円/楕円 218"/>
        <xdr:cNvSpPr/>
      </xdr:nvSpPr>
      <xdr:spPr>
        <a:xfrm>
          <a:off x="1397000" y="140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149914</xdr:rowOff>
    </xdr:from>
    <xdr:ext cx="762000" cy="259045"/>
    <xdr:sp macro="" textlink="">
      <xdr:nvSpPr>
        <xdr:cNvPr id="220" name="テキスト ボックス 219"/>
        <xdr:cNvSpPr txBox="1"/>
      </xdr:nvSpPr>
      <xdr:spPr>
        <a:xfrm>
          <a:off x="1066800" y="1386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年度以降、類似団体平均を上回る数値で推移しており、全国でも給料水準が高い自治体となっています。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社会経済情勢の変化や国の給料水準等を踏まえ、引き続き本市の給料水準の適正化に努めていきます。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76805</xdr:rowOff>
    </xdr:to>
    <xdr:cxnSp macro="">
      <xdr:nvCxnSpPr>
        <xdr:cNvPr id="256" name="直線コネクタ 255"/>
        <xdr:cNvCxnSpPr/>
      </xdr:nvCxnSpPr>
      <xdr:spPr>
        <a:xfrm flipV="1">
          <a:off x="16179800" y="144671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157238</xdr:rowOff>
    </xdr:to>
    <xdr:cxnSp macro="">
      <xdr:nvCxnSpPr>
        <xdr:cNvPr id="259" name="直線コネクタ 258"/>
        <xdr:cNvCxnSpPr/>
      </xdr:nvCxnSpPr>
      <xdr:spPr>
        <a:xfrm flipV="1">
          <a:off x="15290800" y="144786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84</xdr:row>
      <xdr:rowOff>157238</xdr:rowOff>
    </xdr:to>
    <xdr:cxnSp macro="">
      <xdr:nvCxnSpPr>
        <xdr:cNvPr id="262" name="直線コネクタ 261"/>
        <xdr:cNvCxnSpPr/>
      </xdr:nvCxnSpPr>
      <xdr:spPr>
        <a:xfrm>
          <a:off x="14401800" y="1453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134257</xdr:rowOff>
    </xdr:from>
    <xdr:to>
      <xdr:col>21</xdr:col>
      <xdr:colOff>0</xdr:colOff>
      <xdr:row>90</xdr:row>
      <xdr:rowOff>59266</xdr:rowOff>
    </xdr:to>
    <xdr:cxnSp macro="">
      <xdr:nvCxnSpPr>
        <xdr:cNvPr id="265" name="直線コネクタ 264"/>
        <xdr:cNvCxnSpPr/>
      </xdr:nvCxnSpPr>
      <xdr:spPr>
        <a:xfrm flipV="1">
          <a:off x="13512800" y="14536057"/>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5" name="円/楕円 274"/>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81841</xdr:rowOff>
    </xdr:from>
    <xdr:ext cx="762000" cy="259045"/>
    <xdr:sp macro="" textlink="">
      <xdr:nvSpPr>
        <xdr:cNvPr id="276" name="給与水準   （国との比較）該当値テキスト"/>
        <xdr:cNvSpPr txBox="1"/>
      </xdr:nvSpPr>
      <xdr:spPr>
        <a:xfrm>
          <a:off x="17106900" y="143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7" name="円/楕円 276"/>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8" name="テキスト ボックス 277"/>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106438</xdr:rowOff>
    </xdr:from>
    <xdr:to>
      <xdr:col>22</xdr:col>
      <xdr:colOff>254000</xdr:colOff>
      <xdr:row>85</xdr:row>
      <xdr:rowOff>36588</xdr:rowOff>
    </xdr:to>
    <xdr:sp macro="" textlink="">
      <xdr:nvSpPr>
        <xdr:cNvPr id="279" name="円/楕円 278"/>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21365</xdr:rowOff>
    </xdr:from>
    <xdr:ext cx="762000" cy="259045"/>
    <xdr:sp macro="" textlink="">
      <xdr:nvSpPr>
        <xdr:cNvPr id="280" name="テキスト ボックス 279"/>
        <xdr:cNvSpPr txBox="1"/>
      </xdr:nvSpPr>
      <xdr:spPr>
        <a:xfrm>
          <a:off x="14909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83457</xdr:rowOff>
    </xdr:from>
    <xdr:to>
      <xdr:col>21</xdr:col>
      <xdr:colOff>50800</xdr:colOff>
      <xdr:row>85</xdr:row>
      <xdr:rowOff>13607</xdr:rowOff>
    </xdr:to>
    <xdr:sp macro="" textlink="">
      <xdr:nvSpPr>
        <xdr:cNvPr id="281" name="円/楕円 280"/>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82" name="テキスト ボックス 281"/>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3" name="円/楕円 282"/>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4" name="テキスト ボックス 283"/>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新・行財政改革大綱（平成１０年度策定）に基づき、他都市に先がけて職員数の削減を実施してきたことにより、人口千人当たり職員数は、類似団体平均を下回っています。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一方で、ここ数年は、職員数が増加傾向にあ</a:t>
          </a:r>
          <a:r>
            <a:rPr lang="ja-JP" altLang="en-US" sz="1100" b="0" i="0" baseline="0">
              <a:solidFill>
                <a:schemeClr val="dk1"/>
              </a:solidFill>
              <a:effectLst/>
              <a:latin typeface="+mn-lt"/>
              <a:ea typeface="+mn-ea"/>
              <a:cs typeface="+mn-cs"/>
            </a:rPr>
            <a:t>り、平成２８年度は南消防署南部分署開設に伴う消防職員の増員などにより、前年度から増加しています。</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今後も事務の効率化・合理化を継続しながら、業務量の的確な把握と適正な定員管理に努めていきます。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105591</xdr:rowOff>
    </xdr:from>
    <xdr:to>
      <xdr:col>24</xdr:col>
      <xdr:colOff>558800</xdr:colOff>
      <xdr:row>61</xdr:row>
      <xdr:rowOff>167640</xdr:rowOff>
    </xdr:to>
    <xdr:cxnSp macro="">
      <xdr:nvCxnSpPr>
        <xdr:cNvPr id="321" name="直線コネクタ 320"/>
        <xdr:cNvCxnSpPr/>
      </xdr:nvCxnSpPr>
      <xdr:spPr>
        <a:xfrm>
          <a:off x="16179800" y="1056404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105591</xdr:rowOff>
    </xdr:to>
    <xdr:cxnSp macro="">
      <xdr:nvCxnSpPr>
        <xdr:cNvPr id="324" name="直線コネクタ 323"/>
        <xdr:cNvCxnSpPr/>
      </xdr:nvCxnSpPr>
      <xdr:spPr>
        <a:xfrm>
          <a:off x="15290800" y="1050888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19413</xdr:rowOff>
    </xdr:from>
    <xdr:to>
      <xdr:col>22</xdr:col>
      <xdr:colOff>203200</xdr:colOff>
      <xdr:row>61</xdr:row>
      <xdr:rowOff>50437</xdr:rowOff>
    </xdr:to>
    <xdr:cxnSp macro="">
      <xdr:nvCxnSpPr>
        <xdr:cNvPr id="327" name="直線コネクタ 326"/>
        <xdr:cNvCxnSpPr/>
      </xdr:nvCxnSpPr>
      <xdr:spPr>
        <a:xfrm>
          <a:off x="14401800" y="104778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19413</xdr:rowOff>
    </xdr:to>
    <xdr:cxnSp macro="">
      <xdr:nvCxnSpPr>
        <xdr:cNvPr id="330" name="直線コネクタ 329"/>
        <xdr:cNvCxnSpPr/>
      </xdr:nvCxnSpPr>
      <xdr:spPr>
        <a:xfrm>
          <a:off x="13512800" y="104675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40" name="円/楕円 339"/>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133367</xdr:rowOff>
    </xdr:from>
    <xdr:ext cx="762000" cy="259045"/>
    <xdr:sp macro="" textlink="">
      <xdr:nvSpPr>
        <xdr:cNvPr id="341"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54791</xdr:rowOff>
    </xdr:from>
    <xdr:to>
      <xdr:col>23</xdr:col>
      <xdr:colOff>457200</xdr:colOff>
      <xdr:row>61</xdr:row>
      <xdr:rowOff>156391</xdr:rowOff>
    </xdr:to>
    <xdr:sp macro="" textlink="">
      <xdr:nvSpPr>
        <xdr:cNvPr id="342" name="円/楕円 341"/>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166568</xdr:rowOff>
    </xdr:from>
    <xdr:ext cx="736600" cy="259045"/>
    <xdr:sp macro="" textlink="">
      <xdr:nvSpPr>
        <xdr:cNvPr id="343" name="テキスト ボックス 342"/>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4" name="円/楕円 343"/>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45" name="テキスト ボックス 344"/>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140063</xdr:rowOff>
    </xdr:from>
    <xdr:to>
      <xdr:col>21</xdr:col>
      <xdr:colOff>50800</xdr:colOff>
      <xdr:row>61</xdr:row>
      <xdr:rowOff>70213</xdr:rowOff>
    </xdr:to>
    <xdr:sp macro="" textlink="">
      <xdr:nvSpPr>
        <xdr:cNvPr id="346" name="円/楕円 345"/>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80390</xdr:rowOff>
    </xdr:from>
    <xdr:ext cx="762000" cy="259045"/>
    <xdr:sp macro="" textlink="">
      <xdr:nvSpPr>
        <xdr:cNvPr id="347" name="テキスト ボックス 346"/>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129722</xdr:rowOff>
    </xdr:from>
    <xdr:to>
      <xdr:col>19</xdr:col>
      <xdr:colOff>533400</xdr:colOff>
      <xdr:row>61</xdr:row>
      <xdr:rowOff>59872</xdr:rowOff>
    </xdr:to>
    <xdr:sp macro="" textlink="">
      <xdr:nvSpPr>
        <xdr:cNvPr id="348" name="円/楕円 347"/>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70049</xdr:rowOff>
    </xdr:from>
    <xdr:ext cx="762000" cy="259045"/>
    <xdr:sp macro="" textlink="">
      <xdr:nvSpPr>
        <xdr:cNvPr id="349" name="テキスト ボックス 348"/>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過去の大型プロジェクトの実施や下水道事業の推進により、類似団体平均を上回っていますが、償還のピークが過ぎたことや、計画的な市債の発行に努めてきたことで、着実に比率は低下しています。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今後も引き続き計画的な市債の発行に努め、財政健全化を推進していきます。</a:t>
          </a:r>
          <a:endParaRPr lang="ja-JP" altLang="ja-JP">
            <a:effectLst/>
          </a:endParaRPr>
        </a:p>
        <a:p>
          <a:pPr rtl="0" eaLnBrk="1" fontAlgn="auto" latinLnBrk="0" hangingPunct="1"/>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170180</xdr:rowOff>
    </xdr:to>
    <xdr:cxnSp macro="">
      <xdr:nvCxnSpPr>
        <xdr:cNvPr id="382" name="直線コネクタ 381"/>
        <xdr:cNvCxnSpPr/>
      </xdr:nvCxnSpPr>
      <xdr:spPr>
        <a:xfrm flipV="1">
          <a:off x="16179800" y="72826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3"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119380</xdr:rowOff>
    </xdr:to>
    <xdr:cxnSp macro="">
      <xdr:nvCxnSpPr>
        <xdr:cNvPr id="385" name="直線コネクタ 384"/>
        <xdr:cNvCxnSpPr/>
      </xdr:nvCxnSpPr>
      <xdr:spPr>
        <a:xfrm flipV="1">
          <a:off x="15290800" y="737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7" name="テキスト ボックス 386"/>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44</xdr:row>
      <xdr:rowOff>20320</xdr:rowOff>
    </xdr:to>
    <xdr:cxnSp macro="">
      <xdr:nvCxnSpPr>
        <xdr:cNvPr id="388" name="直線コネクタ 387"/>
        <xdr:cNvCxnSpPr/>
      </xdr:nvCxnSpPr>
      <xdr:spPr>
        <a:xfrm flipV="1">
          <a:off x="14401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90" name="テキスト ボックス 389"/>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140970</xdr:rowOff>
    </xdr:to>
    <xdr:cxnSp macro="">
      <xdr:nvCxnSpPr>
        <xdr:cNvPr id="391" name="直線コネクタ 390"/>
        <xdr:cNvCxnSpPr/>
      </xdr:nvCxnSpPr>
      <xdr:spPr>
        <a:xfrm flipV="1">
          <a:off x="13512800" y="756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3" name="テキスト ボックス 39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5" name="テキスト ボックス 39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401" name="円/楕円 400"/>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402"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03" name="円/楕円 402"/>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4" name="テキスト ボックス 403"/>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05" name="円/楕円 404"/>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06" name="テキスト ボックス 405"/>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7" name="円/楕円 406"/>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8" name="テキスト ボックス 407"/>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9" name="円/楕円 408"/>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10" name="テキスト ボックス 409"/>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過去の大型プロジェクトの実施や下水道事業の推進により、類似団体と比較して高い水準にありましたが、近年は、市債の発行抑制などにより、市債残高を着実に減少させるとともに、基金の積み立てに努めることで、改善傾向が続い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今後も債務総額の減少に向けた取り組みを継続し、財政の健全化を図っていきます。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119450</xdr:rowOff>
    </xdr:from>
    <xdr:to>
      <xdr:col>24</xdr:col>
      <xdr:colOff>558800</xdr:colOff>
      <xdr:row>16</xdr:row>
      <xdr:rowOff>130175</xdr:rowOff>
    </xdr:to>
    <xdr:cxnSp macro="">
      <xdr:nvCxnSpPr>
        <xdr:cNvPr id="444" name="直線コネクタ 443"/>
        <xdr:cNvCxnSpPr/>
      </xdr:nvCxnSpPr>
      <xdr:spPr>
        <a:xfrm flipV="1">
          <a:off x="16179800" y="2862650"/>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5"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130175</xdr:rowOff>
    </xdr:from>
    <xdr:to>
      <xdr:col>23</xdr:col>
      <xdr:colOff>406400</xdr:colOff>
      <xdr:row>17</xdr:row>
      <xdr:rowOff>80716</xdr:rowOff>
    </xdr:to>
    <xdr:cxnSp macro="">
      <xdr:nvCxnSpPr>
        <xdr:cNvPr id="447" name="直線コネクタ 446"/>
        <xdr:cNvCxnSpPr/>
      </xdr:nvCxnSpPr>
      <xdr:spPr>
        <a:xfrm flipV="1">
          <a:off x="15290800" y="2873375"/>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8" name="フローチャート : 判断 447"/>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9" name="テキスト ボックス 448"/>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80716</xdr:rowOff>
    </xdr:from>
    <xdr:to>
      <xdr:col>22</xdr:col>
      <xdr:colOff>203200</xdr:colOff>
      <xdr:row>17</xdr:row>
      <xdr:rowOff>128975</xdr:rowOff>
    </xdr:to>
    <xdr:cxnSp macro="">
      <xdr:nvCxnSpPr>
        <xdr:cNvPr id="450" name="直線コネクタ 449"/>
        <xdr:cNvCxnSpPr/>
      </xdr:nvCxnSpPr>
      <xdr:spPr>
        <a:xfrm flipV="1">
          <a:off x="14401800" y="299536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51" name="フローチャート : 判断 450"/>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2" name="テキスト ボックス 451"/>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128975</xdr:rowOff>
    </xdr:from>
    <xdr:to>
      <xdr:col>21</xdr:col>
      <xdr:colOff>0</xdr:colOff>
      <xdr:row>18</xdr:row>
      <xdr:rowOff>169333</xdr:rowOff>
    </xdr:to>
    <xdr:cxnSp macro="">
      <xdr:nvCxnSpPr>
        <xdr:cNvPr id="453" name="直線コネクタ 452"/>
        <xdr:cNvCxnSpPr/>
      </xdr:nvCxnSpPr>
      <xdr:spPr>
        <a:xfrm flipV="1">
          <a:off x="13512800" y="3043625"/>
          <a:ext cx="8890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4" name="フローチャート : 判断 453"/>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5" name="テキスト ボックス 454"/>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6" name="フローチャート : 判断 455"/>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7" name="テキスト ボックス 456"/>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68650</xdr:rowOff>
    </xdr:from>
    <xdr:to>
      <xdr:col>24</xdr:col>
      <xdr:colOff>609600</xdr:colOff>
      <xdr:row>16</xdr:row>
      <xdr:rowOff>170250</xdr:rowOff>
    </xdr:to>
    <xdr:sp macro="" textlink="">
      <xdr:nvSpPr>
        <xdr:cNvPr id="463" name="円/楕円 462"/>
        <xdr:cNvSpPr/>
      </xdr:nvSpPr>
      <xdr:spPr>
        <a:xfrm>
          <a:off x="169672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40727</xdr:rowOff>
    </xdr:from>
    <xdr:ext cx="762000" cy="259045"/>
    <xdr:sp macro="" textlink="">
      <xdr:nvSpPr>
        <xdr:cNvPr id="464" name="将来負担の状況該当値テキスト"/>
        <xdr:cNvSpPr txBox="1"/>
      </xdr:nvSpPr>
      <xdr:spPr>
        <a:xfrm>
          <a:off x="17106900" y="27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79375</xdr:rowOff>
    </xdr:from>
    <xdr:to>
      <xdr:col>23</xdr:col>
      <xdr:colOff>457200</xdr:colOff>
      <xdr:row>17</xdr:row>
      <xdr:rowOff>9525</xdr:rowOff>
    </xdr:to>
    <xdr:sp macro="" textlink="">
      <xdr:nvSpPr>
        <xdr:cNvPr id="465" name="円/楕円 464"/>
        <xdr:cNvSpPr/>
      </xdr:nvSpPr>
      <xdr:spPr>
        <a:xfrm>
          <a:off x="16129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165752</xdr:rowOff>
    </xdr:from>
    <xdr:ext cx="736600" cy="259045"/>
    <xdr:sp macro="" textlink="">
      <xdr:nvSpPr>
        <xdr:cNvPr id="466" name="テキスト ボックス 465"/>
        <xdr:cNvSpPr txBox="1"/>
      </xdr:nvSpPr>
      <xdr:spPr>
        <a:xfrm>
          <a:off x="15798800" y="290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29916</xdr:rowOff>
    </xdr:from>
    <xdr:to>
      <xdr:col>22</xdr:col>
      <xdr:colOff>254000</xdr:colOff>
      <xdr:row>17</xdr:row>
      <xdr:rowOff>131516</xdr:rowOff>
    </xdr:to>
    <xdr:sp macro="" textlink="">
      <xdr:nvSpPr>
        <xdr:cNvPr id="467" name="円/楕円 466"/>
        <xdr:cNvSpPr/>
      </xdr:nvSpPr>
      <xdr:spPr>
        <a:xfrm>
          <a:off x="15240000" y="2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116293</xdr:rowOff>
    </xdr:from>
    <xdr:ext cx="762000" cy="259045"/>
    <xdr:sp macro="" textlink="">
      <xdr:nvSpPr>
        <xdr:cNvPr id="468" name="テキスト ボックス 467"/>
        <xdr:cNvSpPr txBox="1"/>
      </xdr:nvSpPr>
      <xdr:spPr>
        <a:xfrm>
          <a:off x="14909800" y="30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78175</xdr:rowOff>
    </xdr:from>
    <xdr:to>
      <xdr:col>21</xdr:col>
      <xdr:colOff>50800</xdr:colOff>
      <xdr:row>18</xdr:row>
      <xdr:rowOff>8325</xdr:rowOff>
    </xdr:to>
    <xdr:sp macro="" textlink="">
      <xdr:nvSpPr>
        <xdr:cNvPr id="469" name="円/楕円 468"/>
        <xdr:cNvSpPr/>
      </xdr:nvSpPr>
      <xdr:spPr>
        <a:xfrm>
          <a:off x="14351000" y="29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164552</xdr:rowOff>
    </xdr:from>
    <xdr:ext cx="762000" cy="259045"/>
    <xdr:sp macro="" textlink="">
      <xdr:nvSpPr>
        <xdr:cNvPr id="470" name="テキスト ボックス 469"/>
        <xdr:cNvSpPr txBox="1"/>
      </xdr:nvSpPr>
      <xdr:spPr>
        <a:xfrm>
          <a:off x="14020800" y="30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118533</xdr:rowOff>
    </xdr:from>
    <xdr:to>
      <xdr:col>19</xdr:col>
      <xdr:colOff>533400</xdr:colOff>
      <xdr:row>19</xdr:row>
      <xdr:rowOff>48683</xdr:rowOff>
    </xdr:to>
    <xdr:sp macro="" textlink="">
      <xdr:nvSpPr>
        <xdr:cNvPr id="471" name="円/楕円 470"/>
        <xdr:cNvSpPr/>
      </xdr:nvSpPr>
      <xdr:spPr>
        <a:xfrm>
          <a:off x="13462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33460</xdr:rowOff>
    </xdr:from>
    <xdr:ext cx="762000" cy="259045"/>
    <xdr:sp macro="" textlink="">
      <xdr:nvSpPr>
        <xdr:cNvPr id="472" name="テキスト ボックス 471"/>
        <xdr:cNvSpPr txBox="1"/>
      </xdr:nvSpPr>
      <xdr:spPr>
        <a:xfrm>
          <a:off x="13131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312,211
304,049
206.44
110,266,362
107,627,082
1,612,937
70,210,994
68,679,194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新・行財政改革大綱に基づき、他都市に先駆けて職員数の削減に努めてきたことにより人件費が抑制され、類似団体平均を下回っています。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一方で、ここ数年は、職員数が増加傾向にあり、平成２８年度は南消防署南部分署開設に伴う消防職員の増員などにより、</a:t>
          </a:r>
          <a:r>
            <a:rPr lang="ja-JP" altLang="en-US" sz="1100" b="0" i="0" baseline="0">
              <a:solidFill>
                <a:schemeClr val="dk1"/>
              </a:solidFill>
              <a:effectLst/>
              <a:latin typeface="+mn-lt"/>
              <a:ea typeface="+mn-ea"/>
              <a:cs typeface="+mn-cs"/>
            </a:rPr>
            <a:t>人件費の比率も</a:t>
          </a:r>
          <a:r>
            <a:rPr lang="ja-JP" altLang="ja-JP" sz="1100" b="0" i="0" baseline="0">
              <a:solidFill>
                <a:schemeClr val="dk1"/>
              </a:solidFill>
              <a:effectLst/>
              <a:latin typeface="+mn-lt"/>
              <a:ea typeface="+mn-ea"/>
              <a:cs typeface="+mn-cs"/>
            </a:rPr>
            <a:t>前年度から増加しています。</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今後も事務の効率化・合理化を継続しながら、業務量の的確な把握と適正な定員管理</a:t>
          </a:r>
          <a:r>
            <a:rPr lang="ja-JP" altLang="en-US" sz="1100" b="0" i="0" baseline="0">
              <a:solidFill>
                <a:schemeClr val="dk1"/>
              </a:solidFill>
              <a:effectLst/>
              <a:latin typeface="+mn-lt"/>
              <a:ea typeface="+mn-ea"/>
              <a:cs typeface="+mn-cs"/>
            </a:rPr>
            <a:t>を行い、人件費の抑制</a:t>
          </a:r>
          <a:r>
            <a:rPr lang="ja-JP" altLang="ja-JP" sz="1100" b="0" i="0" baseline="0">
              <a:solidFill>
                <a:schemeClr val="dk1"/>
              </a:solidFill>
              <a:effectLst/>
              <a:latin typeface="+mn-lt"/>
              <a:ea typeface="+mn-ea"/>
              <a:cs typeface="+mn-cs"/>
            </a:rPr>
            <a:t>に努めていきます。</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115570</xdr:rowOff>
    </xdr:to>
    <xdr:cxnSp macro="">
      <xdr:nvCxnSpPr>
        <xdr:cNvPr id="66" name="直線コネクタ 65"/>
        <xdr:cNvCxnSpPr/>
      </xdr:nvCxnSpPr>
      <xdr:spPr>
        <a:xfrm>
          <a:off x="3987800" y="6062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77470</xdr:rowOff>
    </xdr:to>
    <xdr:cxnSp macro="">
      <xdr:nvCxnSpPr>
        <xdr:cNvPr id="69" name="直線コネクタ 68"/>
        <xdr:cNvCxnSpPr/>
      </xdr:nvCxnSpPr>
      <xdr:spPr>
        <a:xfrm flipV="1">
          <a:off x="3098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77470</xdr:rowOff>
    </xdr:to>
    <xdr:cxnSp macro="">
      <xdr:nvCxnSpPr>
        <xdr:cNvPr id="72" name="直線コネクタ 71"/>
        <xdr:cNvCxnSpPr/>
      </xdr:nvCxnSpPr>
      <xdr:spPr>
        <a:xfrm>
          <a:off x="2209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69850</xdr:rowOff>
    </xdr:to>
    <xdr:cxnSp macro="">
      <xdr:nvCxnSpPr>
        <xdr:cNvPr id="75" name="直線コネクタ 74"/>
        <xdr:cNvCxnSpPr/>
      </xdr:nvCxnSpPr>
      <xdr:spPr>
        <a:xfrm>
          <a:off x="1320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行財政改革の中で外部委託等を推進し、委託料が増加してきたことで、類似団体平均に比べ、高い水準となっています。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近年の労務単価や最低賃金の上昇に伴い、委託料や臨時職員賃金も高くなっていることから、物件費に係る経常収支比率も上がっています。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6350</xdr:rowOff>
    </xdr:to>
    <xdr:cxnSp macro="">
      <xdr:nvCxnSpPr>
        <xdr:cNvPr id="127" name="直線コネクタ 126"/>
        <xdr:cNvCxnSpPr/>
      </xdr:nvCxnSpPr>
      <xdr:spPr>
        <a:xfrm>
          <a:off x="15671800" y="2832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63500</xdr:rowOff>
    </xdr:from>
    <xdr:to>
      <xdr:col>22</xdr:col>
      <xdr:colOff>565150</xdr:colOff>
      <xdr:row>16</xdr:row>
      <xdr:rowOff>88900</xdr:rowOff>
    </xdr:to>
    <xdr:cxnSp macro="">
      <xdr:nvCxnSpPr>
        <xdr:cNvPr id="130" name="直線コネクタ 129"/>
        <xdr:cNvCxnSpPr/>
      </xdr:nvCxnSpPr>
      <xdr:spPr>
        <a:xfrm>
          <a:off x="14782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16</xdr:row>
      <xdr:rowOff>63500</xdr:rowOff>
    </xdr:to>
    <xdr:cxnSp macro="">
      <xdr:nvCxnSpPr>
        <xdr:cNvPr id="133" name="直線コネクタ 132"/>
        <xdr:cNvCxnSpPr/>
      </xdr:nvCxnSpPr>
      <xdr:spPr>
        <a:xfrm>
          <a:off x="13893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120650</xdr:rowOff>
    </xdr:to>
    <xdr:cxnSp macro="">
      <xdr:nvCxnSpPr>
        <xdr:cNvPr id="136" name="直線コネクタ 135"/>
        <xdr:cNvCxnSpPr/>
      </xdr:nvCxnSpPr>
      <xdr:spPr>
        <a:xfrm>
          <a:off x="13004800" y="265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9" name="テキスト ボックス 14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xdr:rowOff>
    </xdr:from>
    <xdr:to>
      <xdr:col>21</xdr:col>
      <xdr:colOff>412750</xdr:colOff>
      <xdr:row>16</xdr:row>
      <xdr:rowOff>114300</xdr:rowOff>
    </xdr:to>
    <xdr:sp macro="" textlink="">
      <xdr:nvSpPr>
        <xdr:cNvPr id="150" name="円/楕円 149"/>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51" name="テキスト ボックス 150"/>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2" name="円/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156227</xdr:rowOff>
    </xdr:from>
    <xdr:ext cx="762000" cy="259045"/>
    <xdr:sp macro="" textlink="">
      <xdr:nvSpPr>
        <xdr:cNvPr id="153" name="テキスト ボックス 152"/>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55" name="テキスト ボックス 154"/>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社会保障関連経費の増により増加傾向にあり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年金生活者等支援臨時福祉給付金給付事業費、障害児通所事業費、地域型保育事業費等の増</a:t>
          </a:r>
          <a:r>
            <a:rPr lang="ja-JP" altLang="ja-JP" sz="1100" b="0" i="0" baseline="0">
              <a:solidFill>
                <a:schemeClr val="dk1"/>
              </a:solidFill>
              <a:effectLst/>
              <a:latin typeface="+mn-lt"/>
              <a:ea typeface="+mn-ea"/>
              <a:cs typeface="+mn-cs"/>
            </a:rPr>
            <a:t>により、前年度</a:t>
          </a:r>
          <a:r>
            <a:rPr lang="ja-JP" altLang="en-US" sz="1100" b="0" i="0" baseline="0">
              <a:solidFill>
                <a:schemeClr val="dk1"/>
              </a:solidFill>
              <a:effectLst/>
              <a:latin typeface="+mn-lt"/>
              <a:ea typeface="+mn-ea"/>
              <a:cs typeface="+mn-cs"/>
            </a:rPr>
            <a:t>から１．０ポイント上昇しました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現段階では</a:t>
          </a:r>
          <a:r>
            <a:rPr lang="ja-JP" altLang="ja-JP" sz="1100" b="0" i="0" baseline="0">
              <a:solidFill>
                <a:schemeClr val="dk1"/>
              </a:solidFill>
              <a:effectLst/>
              <a:latin typeface="+mn-lt"/>
              <a:ea typeface="+mn-ea"/>
              <a:cs typeface="+mn-cs"/>
            </a:rPr>
            <a:t>類似団体平均を下回っていますが、今後も扶助費の精査を行い、適正な執行に努めます。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54</xdr:row>
      <xdr:rowOff>25400</xdr:rowOff>
    </xdr:to>
    <xdr:cxnSp macro="">
      <xdr:nvCxnSpPr>
        <xdr:cNvPr id="188" name="直線コネクタ 187"/>
        <xdr:cNvCxnSpPr/>
      </xdr:nvCxnSpPr>
      <xdr:spPr>
        <a:xfrm>
          <a:off x="3987800" y="9156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95250</xdr:rowOff>
    </xdr:to>
    <xdr:cxnSp macro="">
      <xdr:nvCxnSpPr>
        <xdr:cNvPr id="191" name="直線コネクタ 190"/>
        <xdr:cNvCxnSpPr/>
      </xdr:nvCxnSpPr>
      <xdr:spPr>
        <a:xfrm flipV="1">
          <a:off x="3098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95250</xdr:rowOff>
    </xdr:to>
    <xdr:cxnSp macro="">
      <xdr:nvCxnSpPr>
        <xdr:cNvPr id="194" name="直線コネクタ 193"/>
        <xdr:cNvCxnSpPr/>
      </xdr:nvCxnSpPr>
      <xdr:spPr>
        <a:xfrm>
          <a:off x="2209800" y="908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31750</xdr:rowOff>
    </xdr:to>
    <xdr:cxnSp macro="">
      <xdr:nvCxnSpPr>
        <xdr:cNvPr id="197" name="直線コネクタ 196"/>
        <xdr:cNvCxnSpPr/>
      </xdr:nvCxnSpPr>
      <xdr:spPr>
        <a:xfrm flipV="1">
          <a:off x="1320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146050</xdr:rowOff>
    </xdr:from>
    <xdr:to>
      <xdr:col>7</xdr:col>
      <xdr:colOff>66675</xdr:colOff>
      <xdr:row>54</xdr:row>
      <xdr:rowOff>76200</xdr:rowOff>
    </xdr:to>
    <xdr:sp macro="" textlink="">
      <xdr:nvSpPr>
        <xdr:cNvPr id="207" name="円/楕円 206"/>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162577</xdr:rowOff>
    </xdr:from>
    <xdr:ext cx="762000" cy="259045"/>
    <xdr:sp macro="" textlink="">
      <xdr:nvSpPr>
        <xdr:cNvPr id="208"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9" name="円/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44450</xdr:rowOff>
    </xdr:from>
    <xdr:to>
      <xdr:col>4</xdr:col>
      <xdr:colOff>396875</xdr:colOff>
      <xdr:row>53</xdr:row>
      <xdr:rowOff>146050</xdr:rowOff>
    </xdr:to>
    <xdr:sp macro="" textlink="">
      <xdr:nvSpPr>
        <xdr:cNvPr id="211" name="円/楕円 210"/>
        <xdr:cNvSpPr/>
      </xdr:nvSpPr>
      <xdr:spPr>
        <a:xfrm>
          <a:off x="3048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156227</xdr:rowOff>
    </xdr:from>
    <xdr:ext cx="762000" cy="259045"/>
    <xdr:sp macro="" textlink="">
      <xdr:nvSpPr>
        <xdr:cNvPr id="212" name="テキスト ボックス 211"/>
        <xdr:cNvSpPr txBox="1"/>
      </xdr:nvSpPr>
      <xdr:spPr>
        <a:xfrm>
          <a:off x="2717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3" name="円/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5" name="円/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6" name="テキスト ボックス 215"/>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アセットマネジメント事業として公共施設の計画的な維持補修を進めていることによる維持補修費の増とともに、</a:t>
          </a:r>
          <a:r>
            <a:rPr kumimoji="1" lang="ja-JP" altLang="en-US" sz="1100" b="0" i="0" baseline="0">
              <a:solidFill>
                <a:schemeClr val="dk1"/>
              </a:solidFill>
              <a:effectLst/>
              <a:latin typeface="+mn-lt"/>
              <a:ea typeface="+mn-ea"/>
              <a:cs typeface="+mn-cs"/>
            </a:rPr>
            <a:t>国民健康保険特別会計、</a:t>
          </a:r>
          <a:r>
            <a:rPr kumimoji="1" lang="ja-JP" altLang="ja-JP" sz="1100" b="0" i="0" baseline="0">
              <a:solidFill>
                <a:schemeClr val="dk1"/>
              </a:solidFill>
              <a:effectLst/>
              <a:latin typeface="+mn-lt"/>
              <a:ea typeface="+mn-ea"/>
              <a:cs typeface="+mn-cs"/>
            </a:rPr>
            <a:t>介護保険特別会計及び後期高齢者医療特別会計への繰出金</a:t>
          </a:r>
          <a:r>
            <a:rPr kumimoji="1" lang="ja-JP" altLang="en-US" sz="1100" b="0" i="0" baseline="0">
              <a:solidFill>
                <a:schemeClr val="dk1"/>
              </a:solidFill>
              <a:effectLst/>
              <a:latin typeface="+mn-lt"/>
              <a:ea typeface="+mn-ea"/>
              <a:cs typeface="+mn-cs"/>
            </a:rPr>
            <a:t>が増加傾向にあることから</a:t>
          </a:r>
          <a:r>
            <a:rPr kumimoji="1" lang="ja-JP" altLang="ja-JP" sz="1100" b="0" i="0" baseline="0">
              <a:solidFill>
                <a:schemeClr val="dk1"/>
              </a:solidFill>
              <a:effectLst/>
              <a:latin typeface="+mn-lt"/>
              <a:ea typeface="+mn-ea"/>
              <a:cs typeface="+mn-cs"/>
            </a:rPr>
            <a:t>、比率が上昇傾向にあります。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なお、下水道事業への繰り出しが補助費となることから、類似団体平均よりも低い指標となっています。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139700</xdr:rowOff>
    </xdr:to>
    <xdr:cxnSp macro="">
      <xdr:nvCxnSpPr>
        <xdr:cNvPr id="249" name="直線コネクタ 248"/>
        <xdr:cNvCxnSpPr/>
      </xdr:nvCxnSpPr>
      <xdr:spPr>
        <a:xfrm>
          <a:off x="15671800" y="9309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50800</xdr:rowOff>
    </xdr:to>
    <xdr:cxnSp macro="">
      <xdr:nvCxnSpPr>
        <xdr:cNvPr id="252" name="直線コネクタ 251"/>
        <xdr:cNvCxnSpPr/>
      </xdr:nvCxnSpPr>
      <xdr:spPr>
        <a:xfrm>
          <a:off x="14782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133350</xdr:rowOff>
    </xdr:from>
    <xdr:to>
      <xdr:col>21</xdr:col>
      <xdr:colOff>361950</xdr:colOff>
      <xdr:row>54</xdr:row>
      <xdr:rowOff>50800</xdr:rowOff>
    </xdr:to>
    <xdr:cxnSp macro="">
      <xdr:nvCxnSpPr>
        <xdr:cNvPr id="255" name="直線コネクタ 254"/>
        <xdr:cNvCxnSpPr/>
      </xdr:nvCxnSpPr>
      <xdr:spPr>
        <a:xfrm>
          <a:off x="13893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133350</xdr:rowOff>
    </xdr:to>
    <xdr:cxnSp macro="">
      <xdr:nvCxnSpPr>
        <xdr:cNvPr id="258" name="直線コネクタ 257"/>
        <xdr:cNvCxnSpPr/>
      </xdr:nvCxnSpPr>
      <xdr:spPr>
        <a:xfrm>
          <a:off x="13004800" y="915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68" name="円/楕円 267"/>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69"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0" name="円/楕円 269"/>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1" name="テキスト ボックス 270"/>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2" name="円/楕円 271"/>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3" name="テキスト ボックス 272"/>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82550</xdr:rowOff>
    </xdr:from>
    <xdr:to>
      <xdr:col>20</xdr:col>
      <xdr:colOff>209550</xdr:colOff>
      <xdr:row>54</xdr:row>
      <xdr:rowOff>12700</xdr:rowOff>
    </xdr:to>
    <xdr:sp macro="" textlink="">
      <xdr:nvSpPr>
        <xdr:cNvPr id="274" name="円/楕円 273"/>
        <xdr:cNvSpPr/>
      </xdr:nvSpPr>
      <xdr:spPr>
        <a:xfrm>
          <a:off x="13843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22877</xdr:rowOff>
    </xdr:from>
    <xdr:ext cx="762000" cy="259045"/>
    <xdr:sp macro="" textlink="">
      <xdr:nvSpPr>
        <xdr:cNvPr id="275" name="テキスト ボックス 274"/>
        <xdr:cNvSpPr txBox="1"/>
      </xdr:nvSpPr>
      <xdr:spPr>
        <a:xfrm>
          <a:off x="13512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6" name="円/楕円 275"/>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7" name="テキスト ボックス 276"/>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下水道事業や四日市港管理組合への負担金支出が多額であることから、類似団体平均を大きく上回っています。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れらの支出について精査する一方で、各種団体への補助金・負担金を始め、個々の補助事業についても、必要性や効果の検証を行うとともに、適宜見直しを進めることで、さらなる適正化を図っていき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38</xdr:row>
      <xdr:rowOff>44704</xdr:rowOff>
    </xdr:to>
    <xdr:cxnSp macro="">
      <xdr:nvCxnSpPr>
        <xdr:cNvPr id="308" name="直線コネクタ 307"/>
        <xdr:cNvCxnSpPr/>
      </xdr:nvCxnSpPr>
      <xdr:spPr>
        <a:xfrm>
          <a:off x="15671800" y="64866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44704</xdr:rowOff>
    </xdr:to>
    <xdr:cxnSp macro="">
      <xdr:nvCxnSpPr>
        <xdr:cNvPr id="311" name="直線コネクタ 310"/>
        <xdr:cNvCxnSpPr/>
      </xdr:nvCxnSpPr>
      <xdr:spPr>
        <a:xfrm flipV="1">
          <a:off x="14782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38</xdr:row>
      <xdr:rowOff>44704</xdr:rowOff>
    </xdr:to>
    <xdr:cxnSp macro="">
      <xdr:nvCxnSpPr>
        <xdr:cNvPr id="314" name="直線コネクタ 313"/>
        <xdr:cNvCxnSpPr/>
      </xdr:nvCxnSpPr>
      <xdr:spPr>
        <a:xfrm>
          <a:off x="13893800" y="64683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133858</xdr:rowOff>
    </xdr:to>
    <xdr:cxnSp macro="">
      <xdr:nvCxnSpPr>
        <xdr:cNvPr id="317" name="直線コネクタ 316"/>
        <xdr:cNvCxnSpPr/>
      </xdr:nvCxnSpPr>
      <xdr:spPr>
        <a:xfrm flipV="1">
          <a:off x="13004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7" name="円/楕円 326"/>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8"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9" name="円/楕円 328"/>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30" name="テキスト ボックス 329"/>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31" name="円/楕円 330"/>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32" name="テキスト ボックス 331"/>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3" name="円/楕円 332"/>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4" name="テキスト ボックス 333"/>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35" name="円/楕円 334"/>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6" name="テキスト ボックス 335"/>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去の大型プロジェクトの実施等により、類似団体よりも高い水準で推移していましたが、大型プロジェクトの償還が終了したことに加え、市債発行の抑制により市債残高の減少を図ってきたことから、指標は改善し、平成２７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類似団体平均を下回</a:t>
          </a:r>
          <a:r>
            <a:rPr kumimoji="1" lang="ja-JP" altLang="en-US" sz="1100" b="0" i="0" baseline="0">
              <a:solidFill>
                <a:schemeClr val="dk1"/>
              </a:solidFill>
              <a:effectLst/>
              <a:latin typeface="+mn-lt"/>
              <a:ea typeface="+mn-ea"/>
              <a:cs typeface="+mn-cs"/>
            </a:rPr>
            <a:t>っています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今後も、効果的かつ効率的な市債の発行に努めます。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46989</xdr:rowOff>
    </xdr:to>
    <xdr:cxnSp macro="">
      <xdr:nvCxnSpPr>
        <xdr:cNvPr id="369" name="直線コネクタ 368"/>
        <xdr:cNvCxnSpPr/>
      </xdr:nvCxnSpPr>
      <xdr:spPr>
        <a:xfrm flipV="1">
          <a:off x="3987800" y="131648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78</xdr:row>
      <xdr:rowOff>50800</xdr:rowOff>
    </xdr:to>
    <xdr:cxnSp macro="">
      <xdr:nvCxnSpPr>
        <xdr:cNvPr id="372" name="直線コネクタ 371"/>
        <xdr:cNvCxnSpPr/>
      </xdr:nvCxnSpPr>
      <xdr:spPr>
        <a:xfrm flipV="1">
          <a:off x="3098800" y="132486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119380</xdr:rowOff>
    </xdr:to>
    <xdr:cxnSp macro="">
      <xdr:nvCxnSpPr>
        <xdr:cNvPr id="375" name="直線コネクタ 374"/>
        <xdr:cNvCxnSpPr/>
      </xdr:nvCxnSpPr>
      <xdr:spPr>
        <a:xfrm flipV="1">
          <a:off x="2209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79</xdr:row>
      <xdr:rowOff>24130</xdr:rowOff>
    </xdr:to>
    <xdr:cxnSp macro="">
      <xdr:nvCxnSpPr>
        <xdr:cNvPr id="378" name="直線コネクタ 377"/>
        <xdr:cNvCxnSpPr/>
      </xdr:nvCxnSpPr>
      <xdr:spPr>
        <a:xfrm flipV="1">
          <a:off x="1320800" y="1349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8" name="円/楕円 387"/>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9"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0" name="円/楕円 389"/>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91" name="テキスト ボックス 39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2" name="円/楕円 391"/>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93" name="テキスト ボックス 392"/>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94" name="円/楕円 393"/>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154957</xdr:rowOff>
    </xdr:from>
    <xdr:ext cx="762000" cy="259045"/>
    <xdr:sp macro="" textlink="">
      <xdr:nvSpPr>
        <xdr:cNvPr id="395" name="テキスト ボックス 394"/>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6" name="円/楕円 395"/>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7" name="テキスト ボックス 396"/>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人件費及び扶助費に係る経常収支比率が類似団体平均を下回ることから、公債費以外についても、類似団体平均を下回る結果となっています。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特に人件費について、事務事業の改善や外部委託を推進し、職員数の削減を進めたことによる影響が、委託料をはじめとする物件費の増を上回る形で、経常収支比率に表れています。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しかしながら、社会保障関連経費の増により、扶助費、繰出金に係る経常収支比率が上昇した影響を受け、経常収支比率も上昇傾向にあるため、引き続き適正な執行に努め、経常経費の節減を図っ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77</xdr:row>
      <xdr:rowOff>60706</xdr:rowOff>
    </xdr:to>
    <xdr:cxnSp macro="">
      <xdr:nvCxnSpPr>
        <xdr:cNvPr id="428" name="直線コネクタ 427"/>
        <xdr:cNvCxnSpPr/>
      </xdr:nvCxnSpPr>
      <xdr:spPr>
        <a:xfrm>
          <a:off x="15671800" y="130840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99568</xdr:rowOff>
    </xdr:to>
    <xdr:cxnSp macro="">
      <xdr:nvCxnSpPr>
        <xdr:cNvPr id="431" name="直線コネクタ 430"/>
        <xdr:cNvCxnSpPr/>
      </xdr:nvCxnSpPr>
      <xdr:spPr>
        <a:xfrm flipV="1">
          <a:off x="14782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76</xdr:row>
      <xdr:rowOff>99568</xdr:rowOff>
    </xdr:to>
    <xdr:cxnSp macro="">
      <xdr:nvCxnSpPr>
        <xdr:cNvPr id="434" name="直線コネクタ 433"/>
        <xdr:cNvCxnSpPr/>
      </xdr:nvCxnSpPr>
      <xdr:spPr>
        <a:xfrm>
          <a:off x="13893800" y="129697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110998</xdr:rowOff>
    </xdr:to>
    <xdr:cxnSp macro="">
      <xdr:nvCxnSpPr>
        <xdr:cNvPr id="437" name="直線コネクタ 436"/>
        <xdr:cNvCxnSpPr/>
      </xdr:nvCxnSpPr>
      <xdr:spPr>
        <a:xfrm>
          <a:off x="13004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47" name="円/楕円 446"/>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26433</xdr:rowOff>
    </xdr:from>
    <xdr:ext cx="762000" cy="259045"/>
    <xdr:sp macro="" textlink="">
      <xdr:nvSpPr>
        <xdr:cNvPr id="448"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9" name="円/楕円 448"/>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50" name="テキスト ボックス 449"/>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1" name="円/楕円 450"/>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52" name="テキスト ボックス 45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60198</xdr:rowOff>
    </xdr:from>
    <xdr:to>
      <xdr:col>20</xdr:col>
      <xdr:colOff>209550</xdr:colOff>
      <xdr:row>75</xdr:row>
      <xdr:rowOff>161798</xdr:rowOff>
    </xdr:to>
    <xdr:sp macro="" textlink="">
      <xdr:nvSpPr>
        <xdr:cNvPr id="453" name="円/楕円 452"/>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525</xdr:rowOff>
    </xdr:from>
    <xdr:ext cx="762000" cy="259045"/>
    <xdr:sp macro="" textlink="">
      <xdr:nvSpPr>
        <xdr:cNvPr id="454" name="テキスト ボックス 453"/>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5" name="円/楕円 45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6" name="テキスト ボックス 45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三重県四日市市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84818</xdr:rowOff>
    </xdr:from>
    <xdr:to>
      <xdr:col>4</xdr:col>
      <xdr:colOff>1117600</xdr:colOff>
      <xdr:row>16</xdr:row>
      <xdr:rowOff>92166</xdr:rowOff>
    </xdr:to>
    <xdr:cxnSp macro="">
      <xdr:nvCxnSpPr>
        <xdr:cNvPr id="52" name="直線コネクタ 51"/>
        <xdr:cNvCxnSpPr/>
      </xdr:nvCxnSpPr>
      <xdr:spPr bwMode="auto">
        <a:xfrm>
          <a:off x="5003800" y="2875643"/>
          <a:ext cx="6477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76943</xdr:rowOff>
    </xdr:from>
    <xdr:ext cx="762000" cy="259045"/>
    <xdr:sp macro="" textlink="">
      <xdr:nvSpPr>
        <xdr:cNvPr id="53" name="人口1人当たり決算額の推移平均値テキスト130"/>
        <xdr:cNvSpPr txBox="1"/>
      </xdr:nvSpPr>
      <xdr:spPr>
        <a:xfrm>
          <a:off x="5740400" y="286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84818</xdr:rowOff>
    </xdr:from>
    <xdr:to>
      <xdr:col>4</xdr:col>
      <xdr:colOff>469900</xdr:colOff>
      <xdr:row>17</xdr:row>
      <xdr:rowOff>12515</xdr:rowOff>
    </xdr:to>
    <xdr:cxnSp macro="">
      <xdr:nvCxnSpPr>
        <xdr:cNvPr id="55" name="直線コネクタ 54"/>
        <xdr:cNvCxnSpPr/>
      </xdr:nvCxnSpPr>
      <xdr:spPr bwMode="auto">
        <a:xfrm flipV="1">
          <a:off x="4305300" y="2875643"/>
          <a:ext cx="698500" cy="9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12515</xdr:rowOff>
    </xdr:from>
    <xdr:to>
      <xdr:col>3</xdr:col>
      <xdr:colOff>904875</xdr:colOff>
      <xdr:row>17</xdr:row>
      <xdr:rowOff>51083</xdr:rowOff>
    </xdr:to>
    <xdr:cxnSp macro="">
      <xdr:nvCxnSpPr>
        <xdr:cNvPr id="58" name="直線コネクタ 57"/>
        <xdr:cNvCxnSpPr/>
      </xdr:nvCxnSpPr>
      <xdr:spPr bwMode="auto">
        <a:xfrm flipV="1">
          <a:off x="3606800" y="2974790"/>
          <a:ext cx="698500" cy="38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51083</xdr:rowOff>
    </xdr:from>
    <xdr:to>
      <xdr:col>3</xdr:col>
      <xdr:colOff>206375</xdr:colOff>
      <xdr:row>17</xdr:row>
      <xdr:rowOff>62154</xdr:rowOff>
    </xdr:to>
    <xdr:cxnSp macro="">
      <xdr:nvCxnSpPr>
        <xdr:cNvPr id="61" name="直線コネクタ 60"/>
        <xdr:cNvCxnSpPr/>
      </xdr:nvCxnSpPr>
      <xdr:spPr bwMode="auto">
        <a:xfrm flipV="1">
          <a:off x="2908300" y="3013358"/>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41366</xdr:rowOff>
    </xdr:from>
    <xdr:to>
      <xdr:col>5</xdr:col>
      <xdr:colOff>34925</xdr:colOff>
      <xdr:row>16</xdr:row>
      <xdr:rowOff>142966</xdr:rowOff>
    </xdr:to>
    <xdr:sp macro="" textlink="">
      <xdr:nvSpPr>
        <xdr:cNvPr id="71" name="円/楕円 70"/>
        <xdr:cNvSpPr/>
      </xdr:nvSpPr>
      <xdr:spPr bwMode="auto">
        <a:xfrm>
          <a:off x="5600700" y="283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57893</xdr:rowOff>
    </xdr:from>
    <xdr:ext cx="762000" cy="259045"/>
    <xdr:sp macro="" textlink="">
      <xdr:nvSpPr>
        <xdr:cNvPr id="72" name="人口1人当たり決算額の推移該当値テキスト130"/>
        <xdr:cNvSpPr txBox="1"/>
      </xdr:nvSpPr>
      <xdr:spPr>
        <a:xfrm>
          <a:off x="5740400" y="267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34018</xdr:rowOff>
    </xdr:from>
    <xdr:to>
      <xdr:col>4</xdr:col>
      <xdr:colOff>520700</xdr:colOff>
      <xdr:row>16</xdr:row>
      <xdr:rowOff>135618</xdr:rowOff>
    </xdr:to>
    <xdr:sp macro="" textlink="">
      <xdr:nvSpPr>
        <xdr:cNvPr id="73" name="円/楕円 72"/>
        <xdr:cNvSpPr/>
      </xdr:nvSpPr>
      <xdr:spPr bwMode="auto">
        <a:xfrm>
          <a:off x="4953000" y="282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145795</xdr:rowOff>
    </xdr:from>
    <xdr:ext cx="736600" cy="259045"/>
    <xdr:sp macro="" textlink="">
      <xdr:nvSpPr>
        <xdr:cNvPr id="74" name="テキスト ボックス 73"/>
        <xdr:cNvSpPr txBox="1"/>
      </xdr:nvSpPr>
      <xdr:spPr>
        <a:xfrm>
          <a:off x="4622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133165</xdr:rowOff>
    </xdr:from>
    <xdr:to>
      <xdr:col>3</xdr:col>
      <xdr:colOff>955675</xdr:colOff>
      <xdr:row>17</xdr:row>
      <xdr:rowOff>63315</xdr:rowOff>
    </xdr:to>
    <xdr:sp macro="" textlink="">
      <xdr:nvSpPr>
        <xdr:cNvPr id="75" name="円/楕円 74"/>
        <xdr:cNvSpPr/>
      </xdr:nvSpPr>
      <xdr:spPr bwMode="auto">
        <a:xfrm>
          <a:off x="4254500" y="292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48092</xdr:rowOff>
    </xdr:from>
    <xdr:ext cx="762000" cy="259045"/>
    <xdr:sp macro="" textlink="">
      <xdr:nvSpPr>
        <xdr:cNvPr id="76" name="テキスト ボックス 75"/>
        <xdr:cNvSpPr txBox="1"/>
      </xdr:nvSpPr>
      <xdr:spPr>
        <a:xfrm>
          <a:off x="3924300" y="30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283</xdr:rowOff>
    </xdr:from>
    <xdr:to>
      <xdr:col>3</xdr:col>
      <xdr:colOff>257175</xdr:colOff>
      <xdr:row>17</xdr:row>
      <xdr:rowOff>101883</xdr:rowOff>
    </xdr:to>
    <xdr:sp macro="" textlink="">
      <xdr:nvSpPr>
        <xdr:cNvPr id="77" name="円/楕円 76"/>
        <xdr:cNvSpPr/>
      </xdr:nvSpPr>
      <xdr:spPr bwMode="auto">
        <a:xfrm>
          <a:off x="3556000" y="296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86660</xdr:rowOff>
    </xdr:from>
    <xdr:ext cx="762000" cy="259045"/>
    <xdr:sp macro="" textlink="">
      <xdr:nvSpPr>
        <xdr:cNvPr id="78" name="テキスト ボックス 77"/>
        <xdr:cNvSpPr txBox="1"/>
      </xdr:nvSpPr>
      <xdr:spPr>
        <a:xfrm>
          <a:off x="3225800" y="304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11354</xdr:rowOff>
    </xdr:from>
    <xdr:to>
      <xdr:col>2</xdr:col>
      <xdr:colOff>692150</xdr:colOff>
      <xdr:row>17</xdr:row>
      <xdr:rowOff>112954</xdr:rowOff>
    </xdr:to>
    <xdr:sp macro="" textlink="">
      <xdr:nvSpPr>
        <xdr:cNvPr id="79" name="円/楕円 78"/>
        <xdr:cNvSpPr/>
      </xdr:nvSpPr>
      <xdr:spPr bwMode="auto">
        <a:xfrm>
          <a:off x="2857500" y="297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97731</xdr:rowOff>
    </xdr:from>
    <xdr:ext cx="762000" cy="259045"/>
    <xdr:sp macro="" textlink="">
      <xdr:nvSpPr>
        <xdr:cNvPr id="80" name="テキスト ボックス 79"/>
        <xdr:cNvSpPr txBox="1"/>
      </xdr:nvSpPr>
      <xdr:spPr>
        <a:xfrm>
          <a:off x="25273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286296</xdr:rowOff>
    </xdr:from>
    <xdr:to>
      <xdr:col>4</xdr:col>
      <xdr:colOff>1117600</xdr:colOff>
      <xdr:row>34</xdr:row>
      <xdr:rowOff>328816</xdr:rowOff>
    </xdr:to>
    <xdr:cxnSp macro="">
      <xdr:nvCxnSpPr>
        <xdr:cNvPr id="113" name="直線コネクタ 112"/>
        <xdr:cNvCxnSpPr/>
      </xdr:nvCxnSpPr>
      <xdr:spPr bwMode="auto">
        <a:xfrm>
          <a:off x="5003800" y="6553746"/>
          <a:ext cx="6477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224193</xdr:rowOff>
    </xdr:from>
    <xdr:to>
      <xdr:col>4</xdr:col>
      <xdr:colOff>469900</xdr:colOff>
      <xdr:row>34</xdr:row>
      <xdr:rowOff>286296</xdr:rowOff>
    </xdr:to>
    <xdr:cxnSp macro="">
      <xdr:nvCxnSpPr>
        <xdr:cNvPr id="116" name="直線コネクタ 115"/>
        <xdr:cNvCxnSpPr/>
      </xdr:nvCxnSpPr>
      <xdr:spPr bwMode="auto">
        <a:xfrm>
          <a:off x="4305300" y="6491643"/>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109893</xdr:rowOff>
    </xdr:from>
    <xdr:to>
      <xdr:col>3</xdr:col>
      <xdr:colOff>904875</xdr:colOff>
      <xdr:row>34</xdr:row>
      <xdr:rowOff>224193</xdr:rowOff>
    </xdr:to>
    <xdr:cxnSp macro="">
      <xdr:nvCxnSpPr>
        <xdr:cNvPr id="119" name="直線コネクタ 118"/>
        <xdr:cNvCxnSpPr/>
      </xdr:nvCxnSpPr>
      <xdr:spPr bwMode="auto">
        <a:xfrm>
          <a:off x="3606800" y="6377343"/>
          <a:ext cx="698500" cy="11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316128</xdr:rowOff>
    </xdr:from>
    <xdr:to>
      <xdr:col>3</xdr:col>
      <xdr:colOff>206375</xdr:colOff>
      <xdr:row>34</xdr:row>
      <xdr:rowOff>109893</xdr:rowOff>
    </xdr:to>
    <xdr:cxnSp macro="">
      <xdr:nvCxnSpPr>
        <xdr:cNvPr id="122" name="直線コネクタ 121"/>
        <xdr:cNvCxnSpPr/>
      </xdr:nvCxnSpPr>
      <xdr:spPr bwMode="auto">
        <a:xfrm>
          <a:off x="2908300" y="6240678"/>
          <a:ext cx="698500" cy="13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278016</xdr:rowOff>
    </xdr:from>
    <xdr:to>
      <xdr:col>5</xdr:col>
      <xdr:colOff>34925</xdr:colOff>
      <xdr:row>35</xdr:row>
      <xdr:rowOff>36716</xdr:rowOff>
    </xdr:to>
    <xdr:sp macro="" textlink="">
      <xdr:nvSpPr>
        <xdr:cNvPr id="132" name="円/楕円 131"/>
        <xdr:cNvSpPr/>
      </xdr:nvSpPr>
      <xdr:spPr bwMode="auto">
        <a:xfrm>
          <a:off x="5600700" y="654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123093</xdr:rowOff>
    </xdr:from>
    <xdr:ext cx="762000" cy="259045"/>
    <xdr:sp macro="" textlink="">
      <xdr:nvSpPr>
        <xdr:cNvPr id="133" name="人口1人当たり決算額の推移該当値テキスト445"/>
        <xdr:cNvSpPr txBox="1"/>
      </xdr:nvSpPr>
      <xdr:spPr>
        <a:xfrm>
          <a:off x="5740400" y="639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235496</xdr:rowOff>
    </xdr:from>
    <xdr:to>
      <xdr:col>4</xdr:col>
      <xdr:colOff>520700</xdr:colOff>
      <xdr:row>34</xdr:row>
      <xdr:rowOff>337096</xdr:rowOff>
    </xdr:to>
    <xdr:sp macro="" textlink="">
      <xdr:nvSpPr>
        <xdr:cNvPr id="134" name="円/楕円 133"/>
        <xdr:cNvSpPr/>
      </xdr:nvSpPr>
      <xdr:spPr bwMode="auto">
        <a:xfrm>
          <a:off x="4953000" y="650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4373</xdr:rowOff>
    </xdr:from>
    <xdr:ext cx="736600" cy="259045"/>
    <xdr:sp macro="" textlink="">
      <xdr:nvSpPr>
        <xdr:cNvPr id="135" name="テキスト ボックス 134"/>
        <xdr:cNvSpPr txBox="1"/>
      </xdr:nvSpPr>
      <xdr:spPr>
        <a:xfrm>
          <a:off x="4622800" y="62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173393</xdr:rowOff>
    </xdr:from>
    <xdr:to>
      <xdr:col>3</xdr:col>
      <xdr:colOff>955675</xdr:colOff>
      <xdr:row>34</xdr:row>
      <xdr:rowOff>274993</xdr:rowOff>
    </xdr:to>
    <xdr:sp macro="" textlink="">
      <xdr:nvSpPr>
        <xdr:cNvPr id="136" name="円/楕円 135"/>
        <xdr:cNvSpPr/>
      </xdr:nvSpPr>
      <xdr:spPr bwMode="auto">
        <a:xfrm>
          <a:off x="4254500" y="644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285170</xdr:rowOff>
    </xdr:from>
    <xdr:ext cx="762000" cy="259045"/>
    <xdr:sp macro="" textlink="">
      <xdr:nvSpPr>
        <xdr:cNvPr id="137" name="テキスト ボックス 136"/>
        <xdr:cNvSpPr txBox="1"/>
      </xdr:nvSpPr>
      <xdr:spPr>
        <a:xfrm>
          <a:off x="3924300" y="62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59093</xdr:rowOff>
    </xdr:from>
    <xdr:to>
      <xdr:col>3</xdr:col>
      <xdr:colOff>257175</xdr:colOff>
      <xdr:row>34</xdr:row>
      <xdr:rowOff>160693</xdr:rowOff>
    </xdr:to>
    <xdr:sp macro="" textlink="">
      <xdr:nvSpPr>
        <xdr:cNvPr id="138" name="円/楕円 137"/>
        <xdr:cNvSpPr/>
      </xdr:nvSpPr>
      <xdr:spPr bwMode="auto">
        <a:xfrm>
          <a:off x="3556000" y="632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170870</xdr:rowOff>
    </xdr:from>
    <xdr:ext cx="762000" cy="259045"/>
    <xdr:sp macro="" textlink="">
      <xdr:nvSpPr>
        <xdr:cNvPr id="139" name="テキスト ボックス 138"/>
        <xdr:cNvSpPr txBox="1"/>
      </xdr:nvSpPr>
      <xdr:spPr>
        <a:xfrm>
          <a:off x="3225800" y="60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265328</xdr:rowOff>
    </xdr:from>
    <xdr:to>
      <xdr:col>2</xdr:col>
      <xdr:colOff>692150</xdr:colOff>
      <xdr:row>34</xdr:row>
      <xdr:rowOff>24028</xdr:rowOff>
    </xdr:to>
    <xdr:sp macro="" textlink="">
      <xdr:nvSpPr>
        <xdr:cNvPr id="140" name="円/楕円 139"/>
        <xdr:cNvSpPr/>
      </xdr:nvSpPr>
      <xdr:spPr bwMode="auto">
        <a:xfrm>
          <a:off x="2857500" y="618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34205</xdr:rowOff>
    </xdr:from>
    <xdr:ext cx="762000" cy="259045"/>
    <xdr:sp macro="" textlink="">
      <xdr:nvSpPr>
        <xdr:cNvPr id="141" name="テキスト ボックス 140"/>
        <xdr:cNvSpPr txBox="1"/>
      </xdr:nvSpPr>
      <xdr:spPr>
        <a:xfrm>
          <a:off x="2527300" y="595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312,211
304,049
206.44
110,266,362
107,627,082
1,612,937
70,210,994
68,679,194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65291</xdr:rowOff>
    </xdr:from>
    <xdr:to>
      <xdr:col>6</xdr:col>
      <xdr:colOff>511175</xdr:colOff>
      <xdr:row>34</xdr:row>
      <xdr:rowOff>65931</xdr:rowOff>
    </xdr:to>
    <xdr:cxnSp macro="">
      <xdr:nvCxnSpPr>
        <xdr:cNvPr id="59" name="直線コネクタ 58"/>
        <xdr:cNvCxnSpPr/>
      </xdr:nvCxnSpPr>
      <xdr:spPr>
        <a:xfrm>
          <a:off x="3797300" y="589459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65291</xdr:rowOff>
    </xdr:from>
    <xdr:to>
      <xdr:col>5</xdr:col>
      <xdr:colOff>358775</xdr:colOff>
      <xdr:row>34</xdr:row>
      <xdr:rowOff>119400</xdr:rowOff>
    </xdr:to>
    <xdr:cxnSp macro="">
      <xdr:nvCxnSpPr>
        <xdr:cNvPr id="62" name="直線コネクタ 61"/>
        <xdr:cNvCxnSpPr/>
      </xdr:nvCxnSpPr>
      <xdr:spPr>
        <a:xfrm flipV="1">
          <a:off x="2908300" y="5894591"/>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86894</xdr:rowOff>
    </xdr:from>
    <xdr:to>
      <xdr:col>4</xdr:col>
      <xdr:colOff>155575</xdr:colOff>
      <xdr:row>34</xdr:row>
      <xdr:rowOff>119400</xdr:rowOff>
    </xdr:to>
    <xdr:cxnSp macro="">
      <xdr:nvCxnSpPr>
        <xdr:cNvPr id="65" name="直線コネクタ 64"/>
        <xdr:cNvCxnSpPr/>
      </xdr:nvCxnSpPr>
      <xdr:spPr>
        <a:xfrm>
          <a:off x="2019300" y="5916194"/>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86894</xdr:rowOff>
    </xdr:from>
    <xdr:to>
      <xdr:col>2</xdr:col>
      <xdr:colOff>638175</xdr:colOff>
      <xdr:row>34</xdr:row>
      <xdr:rowOff>117594</xdr:rowOff>
    </xdr:to>
    <xdr:cxnSp macro="">
      <xdr:nvCxnSpPr>
        <xdr:cNvPr id="68" name="直線コネクタ 67"/>
        <xdr:cNvCxnSpPr/>
      </xdr:nvCxnSpPr>
      <xdr:spPr>
        <a:xfrm flipV="1">
          <a:off x="1130300" y="5916194"/>
          <a:ext cx="889000" cy="3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15131</xdr:rowOff>
    </xdr:from>
    <xdr:to>
      <xdr:col>6</xdr:col>
      <xdr:colOff>561975</xdr:colOff>
      <xdr:row>34</xdr:row>
      <xdr:rowOff>116731</xdr:rowOff>
    </xdr:to>
    <xdr:sp macro="" textlink="">
      <xdr:nvSpPr>
        <xdr:cNvPr id="78" name="円/楕円 77"/>
        <xdr:cNvSpPr/>
      </xdr:nvSpPr>
      <xdr:spPr>
        <a:xfrm>
          <a:off x="4584700" y="58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165008</xdr:rowOff>
    </xdr:from>
    <xdr:ext cx="534377" cy="259045"/>
    <xdr:sp macro="" textlink="">
      <xdr:nvSpPr>
        <xdr:cNvPr id="79" name="人件費該当値テキスト"/>
        <xdr:cNvSpPr txBox="1"/>
      </xdr:nvSpPr>
      <xdr:spPr>
        <a:xfrm>
          <a:off x="4686300" y="58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14491</xdr:rowOff>
    </xdr:from>
    <xdr:to>
      <xdr:col>5</xdr:col>
      <xdr:colOff>409575</xdr:colOff>
      <xdr:row>34</xdr:row>
      <xdr:rowOff>116091</xdr:rowOff>
    </xdr:to>
    <xdr:sp macro="" textlink="">
      <xdr:nvSpPr>
        <xdr:cNvPr id="80" name="円/楕円 79"/>
        <xdr:cNvSpPr/>
      </xdr:nvSpPr>
      <xdr:spPr>
        <a:xfrm>
          <a:off x="3746500" y="58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107218</xdr:rowOff>
    </xdr:from>
    <xdr:ext cx="534377" cy="259045"/>
    <xdr:sp macro="" textlink="">
      <xdr:nvSpPr>
        <xdr:cNvPr id="81" name="テキスト ボックス 80"/>
        <xdr:cNvSpPr txBox="1"/>
      </xdr:nvSpPr>
      <xdr:spPr>
        <a:xfrm>
          <a:off x="3530111" y="59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68600</xdr:rowOff>
    </xdr:from>
    <xdr:to>
      <xdr:col>4</xdr:col>
      <xdr:colOff>206375</xdr:colOff>
      <xdr:row>34</xdr:row>
      <xdr:rowOff>170200</xdr:rowOff>
    </xdr:to>
    <xdr:sp macro="" textlink="">
      <xdr:nvSpPr>
        <xdr:cNvPr id="82" name="円/楕円 81"/>
        <xdr:cNvSpPr/>
      </xdr:nvSpPr>
      <xdr:spPr>
        <a:xfrm>
          <a:off x="2857500" y="58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161327</xdr:rowOff>
    </xdr:from>
    <xdr:ext cx="534377" cy="259045"/>
    <xdr:sp macro="" textlink="">
      <xdr:nvSpPr>
        <xdr:cNvPr id="83" name="テキスト ボックス 82"/>
        <xdr:cNvSpPr txBox="1"/>
      </xdr:nvSpPr>
      <xdr:spPr>
        <a:xfrm>
          <a:off x="2641111" y="59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36094</xdr:rowOff>
    </xdr:from>
    <xdr:to>
      <xdr:col>3</xdr:col>
      <xdr:colOff>3175</xdr:colOff>
      <xdr:row>34</xdr:row>
      <xdr:rowOff>137694</xdr:rowOff>
    </xdr:to>
    <xdr:sp macro="" textlink="">
      <xdr:nvSpPr>
        <xdr:cNvPr id="84" name="円/楕円 83"/>
        <xdr:cNvSpPr/>
      </xdr:nvSpPr>
      <xdr:spPr>
        <a:xfrm>
          <a:off x="1968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128821</xdr:rowOff>
    </xdr:from>
    <xdr:ext cx="534377" cy="259045"/>
    <xdr:sp macro="" textlink="">
      <xdr:nvSpPr>
        <xdr:cNvPr id="85" name="テキスト ボックス 84"/>
        <xdr:cNvSpPr txBox="1"/>
      </xdr:nvSpPr>
      <xdr:spPr>
        <a:xfrm>
          <a:off x="1752111" y="595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66794</xdr:rowOff>
    </xdr:from>
    <xdr:to>
      <xdr:col>1</xdr:col>
      <xdr:colOff>485775</xdr:colOff>
      <xdr:row>34</xdr:row>
      <xdr:rowOff>168394</xdr:rowOff>
    </xdr:to>
    <xdr:sp macro="" textlink="">
      <xdr:nvSpPr>
        <xdr:cNvPr id="86" name="円/楕円 85"/>
        <xdr:cNvSpPr/>
      </xdr:nvSpPr>
      <xdr:spPr>
        <a:xfrm>
          <a:off x="1079500" y="58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159521</xdr:rowOff>
    </xdr:from>
    <xdr:ext cx="534377" cy="259045"/>
    <xdr:sp macro="" textlink="">
      <xdr:nvSpPr>
        <xdr:cNvPr id="87" name="テキスト ボックス 86"/>
        <xdr:cNvSpPr txBox="1"/>
      </xdr:nvSpPr>
      <xdr:spPr>
        <a:xfrm>
          <a:off x="863111" y="59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3340</xdr:rowOff>
    </xdr:from>
    <xdr:to>
      <xdr:col>6</xdr:col>
      <xdr:colOff>511175</xdr:colOff>
      <xdr:row>55</xdr:row>
      <xdr:rowOff>25857</xdr:rowOff>
    </xdr:to>
    <xdr:cxnSp macro="">
      <xdr:nvCxnSpPr>
        <xdr:cNvPr id="117" name="直線コネクタ 116"/>
        <xdr:cNvCxnSpPr/>
      </xdr:nvCxnSpPr>
      <xdr:spPr>
        <a:xfrm flipV="1">
          <a:off x="3797300" y="9433090"/>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25857</xdr:rowOff>
    </xdr:from>
    <xdr:to>
      <xdr:col>5</xdr:col>
      <xdr:colOff>358775</xdr:colOff>
      <xdr:row>55</xdr:row>
      <xdr:rowOff>142062</xdr:rowOff>
    </xdr:to>
    <xdr:cxnSp macro="">
      <xdr:nvCxnSpPr>
        <xdr:cNvPr id="120" name="直線コネクタ 119"/>
        <xdr:cNvCxnSpPr/>
      </xdr:nvCxnSpPr>
      <xdr:spPr>
        <a:xfrm flipV="1">
          <a:off x="2908300" y="945560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142062</xdr:rowOff>
    </xdr:from>
    <xdr:to>
      <xdr:col>4</xdr:col>
      <xdr:colOff>155575</xdr:colOff>
      <xdr:row>56</xdr:row>
      <xdr:rowOff>59537</xdr:rowOff>
    </xdr:to>
    <xdr:cxnSp macro="">
      <xdr:nvCxnSpPr>
        <xdr:cNvPr id="123" name="直線コネクタ 122"/>
        <xdr:cNvCxnSpPr/>
      </xdr:nvCxnSpPr>
      <xdr:spPr>
        <a:xfrm flipV="1">
          <a:off x="2019300" y="9571812"/>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53708</xdr:rowOff>
    </xdr:from>
    <xdr:to>
      <xdr:col>2</xdr:col>
      <xdr:colOff>638175</xdr:colOff>
      <xdr:row>56</xdr:row>
      <xdr:rowOff>59537</xdr:rowOff>
    </xdr:to>
    <xdr:cxnSp macro="">
      <xdr:nvCxnSpPr>
        <xdr:cNvPr id="126" name="直線コネクタ 125"/>
        <xdr:cNvCxnSpPr/>
      </xdr:nvCxnSpPr>
      <xdr:spPr>
        <a:xfrm>
          <a:off x="1130300" y="965490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123990</xdr:rowOff>
    </xdr:from>
    <xdr:to>
      <xdr:col>6</xdr:col>
      <xdr:colOff>561975</xdr:colOff>
      <xdr:row>55</xdr:row>
      <xdr:rowOff>54140</xdr:rowOff>
    </xdr:to>
    <xdr:sp macro="" textlink="">
      <xdr:nvSpPr>
        <xdr:cNvPr id="136" name="円/楕円 135"/>
        <xdr:cNvSpPr/>
      </xdr:nvSpPr>
      <xdr:spPr>
        <a:xfrm>
          <a:off x="4584700" y="93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146867</xdr:rowOff>
    </xdr:from>
    <xdr:ext cx="534377" cy="259045"/>
    <xdr:sp macro="" textlink="">
      <xdr:nvSpPr>
        <xdr:cNvPr id="137" name="物件費該当値テキスト"/>
        <xdr:cNvSpPr txBox="1"/>
      </xdr:nvSpPr>
      <xdr:spPr>
        <a:xfrm>
          <a:off x="4686300" y="92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49,079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146507</xdr:rowOff>
    </xdr:from>
    <xdr:to>
      <xdr:col>5</xdr:col>
      <xdr:colOff>409575</xdr:colOff>
      <xdr:row>55</xdr:row>
      <xdr:rowOff>76657</xdr:rowOff>
    </xdr:to>
    <xdr:sp macro="" textlink="">
      <xdr:nvSpPr>
        <xdr:cNvPr id="138" name="円/楕円 137"/>
        <xdr:cNvSpPr/>
      </xdr:nvSpPr>
      <xdr:spPr>
        <a:xfrm>
          <a:off x="3746500" y="94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93184</xdr:rowOff>
    </xdr:from>
    <xdr:ext cx="534377" cy="259045"/>
    <xdr:sp macro="" textlink="">
      <xdr:nvSpPr>
        <xdr:cNvPr id="139" name="テキスト ボックス 138"/>
        <xdr:cNvSpPr txBox="1"/>
      </xdr:nvSpPr>
      <xdr:spPr>
        <a:xfrm>
          <a:off x="3530111" y="91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91262</xdr:rowOff>
    </xdr:from>
    <xdr:to>
      <xdr:col>4</xdr:col>
      <xdr:colOff>206375</xdr:colOff>
      <xdr:row>56</xdr:row>
      <xdr:rowOff>21412</xdr:rowOff>
    </xdr:to>
    <xdr:sp macro="" textlink="">
      <xdr:nvSpPr>
        <xdr:cNvPr id="140" name="円/楕円 139"/>
        <xdr:cNvSpPr/>
      </xdr:nvSpPr>
      <xdr:spPr>
        <a:xfrm>
          <a:off x="2857500" y="9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12539</xdr:rowOff>
    </xdr:from>
    <xdr:ext cx="534377" cy="259045"/>
    <xdr:sp macro="" textlink="">
      <xdr:nvSpPr>
        <xdr:cNvPr id="141" name="テキスト ボックス 140"/>
        <xdr:cNvSpPr txBox="1"/>
      </xdr:nvSpPr>
      <xdr:spPr>
        <a:xfrm>
          <a:off x="2641111" y="96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8737</xdr:rowOff>
    </xdr:from>
    <xdr:to>
      <xdr:col>3</xdr:col>
      <xdr:colOff>3175</xdr:colOff>
      <xdr:row>56</xdr:row>
      <xdr:rowOff>110337</xdr:rowOff>
    </xdr:to>
    <xdr:sp macro="" textlink="">
      <xdr:nvSpPr>
        <xdr:cNvPr id="142" name="円/楕円 141"/>
        <xdr:cNvSpPr/>
      </xdr:nvSpPr>
      <xdr:spPr>
        <a:xfrm>
          <a:off x="1968500" y="96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126864</xdr:rowOff>
    </xdr:from>
    <xdr:ext cx="534377" cy="259045"/>
    <xdr:sp macro="" textlink="">
      <xdr:nvSpPr>
        <xdr:cNvPr id="143" name="テキスト ボックス 142"/>
        <xdr:cNvSpPr txBox="1"/>
      </xdr:nvSpPr>
      <xdr:spPr>
        <a:xfrm>
          <a:off x="1752111" y="93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2908</xdr:rowOff>
    </xdr:from>
    <xdr:to>
      <xdr:col>1</xdr:col>
      <xdr:colOff>485775</xdr:colOff>
      <xdr:row>56</xdr:row>
      <xdr:rowOff>104508</xdr:rowOff>
    </xdr:to>
    <xdr:sp macro="" textlink="">
      <xdr:nvSpPr>
        <xdr:cNvPr id="144" name="円/楕円 143"/>
        <xdr:cNvSpPr/>
      </xdr:nvSpPr>
      <xdr:spPr>
        <a:xfrm>
          <a:off x="1079500" y="96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121035</xdr:rowOff>
    </xdr:from>
    <xdr:ext cx="534377" cy="259045"/>
    <xdr:sp macro="" textlink="">
      <xdr:nvSpPr>
        <xdr:cNvPr id="145" name="テキスト ボックス 144"/>
        <xdr:cNvSpPr txBox="1"/>
      </xdr:nvSpPr>
      <xdr:spPr>
        <a:xfrm>
          <a:off x="863111" y="93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20295</xdr:rowOff>
    </xdr:from>
    <xdr:to>
      <xdr:col>6</xdr:col>
      <xdr:colOff>511175</xdr:colOff>
      <xdr:row>76</xdr:row>
      <xdr:rowOff>94208</xdr:rowOff>
    </xdr:to>
    <xdr:cxnSp macro="">
      <xdr:nvCxnSpPr>
        <xdr:cNvPr id="174" name="直線コネクタ 173"/>
        <xdr:cNvCxnSpPr/>
      </xdr:nvCxnSpPr>
      <xdr:spPr>
        <a:xfrm flipV="1">
          <a:off x="3797300" y="13050495"/>
          <a:ext cx="838200" cy="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30124</xdr:rowOff>
    </xdr:from>
    <xdr:to>
      <xdr:col>5</xdr:col>
      <xdr:colOff>358775</xdr:colOff>
      <xdr:row>76</xdr:row>
      <xdr:rowOff>94208</xdr:rowOff>
    </xdr:to>
    <xdr:cxnSp macro="">
      <xdr:nvCxnSpPr>
        <xdr:cNvPr id="177" name="直線コネクタ 176"/>
        <xdr:cNvCxnSpPr/>
      </xdr:nvCxnSpPr>
      <xdr:spPr>
        <a:xfrm>
          <a:off x="2908300" y="13060324"/>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30124</xdr:rowOff>
    </xdr:from>
    <xdr:to>
      <xdr:col>4</xdr:col>
      <xdr:colOff>155575</xdr:colOff>
      <xdr:row>76</xdr:row>
      <xdr:rowOff>92075</xdr:rowOff>
    </xdr:to>
    <xdr:cxnSp macro="">
      <xdr:nvCxnSpPr>
        <xdr:cNvPr id="180" name="直線コネクタ 179"/>
        <xdr:cNvCxnSpPr/>
      </xdr:nvCxnSpPr>
      <xdr:spPr>
        <a:xfrm flipV="1">
          <a:off x="2019300" y="13060324"/>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88418</xdr:rowOff>
    </xdr:from>
    <xdr:to>
      <xdr:col>2</xdr:col>
      <xdr:colOff>638175</xdr:colOff>
      <xdr:row>76</xdr:row>
      <xdr:rowOff>92075</xdr:rowOff>
    </xdr:to>
    <xdr:cxnSp macro="">
      <xdr:nvCxnSpPr>
        <xdr:cNvPr id="183" name="直線コネクタ 182"/>
        <xdr:cNvCxnSpPr/>
      </xdr:nvCxnSpPr>
      <xdr:spPr>
        <a:xfrm>
          <a:off x="1130300" y="1311861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140945</xdr:rowOff>
    </xdr:from>
    <xdr:to>
      <xdr:col>6</xdr:col>
      <xdr:colOff>561975</xdr:colOff>
      <xdr:row>76</xdr:row>
      <xdr:rowOff>71095</xdr:rowOff>
    </xdr:to>
    <xdr:sp macro="" textlink="">
      <xdr:nvSpPr>
        <xdr:cNvPr id="193" name="円/楕円 192"/>
        <xdr:cNvSpPr/>
      </xdr:nvSpPr>
      <xdr:spPr>
        <a:xfrm>
          <a:off x="4584700" y="129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163822</xdr:rowOff>
    </xdr:from>
    <xdr:ext cx="469744" cy="259045"/>
    <xdr:sp macro="" textlink="">
      <xdr:nvSpPr>
        <xdr:cNvPr id="194" name="維持補修費該当値テキスト"/>
        <xdr:cNvSpPr txBox="1"/>
      </xdr:nvSpPr>
      <xdr:spPr>
        <a:xfrm>
          <a:off x="4686300" y="128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43408</xdr:rowOff>
    </xdr:from>
    <xdr:to>
      <xdr:col>5</xdr:col>
      <xdr:colOff>409575</xdr:colOff>
      <xdr:row>76</xdr:row>
      <xdr:rowOff>145008</xdr:rowOff>
    </xdr:to>
    <xdr:sp macro="" textlink="">
      <xdr:nvSpPr>
        <xdr:cNvPr id="195" name="円/楕円 194"/>
        <xdr:cNvSpPr/>
      </xdr:nvSpPr>
      <xdr:spPr>
        <a:xfrm>
          <a:off x="37465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161536</xdr:rowOff>
    </xdr:from>
    <xdr:ext cx="469744" cy="259045"/>
    <xdr:sp macro="" textlink="">
      <xdr:nvSpPr>
        <xdr:cNvPr id="196" name="テキスト ボックス 195"/>
        <xdr:cNvSpPr txBox="1"/>
      </xdr:nvSpPr>
      <xdr:spPr>
        <a:xfrm>
          <a:off x="3562427" y="1284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150774</xdr:rowOff>
    </xdr:from>
    <xdr:to>
      <xdr:col>4</xdr:col>
      <xdr:colOff>206375</xdr:colOff>
      <xdr:row>76</xdr:row>
      <xdr:rowOff>80924</xdr:rowOff>
    </xdr:to>
    <xdr:sp macro="" textlink="">
      <xdr:nvSpPr>
        <xdr:cNvPr id="197" name="円/楕円 196"/>
        <xdr:cNvSpPr/>
      </xdr:nvSpPr>
      <xdr:spPr>
        <a:xfrm>
          <a:off x="2857500" y="130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97452</xdr:rowOff>
    </xdr:from>
    <xdr:ext cx="469744" cy="259045"/>
    <xdr:sp macro="" textlink="">
      <xdr:nvSpPr>
        <xdr:cNvPr id="198" name="テキスト ボックス 197"/>
        <xdr:cNvSpPr txBox="1"/>
      </xdr:nvSpPr>
      <xdr:spPr>
        <a:xfrm>
          <a:off x="2673427" y="1278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41275</xdr:rowOff>
    </xdr:from>
    <xdr:to>
      <xdr:col>3</xdr:col>
      <xdr:colOff>3175</xdr:colOff>
      <xdr:row>76</xdr:row>
      <xdr:rowOff>142875</xdr:rowOff>
    </xdr:to>
    <xdr:sp macro="" textlink="">
      <xdr:nvSpPr>
        <xdr:cNvPr id="199" name="円/楕円 198"/>
        <xdr:cNvSpPr/>
      </xdr:nvSpPr>
      <xdr:spPr>
        <a:xfrm>
          <a:off x="1968500" y="130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159402</xdr:rowOff>
    </xdr:from>
    <xdr:ext cx="469744" cy="259045"/>
    <xdr:sp macro="" textlink="">
      <xdr:nvSpPr>
        <xdr:cNvPr id="200" name="テキスト ボックス 199"/>
        <xdr:cNvSpPr txBox="1"/>
      </xdr:nvSpPr>
      <xdr:spPr>
        <a:xfrm>
          <a:off x="1784427"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37618</xdr:rowOff>
    </xdr:from>
    <xdr:to>
      <xdr:col>1</xdr:col>
      <xdr:colOff>485775</xdr:colOff>
      <xdr:row>76</xdr:row>
      <xdr:rowOff>139218</xdr:rowOff>
    </xdr:to>
    <xdr:sp macro="" textlink="">
      <xdr:nvSpPr>
        <xdr:cNvPr id="201" name="円/楕円 200"/>
        <xdr:cNvSpPr/>
      </xdr:nvSpPr>
      <xdr:spPr>
        <a:xfrm>
          <a:off x="1079500" y="130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155744</xdr:rowOff>
    </xdr:from>
    <xdr:ext cx="469744" cy="259045"/>
    <xdr:sp macro="" textlink="">
      <xdr:nvSpPr>
        <xdr:cNvPr id="202" name="テキスト ボックス 201"/>
        <xdr:cNvSpPr txBox="1"/>
      </xdr:nvSpPr>
      <xdr:spPr>
        <a:xfrm>
          <a:off x="895427" y="128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22904</xdr:rowOff>
    </xdr:from>
    <xdr:to>
      <xdr:col>6</xdr:col>
      <xdr:colOff>511175</xdr:colOff>
      <xdr:row>97</xdr:row>
      <xdr:rowOff>116954</xdr:rowOff>
    </xdr:to>
    <xdr:cxnSp macro="">
      <xdr:nvCxnSpPr>
        <xdr:cNvPr id="232" name="直線コネクタ 231"/>
        <xdr:cNvCxnSpPr/>
      </xdr:nvCxnSpPr>
      <xdr:spPr>
        <a:xfrm flipV="1">
          <a:off x="3797300" y="16653554"/>
          <a:ext cx="8382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105714</xdr:rowOff>
    </xdr:from>
    <xdr:to>
      <xdr:col>5</xdr:col>
      <xdr:colOff>358775</xdr:colOff>
      <xdr:row>97</xdr:row>
      <xdr:rowOff>116954</xdr:rowOff>
    </xdr:to>
    <xdr:cxnSp macro="">
      <xdr:nvCxnSpPr>
        <xdr:cNvPr id="235" name="直線コネクタ 234"/>
        <xdr:cNvCxnSpPr/>
      </xdr:nvCxnSpPr>
      <xdr:spPr>
        <a:xfrm>
          <a:off x="2908300" y="1673636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105714</xdr:rowOff>
    </xdr:from>
    <xdr:to>
      <xdr:col>4</xdr:col>
      <xdr:colOff>155575</xdr:colOff>
      <xdr:row>98</xdr:row>
      <xdr:rowOff>20123</xdr:rowOff>
    </xdr:to>
    <xdr:cxnSp macro="">
      <xdr:nvCxnSpPr>
        <xdr:cNvPr id="238" name="直線コネクタ 237"/>
        <xdr:cNvCxnSpPr/>
      </xdr:nvCxnSpPr>
      <xdr:spPr>
        <a:xfrm flipV="1">
          <a:off x="2019300" y="16736364"/>
          <a:ext cx="889000" cy="8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20123</xdr:rowOff>
    </xdr:from>
    <xdr:to>
      <xdr:col>2</xdr:col>
      <xdr:colOff>638175</xdr:colOff>
      <xdr:row>98</xdr:row>
      <xdr:rowOff>38488</xdr:rowOff>
    </xdr:to>
    <xdr:cxnSp macro="">
      <xdr:nvCxnSpPr>
        <xdr:cNvPr id="241" name="直線コネクタ 240"/>
        <xdr:cNvCxnSpPr/>
      </xdr:nvCxnSpPr>
      <xdr:spPr>
        <a:xfrm flipV="1">
          <a:off x="1130300" y="1682222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143554</xdr:rowOff>
    </xdr:from>
    <xdr:to>
      <xdr:col>6</xdr:col>
      <xdr:colOff>561975</xdr:colOff>
      <xdr:row>97</xdr:row>
      <xdr:rowOff>73704</xdr:rowOff>
    </xdr:to>
    <xdr:sp macro="" textlink="">
      <xdr:nvSpPr>
        <xdr:cNvPr id="251" name="円/楕円 250"/>
        <xdr:cNvSpPr/>
      </xdr:nvSpPr>
      <xdr:spPr>
        <a:xfrm>
          <a:off x="4584700" y="166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121981</xdr:rowOff>
    </xdr:from>
    <xdr:ext cx="534377" cy="259045"/>
    <xdr:sp macro="" textlink="">
      <xdr:nvSpPr>
        <xdr:cNvPr id="252" name="扶助費該当値テキスト"/>
        <xdr:cNvSpPr txBox="1"/>
      </xdr:nvSpPr>
      <xdr:spPr>
        <a:xfrm>
          <a:off x="4686300" y="165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66154</xdr:rowOff>
    </xdr:from>
    <xdr:to>
      <xdr:col>5</xdr:col>
      <xdr:colOff>409575</xdr:colOff>
      <xdr:row>97</xdr:row>
      <xdr:rowOff>167754</xdr:rowOff>
    </xdr:to>
    <xdr:sp macro="" textlink="">
      <xdr:nvSpPr>
        <xdr:cNvPr id="253" name="円/楕円 252"/>
        <xdr:cNvSpPr/>
      </xdr:nvSpPr>
      <xdr:spPr>
        <a:xfrm>
          <a:off x="3746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158881</xdr:rowOff>
    </xdr:from>
    <xdr:ext cx="534377" cy="259045"/>
    <xdr:sp macro="" textlink="">
      <xdr:nvSpPr>
        <xdr:cNvPr id="254" name="テキスト ボックス 253"/>
        <xdr:cNvSpPr txBox="1"/>
      </xdr:nvSpPr>
      <xdr:spPr>
        <a:xfrm>
          <a:off x="3530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54914</xdr:rowOff>
    </xdr:from>
    <xdr:to>
      <xdr:col>4</xdr:col>
      <xdr:colOff>206375</xdr:colOff>
      <xdr:row>97</xdr:row>
      <xdr:rowOff>156514</xdr:rowOff>
    </xdr:to>
    <xdr:sp macro="" textlink="">
      <xdr:nvSpPr>
        <xdr:cNvPr id="255" name="円/楕円 254"/>
        <xdr:cNvSpPr/>
      </xdr:nvSpPr>
      <xdr:spPr>
        <a:xfrm>
          <a:off x="2857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147641</xdr:rowOff>
    </xdr:from>
    <xdr:ext cx="534377" cy="259045"/>
    <xdr:sp macro="" textlink="">
      <xdr:nvSpPr>
        <xdr:cNvPr id="256" name="テキスト ボックス 255"/>
        <xdr:cNvSpPr txBox="1"/>
      </xdr:nvSpPr>
      <xdr:spPr>
        <a:xfrm>
          <a:off x="2641111" y="167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140773</xdr:rowOff>
    </xdr:from>
    <xdr:to>
      <xdr:col>3</xdr:col>
      <xdr:colOff>3175</xdr:colOff>
      <xdr:row>98</xdr:row>
      <xdr:rowOff>70923</xdr:rowOff>
    </xdr:to>
    <xdr:sp macro="" textlink="">
      <xdr:nvSpPr>
        <xdr:cNvPr id="257" name="円/楕円 256"/>
        <xdr:cNvSpPr/>
      </xdr:nvSpPr>
      <xdr:spPr>
        <a:xfrm>
          <a:off x="1968500" y="167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62050</xdr:rowOff>
    </xdr:from>
    <xdr:ext cx="534377" cy="259045"/>
    <xdr:sp macro="" textlink="">
      <xdr:nvSpPr>
        <xdr:cNvPr id="258" name="テキスト ボックス 257"/>
        <xdr:cNvSpPr txBox="1"/>
      </xdr:nvSpPr>
      <xdr:spPr>
        <a:xfrm>
          <a:off x="1752111" y="1686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159138</xdr:rowOff>
    </xdr:from>
    <xdr:to>
      <xdr:col>1</xdr:col>
      <xdr:colOff>485775</xdr:colOff>
      <xdr:row>98</xdr:row>
      <xdr:rowOff>89288</xdr:rowOff>
    </xdr:to>
    <xdr:sp macro="" textlink="">
      <xdr:nvSpPr>
        <xdr:cNvPr id="259" name="円/楕円 258"/>
        <xdr:cNvSpPr/>
      </xdr:nvSpPr>
      <xdr:spPr>
        <a:xfrm>
          <a:off x="1079500" y="167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80415</xdr:rowOff>
    </xdr:from>
    <xdr:ext cx="534377" cy="259045"/>
    <xdr:sp macro="" textlink="">
      <xdr:nvSpPr>
        <xdr:cNvPr id="260" name="テキスト ボックス 259"/>
        <xdr:cNvSpPr txBox="1"/>
      </xdr:nvSpPr>
      <xdr:spPr>
        <a:xfrm>
          <a:off x="863111" y="168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124251</xdr:rowOff>
    </xdr:from>
    <xdr:to>
      <xdr:col>15</xdr:col>
      <xdr:colOff>180975</xdr:colOff>
      <xdr:row>33</xdr:row>
      <xdr:rowOff>154006</xdr:rowOff>
    </xdr:to>
    <xdr:cxnSp macro="">
      <xdr:nvCxnSpPr>
        <xdr:cNvPr id="289" name="直線コネクタ 288"/>
        <xdr:cNvCxnSpPr/>
      </xdr:nvCxnSpPr>
      <xdr:spPr>
        <a:xfrm flipV="1">
          <a:off x="9639300" y="5782101"/>
          <a:ext cx="8382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154006</xdr:rowOff>
    </xdr:from>
    <xdr:to>
      <xdr:col>14</xdr:col>
      <xdr:colOff>28575</xdr:colOff>
      <xdr:row>33</xdr:row>
      <xdr:rowOff>157645</xdr:rowOff>
    </xdr:to>
    <xdr:cxnSp macro="">
      <xdr:nvCxnSpPr>
        <xdr:cNvPr id="292" name="直線コネクタ 291"/>
        <xdr:cNvCxnSpPr/>
      </xdr:nvCxnSpPr>
      <xdr:spPr>
        <a:xfrm flipV="1">
          <a:off x="8750300" y="5811856"/>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157645</xdr:rowOff>
    </xdr:from>
    <xdr:to>
      <xdr:col>12</xdr:col>
      <xdr:colOff>511175</xdr:colOff>
      <xdr:row>34</xdr:row>
      <xdr:rowOff>16104</xdr:rowOff>
    </xdr:to>
    <xdr:cxnSp macro="">
      <xdr:nvCxnSpPr>
        <xdr:cNvPr id="295" name="直線コネクタ 294"/>
        <xdr:cNvCxnSpPr/>
      </xdr:nvCxnSpPr>
      <xdr:spPr>
        <a:xfrm flipV="1">
          <a:off x="7861300" y="5815495"/>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169323</xdr:rowOff>
    </xdr:from>
    <xdr:to>
      <xdr:col>11</xdr:col>
      <xdr:colOff>307975</xdr:colOff>
      <xdr:row>34</xdr:row>
      <xdr:rowOff>16104</xdr:rowOff>
    </xdr:to>
    <xdr:cxnSp macro="">
      <xdr:nvCxnSpPr>
        <xdr:cNvPr id="298" name="直線コネクタ 297"/>
        <xdr:cNvCxnSpPr/>
      </xdr:nvCxnSpPr>
      <xdr:spPr>
        <a:xfrm>
          <a:off x="6972300" y="5827173"/>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73451</xdr:rowOff>
    </xdr:from>
    <xdr:to>
      <xdr:col>15</xdr:col>
      <xdr:colOff>231775</xdr:colOff>
      <xdr:row>34</xdr:row>
      <xdr:rowOff>3601</xdr:rowOff>
    </xdr:to>
    <xdr:sp macro="" textlink="">
      <xdr:nvSpPr>
        <xdr:cNvPr id="308" name="円/楕円 307"/>
        <xdr:cNvSpPr/>
      </xdr:nvSpPr>
      <xdr:spPr>
        <a:xfrm>
          <a:off x="10426700" y="57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96328</xdr:rowOff>
    </xdr:from>
    <xdr:ext cx="534377" cy="259045"/>
    <xdr:sp macro="" textlink="">
      <xdr:nvSpPr>
        <xdr:cNvPr id="309" name="補助費等該当値テキスト"/>
        <xdr:cNvSpPr txBox="1"/>
      </xdr:nvSpPr>
      <xdr:spPr>
        <a:xfrm>
          <a:off x="10528300" y="558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49,811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103206</xdr:rowOff>
    </xdr:from>
    <xdr:to>
      <xdr:col>14</xdr:col>
      <xdr:colOff>79375</xdr:colOff>
      <xdr:row>34</xdr:row>
      <xdr:rowOff>33356</xdr:rowOff>
    </xdr:to>
    <xdr:sp macro="" textlink="">
      <xdr:nvSpPr>
        <xdr:cNvPr id="310" name="円/楕円 309"/>
        <xdr:cNvSpPr/>
      </xdr:nvSpPr>
      <xdr:spPr>
        <a:xfrm>
          <a:off x="9588500" y="57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49883</xdr:rowOff>
    </xdr:from>
    <xdr:ext cx="534377" cy="259045"/>
    <xdr:sp macro="" textlink="">
      <xdr:nvSpPr>
        <xdr:cNvPr id="311" name="テキスト ボックス 310"/>
        <xdr:cNvSpPr txBox="1"/>
      </xdr:nvSpPr>
      <xdr:spPr>
        <a:xfrm>
          <a:off x="9372111" y="55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106845</xdr:rowOff>
    </xdr:from>
    <xdr:to>
      <xdr:col>12</xdr:col>
      <xdr:colOff>561975</xdr:colOff>
      <xdr:row>34</xdr:row>
      <xdr:rowOff>36995</xdr:rowOff>
    </xdr:to>
    <xdr:sp macro="" textlink="">
      <xdr:nvSpPr>
        <xdr:cNvPr id="312" name="円/楕円 311"/>
        <xdr:cNvSpPr/>
      </xdr:nvSpPr>
      <xdr:spPr>
        <a:xfrm>
          <a:off x="8699500" y="57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53522</xdr:rowOff>
    </xdr:from>
    <xdr:ext cx="534377" cy="259045"/>
    <xdr:sp macro="" textlink="">
      <xdr:nvSpPr>
        <xdr:cNvPr id="313" name="テキスト ボックス 312"/>
        <xdr:cNvSpPr txBox="1"/>
      </xdr:nvSpPr>
      <xdr:spPr>
        <a:xfrm>
          <a:off x="8483111" y="55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136754</xdr:rowOff>
    </xdr:from>
    <xdr:to>
      <xdr:col>11</xdr:col>
      <xdr:colOff>358775</xdr:colOff>
      <xdr:row>34</xdr:row>
      <xdr:rowOff>66904</xdr:rowOff>
    </xdr:to>
    <xdr:sp macro="" textlink="">
      <xdr:nvSpPr>
        <xdr:cNvPr id="314" name="円/楕円 313"/>
        <xdr:cNvSpPr/>
      </xdr:nvSpPr>
      <xdr:spPr>
        <a:xfrm>
          <a:off x="7810500" y="57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83431</xdr:rowOff>
    </xdr:from>
    <xdr:ext cx="534377" cy="259045"/>
    <xdr:sp macro="" textlink="">
      <xdr:nvSpPr>
        <xdr:cNvPr id="315" name="テキスト ボックス 314"/>
        <xdr:cNvSpPr txBox="1"/>
      </xdr:nvSpPr>
      <xdr:spPr>
        <a:xfrm>
          <a:off x="7594111" y="55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118523</xdr:rowOff>
    </xdr:from>
    <xdr:to>
      <xdr:col>10</xdr:col>
      <xdr:colOff>155575</xdr:colOff>
      <xdr:row>34</xdr:row>
      <xdr:rowOff>48673</xdr:rowOff>
    </xdr:to>
    <xdr:sp macro="" textlink="">
      <xdr:nvSpPr>
        <xdr:cNvPr id="316" name="円/楕円 315"/>
        <xdr:cNvSpPr/>
      </xdr:nvSpPr>
      <xdr:spPr>
        <a:xfrm>
          <a:off x="6921500" y="5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65200</xdr:rowOff>
    </xdr:from>
    <xdr:ext cx="534377" cy="259045"/>
    <xdr:sp macro="" textlink="">
      <xdr:nvSpPr>
        <xdr:cNvPr id="317" name="テキスト ボックス 316"/>
        <xdr:cNvSpPr txBox="1"/>
      </xdr:nvSpPr>
      <xdr:spPr>
        <a:xfrm>
          <a:off x="6705111" y="55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109003</xdr:rowOff>
    </xdr:from>
    <xdr:to>
      <xdr:col>15</xdr:col>
      <xdr:colOff>180975</xdr:colOff>
      <xdr:row>57</xdr:row>
      <xdr:rowOff>163409</xdr:rowOff>
    </xdr:to>
    <xdr:cxnSp macro="">
      <xdr:nvCxnSpPr>
        <xdr:cNvPr id="349" name="直線コネクタ 348"/>
        <xdr:cNvCxnSpPr/>
      </xdr:nvCxnSpPr>
      <xdr:spPr>
        <a:xfrm>
          <a:off x="9639300" y="9367303"/>
          <a:ext cx="838200" cy="5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109003</xdr:rowOff>
    </xdr:from>
    <xdr:to>
      <xdr:col>14</xdr:col>
      <xdr:colOff>28575</xdr:colOff>
      <xdr:row>57</xdr:row>
      <xdr:rowOff>28763</xdr:rowOff>
    </xdr:to>
    <xdr:cxnSp macro="">
      <xdr:nvCxnSpPr>
        <xdr:cNvPr id="352" name="直線コネクタ 351"/>
        <xdr:cNvCxnSpPr/>
      </xdr:nvCxnSpPr>
      <xdr:spPr>
        <a:xfrm flipV="1">
          <a:off x="8750300" y="9367303"/>
          <a:ext cx="889000" cy="4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28763</xdr:rowOff>
    </xdr:from>
    <xdr:to>
      <xdr:col>12</xdr:col>
      <xdr:colOff>511175</xdr:colOff>
      <xdr:row>58</xdr:row>
      <xdr:rowOff>68181</xdr:rowOff>
    </xdr:to>
    <xdr:cxnSp macro="">
      <xdr:nvCxnSpPr>
        <xdr:cNvPr id="355" name="直線コネクタ 354"/>
        <xdr:cNvCxnSpPr/>
      </xdr:nvCxnSpPr>
      <xdr:spPr>
        <a:xfrm flipV="1">
          <a:off x="7861300" y="9801413"/>
          <a:ext cx="889000" cy="2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68181</xdr:rowOff>
    </xdr:from>
    <xdr:to>
      <xdr:col>11</xdr:col>
      <xdr:colOff>307975</xdr:colOff>
      <xdr:row>58</xdr:row>
      <xdr:rowOff>150183</xdr:rowOff>
    </xdr:to>
    <xdr:cxnSp macro="">
      <xdr:nvCxnSpPr>
        <xdr:cNvPr id="358" name="直線コネクタ 357"/>
        <xdr:cNvCxnSpPr/>
      </xdr:nvCxnSpPr>
      <xdr:spPr>
        <a:xfrm flipV="1">
          <a:off x="6972300" y="10012281"/>
          <a:ext cx="889000" cy="8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112609</xdr:rowOff>
    </xdr:from>
    <xdr:to>
      <xdr:col>15</xdr:col>
      <xdr:colOff>231775</xdr:colOff>
      <xdr:row>58</xdr:row>
      <xdr:rowOff>42759</xdr:rowOff>
    </xdr:to>
    <xdr:sp macro="" textlink="">
      <xdr:nvSpPr>
        <xdr:cNvPr id="368" name="円/楕円 367"/>
        <xdr:cNvSpPr/>
      </xdr:nvSpPr>
      <xdr:spPr>
        <a:xfrm>
          <a:off x="10426700" y="98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91036</xdr:rowOff>
    </xdr:from>
    <xdr:ext cx="534377" cy="259045"/>
    <xdr:sp macro="" textlink="">
      <xdr:nvSpPr>
        <xdr:cNvPr id="369" name="普通建設事業費該当値テキスト"/>
        <xdr:cNvSpPr txBox="1"/>
      </xdr:nvSpPr>
      <xdr:spPr>
        <a:xfrm>
          <a:off x="10528300" y="98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58203</xdr:rowOff>
    </xdr:from>
    <xdr:to>
      <xdr:col>14</xdr:col>
      <xdr:colOff>79375</xdr:colOff>
      <xdr:row>54</xdr:row>
      <xdr:rowOff>159803</xdr:rowOff>
    </xdr:to>
    <xdr:sp macro="" textlink="">
      <xdr:nvSpPr>
        <xdr:cNvPr id="370" name="円/楕円 369"/>
        <xdr:cNvSpPr/>
      </xdr:nvSpPr>
      <xdr:spPr>
        <a:xfrm>
          <a:off x="9588500" y="93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4880</xdr:rowOff>
    </xdr:from>
    <xdr:ext cx="534377" cy="259045"/>
    <xdr:sp macro="" textlink="">
      <xdr:nvSpPr>
        <xdr:cNvPr id="371" name="テキスト ボックス 370"/>
        <xdr:cNvSpPr txBox="1"/>
      </xdr:nvSpPr>
      <xdr:spPr>
        <a:xfrm>
          <a:off x="9372111" y="90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149413</xdr:rowOff>
    </xdr:from>
    <xdr:to>
      <xdr:col>12</xdr:col>
      <xdr:colOff>561975</xdr:colOff>
      <xdr:row>57</xdr:row>
      <xdr:rowOff>79563</xdr:rowOff>
    </xdr:to>
    <xdr:sp macro="" textlink="">
      <xdr:nvSpPr>
        <xdr:cNvPr id="372" name="円/楕円 371"/>
        <xdr:cNvSpPr/>
      </xdr:nvSpPr>
      <xdr:spPr>
        <a:xfrm>
          <a:off x="8699500" y="97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96090</xdr:rowOff>
    </xdr:from>
    <xdr:ext cx="534377" cy="259045"/>
    <xdr:sp macro="" textlink="">
      <xdr:nvSpPr>
        <xdr:cNvPr id="373" name="テキスト ボックス 372"/>
        <xdr:cNvSpPr txBox="1"/>
      </xdr:nvSpPr>
      <xdr:spPr>
        <a:xfrm>
          <a:off x="8483111" y="95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17381</xdr:rowOff>
    </xdr:from>
    <xdr:to>
      <xdr:col>11</xdr:col>
      <xdr:colOff>358775</xdr:colOff>
      <xdr:row>58</xdr:row>
      <xdr:rowOff>118981</xdr:rowOff>
    </xdr:to>
    <xdr:sp macro="" textlink="">
      <xdr:nvSpPr>
        <xdr:cNvPr id="374" name="円/楕円 373"/>
        <xdr:cNvSpPr/>
      </xdr:nvSpPr>
      <xdr:spPr>
        <a:xfrm>
          <a:off x="7810500" y="99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110108</xdr:rowOff>
    </xdr:from>
    <xdr:ext cx="534377" cy="259045"/>
    <xdr:sp macro="" textlink="">
      <xdr:nvSpPr>
        <xdr:cNvPr id="375" name="テキスト ボックス 374"/>
        <xdr:cNvSpPr txBox="1"/>
      </xdr:nvSpPr>
      <xdr:spPr>
        <a:xfrm>
          <a:off x="7594111" y="100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99383</xdr:rowOff>
    </xdr:from>
    <xdr:to>
      <xdr:col>10</xdr:col>
      <xdr:colOff>155575</xdr:colOff>
      <xdr:row>59</xdr:row>
      <xdr:rowOff>29533</xdr:rowOff>
    </xdr:to>
    <xdr:sp macro="" textlink="">
      <xdr:nvSpPr>
        <xdr:cNvPr id="376" name="円/楕円 375"/>
        <xdr:cNvSpPr/>
      </xdr:nvSpPr>
      <xdr:spPr>
        <a:xfrm>
          <a:off x="6921500" y="100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20660</xdr:rowOff>
    </xdr:from>
    <xdr:ext cx="534377" cy="259045"/>
    <xdr:sp macro="" textlink="">
      <xdr:nvSpPr>
        <xdr:cNvPr id="377" name="テキスト ボックス 376"/>
        <xdr:cNvSpPr txBox="1"/>
      </xdr:nvSpPr>
      <xdr:spPr>
        <a:xfrm>
          <a:off x="6705111" y="101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51095</xdr:rowOff>
    </xdr:from>
    <xdr:to>
      <xdr:col>15</xdr:col>
      <xdr:colOff>180340</xdr:colOff>
      <xdr:row>78</xdr:row>
      <xdr:rowOff>134990</xdr:rowOff>
    </xdr:to>
    <xdr:cxnSp macro="">
      <xdr:nvCxnSpPr>
        <xdr:cNvPr id="399" name="直線コネクタ 398"/>
        <xdr:cNvCxnSpPr/>
      </xdr:nvCxnSpPr>
      <xdr:spPr>
        <a:xfrm flipV="1">
          <a:off x="10475595" y="12566945"/>
          <a:ext cx="1270" cy="9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138817</xdr:rowOff>
    </xdr:from>
    <xdr:ext cx="378565" cy="259045"/>
    <xdr:sp macro="" textlink="">
      <xdr:nvSpPr>
        <xdr:cNvPr id="400" name="普通建設事業費 （ うち新規整備　）最小値テキスト"/>
        <xdr:cNvSpPr txBox="1"/>
      </xdr:nvSpPr>
      <xdr:spPr>
        <a:xfrm>
          <a:off x="10528300" y="1351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78</xdr:row>
      <xdr:rowOff>134990</xdr:rowOff>
    </xdr:from>
    <xdr:to>
      <xdr:col>15</xdr:col>
      <xdr:colOff>269875</xdr:colOff>
      <xdr:row>78</xdr:row>
      <xdr:rowOff>134990</xdr:rowOff>
    </xdr:to>
    <xdr:cxnSp macro="">
      <xdr:nvCxnSpPr>
        <xdr:cNvPr id="401" name="直線コネクタ 400"/>
        <xdr:cNvCxnSpPr/>
      </xdr:nvCxnSpPr>
      <xdr:spPr>
        <a:xfrm>
          <a:off x="10388600" y="1350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169222</xdr:rowOff>
    </xdr:from>
    <xdr:ext cx="534377" cy="259045"/>
    <xdr:sp macro="" textlink="">
      <xdr:nvSpPr>
        <xdr:cNvPr id="402" name="普通建設事業費 （ うち新規整備　）最大値テキスト"/>
        <xdr:cNvSpPr txBox="1"/>
      </xdr:nvSpPr>
      <xdr:spPr>
        <a:xfrm>
          <a:off x="10528300" y="1234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73</xdr:row>
      <xdr:rowOff>51095</xdr:rowOff>
    </xdr:from>
    <xdr:to>
      <xdr:col>15</xdr:col>
      <xdr:colOff>269875</xdr:colOff>
      <xdr:row>73</xdr:row>
      <xdr:rowOff>51095</xdr:rowOff>
    </xdr:to>
    <xdr:cxnSp macro="">
      <xdr:nvCxnSpPr>
        <xdr:cNvPr id="403" name="直線コネクタ 402"/>
        <xdr:cNvCxnSpPr/>
      </xdr:nvCxnSpPr>
      <xdr:spPr>
        <a:xfrm>
          <a:off x="10388600" y="1256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117435</xdr:rowOff>
    </xdr:from>
    <xdr:to>
      <xdr:col>15</xdr:col>
      <xdr:colOff>180975</xdr:colOff>
      <xdr:row>77</xdr:row>
      <xdr:rowOff>93202</xdr:rowOff>
    </xdr:to>
    <xdr:cxnSp macro="">
      <xdr:nvCxnSpPr>
        <xdr:cNvPr id="404" name="直線コネクタ 403"/>
        <xdr:cNvCxnSpPr/>
      </xdr:nvCxnSpPr>
      <xdr:spPr>
        <a:xfrm>
          <a:off x="9639300" y="12290385"/>
          <a:ext cx="838200" cy="100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161909</xdr:rowOff>
    </xdr:from>
    <xdr:ext cx="534377" cy="259045"/>
    <xdr:sp macro="" textlink="">
      <xdr:nvSpPr>
        <xdr:cNvPr id="405" name="普通建設事業費 （ うち新規整備　）平均値テキスト"/>
        <xdr:cNvSpPr txBox="1"/>
      </xdr:nvSpPr>
      <xdr:spPr>
        <a:xfrm>
          <a:off x="10528300" y="13020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139032</xdr:rowOff>
    </xdr:from>
    <xdr:to>
      <xdr:col>15</xdr:col>
      <xdr:colOff>231775</xdr:colOff>
      <xdr:row>77</xdr:row>
      <xdr:rowOff>69182</xdr:rowOff>
    </xdr:to>
    <xdr:sp macro="" textlink="">
      <xdr:nvSpPr>
        <xdr:cNvPr id="406" name="フローチャート : 判断 405"/>
        <xdr:cNvSpPr/>
      </xdr:nvSpPr>
      <xdr:spPr>
        <a:xfrm>
          <a:off x="104267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117435</xdr:rowOff>
    </xdr:from>
    <xdr:to>
      <xdr:col>14</xdr:col>
      <xdr:colOff>28575</xdr:colOff>
      <xdr:row>75</xdr:row>
      <xdr:rowOff>35916</xdr:rowOff>
    </xdr:to>
    <xdr:cxnSp macro="">
      <xdr:nvCxnSpPr>
        <xdr:cNvPr id="407" name="直線コネクタ 406"/>
        <xdr:cNvCxnSpPr/>
      </xdr:nvCxnSpPr>
      <xdr:spPr>
        <a:xfrm flipV="1">
          <a:off x="8750300" y="12290385"/>
          <a:ext cx="8890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54198</xdr:rowOff>
    </xdr:from>
    <xdr:to>
      <xdr:col>14</xdr:col>
      <xdr:colOff>79375</xdr:colOff>
      <xdr:row>76</xdr:row>
      <xdr:rowOff>155798</xdr:rowOff>
    </xdr:to>
    <xdr:sp macro="" textlink="">
      <xdr:nvSpPr>
        <xdr:cNvPr id="408" name="フローチャート : 判断 407"/>
        <xdr:cNvSpPr/>
      </xdr:nvSpPr>
      <xdr:spPr>
        <a:xfrm>
          <a:off x="9588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146925</xdr:rowOff>
    </xdr:from>
    <xdr:ext cx="534377" cy="259045"/>
    <xdr:sp macro="" textlink="">
      <xdr:nvSpPr>
        <xdr:cNvPr id="409" name="テキスト ボックス 408"/>
        <xdr:cNvSpPr txBox="1"/>
      </xdr:nvSpPr>
      <xdr:spPr>
        <a:xfrm>
          <a:off x="9372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112629</xdr:rowOff>
    </xdr:from>
    <xdr:to>
      <xdr:col>12</xdr:col>
      <xdr:colOff>561975</xdr:colOff>
      <xdr:row>77</xdr:row>
      <xdr:rowOff>42779</xdr:rowOff>
    </xdr:to>
    <xdr:sp macro="" textlink="">
      <xdr:nvSpPr>
        <xdr:cNvPr id="410" name="フローチャート : 判断 409"/>
        <xdr:cNvSpPr/>
      </xdr:nvSpPr>
      <xdr:spPr>
        <a:xfrm>
          <a:off x="8699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33906</xdr:rowOff>
    </xdr:from>
    <xdr:ext cx="534377" cy="259045"/>
    <xdr:sp macro="" textlink="">
      <xdr:nvSpPr>
        <xdr:cNvPr id="411" name="テキスト ボックス 410"/>
        <xdr:cNvSpPr txBox="1"/>
      </xdr:nvSpPr>
      <xdr:spPr>
        <a:xfrm>
          <a:off x="8483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42402</xdr:rowOff>
    </xdr:from>
    <xdr:to>
      <xdr:col>15</xdr:col>
      <xdr:colOff>231775</xdr:colOff>
      <xdr:row>77</xdr:row>
      <xdr:rowOff>144002</xdr:rowOff>
    </xdr:to>
    <xdr:sp macro="" textlink="">
      <xdr:nvSpPr>
        <xdr:cNvPr id="417" name="円/楕円 416"/>
        <xdr:cNvSpPr/>
      </xdr:nvSpPr>
      <xdr:spPr>
        <a:xfrm>
          <a:off x="10426700" y="132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20829</xdr:rowOff>
    </xdr:from>
    <xdr:ext cx="469744" cy="259045"/>
    <xdr:sp macro="" textlink="">
      <xdr:nvSpPr>
        <xdr:cNvPr id="418" name="普通建設事業費 （ うち新規整備　）該当値テキスト"/>
        <xdr:cNvSpPr txBox="1"/>
      </xdr:nvSpPr>
      <xdr:spPr>
        <a:xfrm>
          <a:off x="10528300" y="1322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66635</xdr:rowOff>
    </xdr:from>
    <xdr:to>
      <xdr:col>14</xdr:col>
      <xdr:colOff>79375</xdr:colOff>
      <xdr:row>71</xdr:row>
      <xdr:rowOff>168235</xdr:rowOff>
    </xdr:to>
    <xdr:sp macro="" textlink="">
      <xdr:nvSpPr>
        <xdr:cNvPr id="419" name="円/楕円 418"/>
        <xdr:cNvSpPr/>
      </xdr:nvSpPr>
      <xdr:spPr>
        <a:xfrm>
          <a:off x="9588500" y="122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13312</xdr:rowOff>
    </xdr:from>
    <xdr:ext cx="534377" cy="259045"/>
    <xdr:sp macro="" textlink="">
      <xdr:nvSpPr>
        <xdr:cNvPr id="420" name="テキスト ボックス 419"/>
        <xdr:cNvSpPr txBox="1"/>
      </xdr:nvSpPr>
      <xdr:spPr>
        <a:xfrm>
          <a:off x="9372111" y="120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156566</xdr:rowOff>
    </xdr:from>
    <xdr:to>
      <xdr:col>12</xdr:col>
      <xdr:colOff>561975</xdr:colOff>
      <xdr:row>75</xdr:row>
      <xdr:rowOff>86716</xdr:rowOff>
    </xdr:to>
    <xdr:sp macro="" textlink="">
      <xdr:nvSpPr>
        <xdr:cNvPr id="421" name="円/楕円 420"/>
        <xdr:cNvSpPr/>
      </xdr:nvSpPr>
      <xdr:spPr>
        <a:xfrm>
          <a:off x="8699500" y="128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103243</xdr:rowOff>
    </xdr:from>
    <xdr:ext cx="534377" cy="259045"/>
    <xdr:sp macro="" textlink="">
      <xdr:nvSpPr>
        <xdr:cNvPr id="422" name="テキスト ボックス 421"/>
        <xdr:cNvSpPr txBox="1"/>
      </xdr:nvSpPr>
      <xdr:spPr>
        <a:xfrm>
          <a:off x="8483111" y="12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2" name="テキスト ボックス 44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6" name="直線コネクタ 445"/>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7"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48" name="直線コネクタ 447"/>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49"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0" name="直線コネクタ 449"/>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126422</xdr:rowOff>
    </xdr:from>
    <xdr:to>
      <xdr:col>15</xdr:col>
      <xdr:colOff>180975</xdr:colOff>
      <xdr:row>97</xdr:row>
      <xdr:rowOff>122537</xdr:rowOff>
    </xdr:to>
    <xdr:cxnSp macro="">
      <xdr:nvCxnSpPr>
        <xdr:cNvPr id="451" name="直線コネクタ 450"/>
        <xdr:cNvCxnSpPr/>
      </xdr:nvCxnSpPr>
      <xdr:spPr>
        <a:xfrm flipV="1">
          <a:off x="9639300" y="16585622"/>
          <a:ext cx="838200" cy="1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2"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3" name="フローチャート : 判断 452"/>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122537</xdr:rowOff>
    </xdr:from>
    <xdr:to>
      <xdr:col>14</xdr:col>
      <xdr:colOff>28575</xdr:colOff>
      <xdr:row>98</xdr:row>
      <xdr:rowOff>10903</xdr:rowOff>
    </xdr:to>
    <xdr:cxnSp macro="">
      <xdr:nvCxnSpPr>
        <xdr:cNvPr id="454" name="直線コネクタ 453"/>
        <xdr:cNvCxnSpPr/>
      </xdr:nvCxnSpPr>
      <xdr:spPr>
        <a:xfrm flipV="1">
          <a:off x="8750300" y="16753187"/>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5" name="フローチャート : 判断 454"/>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6" name="テキスト ボックス 455"/>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7" name="フローチャート : 判断 456"/>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58" name="テキスト ボックス 457"/>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75622</xdr:rowOff>
    </xdr:from>
    <xdr:to>
      <xdr:col>15</xdr:col>
      <xdr:colOff>231775</xdr:colOff>
      <xdr:row>97</xdr:row>
      <xdr:rowOff>5772</xdr:rowOff>
    </xdr:to>
    <xdr:sp macro="" textlink="">
      <xdr:nvSpPr>
        <xdr:cNvPr id="464" name="円/楕円 463"/>
        <xdr:cNvSpPr/>
      </xdr:nvSpPr>
      <xdr:spPr>
        <a:xfrm>
          <a:off x="10426700" y="165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98499</xdr:rowOff>
    </xdr:from>
    <xdr:ext cx="534377" cy="259045"/>
    <xdr:sp macro="" textlink="">
      <xdr:nvSpPr>
        <xdr:cNvPr id="465" name="普通建設事業費 （ うち更新整備　）該当値テキスト"/>
        <xdr:cNvSpPr txBox="1"/>
      </xdr:nvSpPr>
      <xdr:spPr>
        <a:xfrm>
          <a:off x="10528300" y="163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71737</xdr:rowOff>
    </xdr:from>
    <xdr:to>
      <xdr:col>14</xdr:col>
      <xdr:colOff>79375</xdr:colOff>
      <xdr:row>98</xdr:row>
      <xdr:rowOff>1887</xdr:rowOff>
    </xdr:to>
    <xdr:sp macro="" textlink="">
      <xdr:nvSpPr>
        <xdr:cNvPr id="466" name="円/楕円 465"/>
        <xdr:cNvSpPr/>
      </xdr:nvSpPr>
      <xdr:spPr>
        <a:xfrm>
          <a:off x="9588500" y="167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164464</xdr:rowOff>
    </xdr:from>
    <xdr:ext cx="534377" cy="259045"/>
    <xdr:sp macro="" textlink="">
      <xdr:nvSpPr>
        <xdr:cNvPr id="467" name="テキスト ボックス 466"/>
        <xdr:cNvSpPr txBox="1"/>
      </xdr:nvSpPr>
      <xdr:spPr>
        <a:xfrm>
          <a:off x="9372111" y="167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131553</xdr:rowOff>
    </xdr:from>
    <xdr:to>
      <xdr:col>12</xdr:col>
      <xdr:colOff>561975</xdr:colOff>
      <xdr:row>98</xdr:row>
      <xdr:rowOff>61703</xdr:rowOff>
    </xdr:to>
    <xdr:sp macro="" textlink="">
      <xdr:nvSpPr>
        <xdr:cNvPr id="468" name="円/楕円 467"/>
        <xdr:cNvSpPr/>
      </xdr:nvSpPr>
      <xdr:spPr>
        <a:xfrm>
          <a:off x="8699500" y="167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52830</xdr:rowOff>
    </xdr:from>
    <xdr:ext cx="534377" cy="259045"/>
    <xdr:sp macro="" textlink="">
      <xdr:nvSpPr>
        <xdr:cNvPr id="469" name="テキスト ボックス 468"/>
        <xdr:cNvSpPr txBox="1"/>
      </xdr:nvSpPr>
      <xdr:spPr>
        <a:xfrm>
          <a:off x="8483111" y="168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0" name="直線コネクタ 47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1" name="テキスト ボックス 48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2" name="直線コネクタ 48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3" name="テキスト ボックス 48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4" name="直線コネクタ 48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5" name="テキスト ボックス 48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6" name="直線コネクタ 48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7" name="テキスト ボックス 48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8" name="直線コネクタ 48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89" name="テキスト ボックス 488"/>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0" name="直線コネクタ 48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1" name="テキスト ボックス 49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3" name="テキスト ボックス 49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5" name="直線コネクタ 494"/>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7" name="直線コネクタ 49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498"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499" name="直線コネクタ 498"/>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41728</xdr:rowOff>
    </xdr:from>
    <xdr:to>
      <xdr:col>23</xdr:col>
      <xdr:colOff>517525</xdr:colOff>
      <xdr:row>36</xdr:row>
      <xdr:rowOff>111942</xdr:rowOff>
    </xdr:to>
    <xdr:cxnSp macro="">
      <xdr:nvCxnSpPr>
        <xdr:cNvPr id="500" name="直線コネクタ 499"/>
        <xdr:cNvCxnSpPr/>
      </xdr:nvCxnSpPr>
      <xdr:spPr>
        <a:xfrm flipV="1">
          <a:off x="15481300" y="5871028"/>
          <a:ext cx="838200" cy="4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26505</xdr:rowOff>
    </xdr:from>
    <xdr:ext cx="378565" cy="259045"/>
    <xdr:sp macro="" textlink="">
      <xdr:nvSpPr>
        <xdr:cNvPr id="501" name="災害復旧事業費平均値テキスト"/>
        <xdr:cNvSpPr txBox="1"/>
      </xdr:nvSpPr>
      <xdr:spPr>
        <a:xfrm>
          <a:off x="16370300" y="6541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2" name="フローチャート : 判断 501"/>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111942</xdr:rowOff>
    </xdr:from>
    <xdr:to>
      <xdr:col>22</xdr:col>
      <xdr:colOff>365125</xdr:colOff>
      <xdr:row>38</xdr:row>
      <xdr:rowOff>20501</xdr:rowOff>
    </xdr:to>
    <xdr:cxnSp macro="">
      <xdr:nvCxnSpPr>
        <xdr:cNvPr id="503" name="直線コネクタ 502"/>
        <xdr:cNvCxnSpPr/>
      </xdr:nvCxnSpPr>
      <xdr:spPr>
        <a:xfrm flipV="1">
          <a:off x="14592300" y="628414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4" name="フローチャート : 判断 503"/>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5" name="テキスト ボックス 504"/>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7438</xdr:rowOff>
    </xdr:from>
    <xdr:to>
      <xdr:col>21</xdr:col>
      <xdr:colOff>161925</xdr:colOff>
      <xdr:row>38</xdr:row>
      <xdr:rowOff>20501</xdr:rowOff>
    </xdr:to>
    <xdr:cxnSp macro="">
      <xdr:nvCxnSpPr>
        <xdr:cNvPr id="506" name="直線コネクタ 505"/>
        <xdr:cNvCxnSpPr/>
      </xdr:nvCxnSpPr>
      <xdr:spPr>
        <a:xfrm>
          <a:off x="13703300" y="65225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7" name="フローチャート : 判断 506"/>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08" name="テキスト ボックス 507"/>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7438</xdr:rowOff>
    </xdr:from>
    <xdr:to>
      <xdr:col>19</xdr:col>
      <xdr:colOff>644525</xdr:colOff>
      <xdr:row>39</xdr:row>
      <xdr:rowOff>58057</xdr:rowOff>
    </xdr:to>
    <xdr:cxnSp macro="">
      <xdr:nvCxnSpPr>
        <xdr:cNvPr id="509" name="直線コネクタ 508"/>
        <xdr:cNvCxnSpPr/>
      </xdr:nvCxnSpPr>
      <xdr:spPr>
        <a:xfrm flipV="1">
          <a:off x="12814300" y="6522538"/>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0" name="フローチャート : 判断 509"/>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1" name="テキスト ボックス 510"/>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2" name="フローチャート : 判断 511"/>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3" name="テキスト ボックス 512"/>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162378</xdr:rowOff>
    </xdr:from>
    <xdr:to>
      <xdr:col>23</xdr:col>
      <xdr:colOff>568325</xdr:colOff>
      <xdr:row>34</xdr:row>
      <xdr:rowOff>92528</xdr:rowOff>
    </xdr:to>
    <xdr:sp macro="" textlink="">
      <xdr:nvSpPr>
        <xdr:cNvPr id="519" name="円/楕円 518"/>
        <xdr:cNvSpPr/>
      </xdr:nvSpPr>
      <xdr:spPr>
        <a:xfrm>
          <a:off x="162687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13805</xdr:rowOff>
    </xdr:from>
    <xdr:ext cx="378565" cy="259045"/>
    <xdr:sp macro="" textlink="">
      <xdr:nvSpPr>
        <xdr:cNvPr id="520" name="災害復旧事業費該当値テキスト"/>
        <xdr:cNvSpPr txBox="1"/>
      </xdr:nvSpPr>
      <xdr:spPr>
        <a:xfrm>
          <a:off x="16370300" y="567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61142</xdr:rowOff>
    </xdr:from>
    <xdr:to>
      <xdr:col>22</xdr:col>
      <xdr:colOff>415925</xdr:colOff>
      <xdr:row>36</xdr:row>
      <xdr:rowOff>162742</xdr:rowOff>
    </xdr:to>
    <xdr:sp macro="" textlink="">
      <xdr:nvSpPr>
        <xdr:cNvPr id="521" name="円/楕円 520"/>
        <xdr:cNvSpPr/>
      </xdr:nvSpPr>
      <xdr:spPr>
        <a:xfrm>
          <a:off x="15430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7819</xdr:rowOff>
    </xdr:from>
    <xdr:ext cx="378565" cy="259045"/>
    <xdr:sp macro="" textlink="">
      <xdr:nvSpPr>
        <xdr:cNvPr id="522" name="テキスト ボックス 521"/>
        <xdr:cNvSpPr txBox="1"/>
      </xdr:nvSpPr>
      <xdr:spPr>
        <a:xfrm>
          <a:off x="15292017" y="600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141151</xdr:rowOff>
    </xdr:from>
    <xdr:to>
      <xdr:col>21</xdr:col>
      <xdr:colOff>212725</xdr:colOff>
      <xdr:row>38</xdr:row>
      <xdr:rowOff>71301</xdr:rowOff>
    </xdr:to>
    <xdr:sp macro="" textlink="">
      <xdr:nvSpPr>
        <xdr:cNvPr id="523" name="円/楕円 522"/>
        <xdr:cNvSpPr/>
      </xdr:nvSpPr>
      <xdr:spPr>
        <a:xfrm>
          <a:off x="14541500" y="64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62428</xdr:rowOff>
    </xdr:from>
    <xdr:ext cx="378565" cy="259045"/>
    <xdr:sp macro="" textlink="">
      <xdr:nvSpPr>
        <xdr:cNvPr id="524" name="テキスト ボックス 523"/>
        <xdr:cNvSpPr txBox="1"/>
      </xdr:nvSpPr>
      <xdr:spPr>
        <a:xfrm>
          <a:off x="14403017" y="657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128089</xdr:rowOff>
    </xdr:from>
    <xdr:to>
      <xdr:col>20</xdr:col>
      <xdr:colOff>9525</xdr:colOff>
      <xdr:row>38</xdr:row>
      <xdr:rowOff>58238</xdr:rowOff>
    </xdr:to>
    <xdr:sp macro="" textlink="">
      <xdr:nvSpPr>
        <xdr:cNvPr id="525" name="円/楕円 524"/>
        <xdr:cNvSpPr/>
      </xdr:nvSpPr>
      <xdr:spPr>
        <a:xfrm>
          <a:off x="136525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49365</xdr:rowOff>
    </xdr:from>
    <xdr:ext cx="378565" cy="259045"/>
    <xdr:sp macro="" textlink="">
      <xdr:nvSpPr>
        <xdr:cNvPr id="526" name="テキスト ボックス 525"/>
        <xdr:cNvSpPr txBox="1"/>
      </xdr:nvSpPr>
      <xdr:spPr>
        <a:xfrm>
          <a:off x="13514017" y="656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7257</xdr:rowOff>
    </xdr:from>
    <xdr:to>
      <xdr:col>18</xdr:col>
      <xdr:colOff>492125</xdr:colOff>
      <xdr:row>39</xdr:row>
      <xdr:rowOff>108857</xdr:rowOff>
    </xdr:to>
    <xdr:sp macro="" textlink="">
      <xdr:nvSpPr>
        <xdr:cNvPr id="527" name="円/楕円 526"/>
        <xdr:cNvSpPr/>
      </xdr:nvSpPr>
      <xdr:spPr>
        <a:xfrm>
          <a:off x="12763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99984</xdr:rowOff>
    </xdr:from>
    <xdr:ext cx="313932" cy="259045"/>
    <xdr:sp macro="" textlink="">
      <xdr:nvSpPr>
        <xdr:cNvPr id="528" name="テキスト ボックス 527"/>
        <xdr:cNvSpPr txBox="1"/>
      </xdr:nvSpPr>
      <xdr:spPr>
        <a:xfrm>
          <a:off x="12657333" y="67865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1" name="直線コネクタ 600"/>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2"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3" name="直線コネクタ 602"/>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4"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5" name="直線コネクタ 604"/>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85807</xdr:rowOff>
    </xdr:from>
    <xdr:to>
      <xdr:col>23</xdr:col>
      <xdr:colOff>517525</xdr:colOff>
      <xdr:row>75</xdr:row>
      <xdr:rowOff>140595</xdr:rowOff>
    </xdr:to>
    <xdr:cxnSp macro="">
      <xdr:nvCxnSpPr>
        <xdr:cNvPr id="606" name="直線コネクタ 605"/>
        <xdr:cNvCxnSpPr/>
      </xdr:nvCxnSpPr>
      <xdr:spPr>
        <a:xfrm>
          <a:off x="15481300" y="12944557"/>
          <a:ext cx="8382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7"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08" name="フローチャート : 判断 607"/>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16694</xdr:rowOff>
    </xdr:from>
    <xdr:to>
      <xdr:col>22</xdr:col>
      <xdr:colOff>365125</xdr:colOff>
      <xdr:row>75</xdr:row>
      <xdr:rowOff>85807</xdr:rowOff>
    </xdr:to>
    <xdr:cxnSp macro="">
      <xdr:nvCxnSpPr>
        <xdr:cNvPr id="609" name="直線コネクタ 608"/>
        <xdr:cNvCxnSpPr/>
      </xdr:nvCxnSpPr>
      <xdr:spPr>
        <a:xfrm>
          <a:off x="14592300" y="12875444"/>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0" name="フローチャート : 判断 609"/>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1" name="テキスト ボックス 610"/>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120859</xdr:rowOff>
    </xdr:from>
    <xdr:to>
      <xdr:col>21</xdr:col>
      <xdr:colOff>161925</xdr:colOff>
      <xdr:row>75</xdr:row>
      <xdr:rowOff>16694</xdr:rowOff>
    </xdr:to>
    <xdr:cxnSp macro="">
      <xdr:nvCxnSpPr>
        <xdr:cNvPr id="612" name="直線コネクタ 611"/>
        <xdr:cNvCxnSpPr/>
      </xdr:nvCxnSpPr>
      <xdr:spPr>
        <a:xfrm>
          <a:off x="13703300" y="12808159"/>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3" name="フローチャート : 判断 612"/>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4" name="テキスト ボックス 613"/>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96857</xdr:rowOff>
    </xdr:from>
    <xdr:to>
      <xdr:col>19</xdr:col>
      <xdr:colOff>644525</xdr:colOff>
      <xdr:row>74</xdr:row>
      <xdr:rowOff>120859</xdr:rowOff>
    </xdr:to>
    <xdr:cxnSp macro="">
      <xdr:nvCxnSpPr>
        <xdr:cNvPr id="615" name="直線コネクタ 614"/>
        <xdr:cNvCxnSpPr/>
      </xdr:nvCxnSpPr>
      <xdr:spPr>
        <a:xfrm>
          <a:off x="12814300" y="1278415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6" name="フローチャート : 判断 615"/>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7" name="テキスト ボックス 616"/>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18" name="フローチャート : 判断 617"/>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19" name="テキスト ボックス 618"/>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89795</xdr:rowOff>
    </xdr:from>
    <xdr:to>
      <xdr:col>23</xdr:col>
      <xdr:colOff>568325</xdr:colOff>
      <xdr:row>76</xdr:row>
      <xdr:rowOff>19946</xdr:rowOff>
    </xdr:to>
    <xdr:sp macro="" textlink="">
      <xdr:nvSpPr>
        <xdr:cNvPr id="625" name="円/楕円 624"/>
        <xdr:cNvSpPr/>
      </xdr:nvSpPr>
      <xdr:spPr>
        <a:xfrm>
          <a:off x="16268700" y="12948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68222</xdr:rowOff>
    </xdr:from>
    <xdr:ext cx="534377" cy="259045"/>
    <xdr:sp macro="" textlink="">
      <xdr:nvSpPr>
        <xdr:cNvPr id="626" name="公債費該当値テキスト"/>
        <xdr:cNvSpPr txBox="1"/>
      </xdr:nvSpPr>
      <xdr:spPr>
        <a:xfrm>
          <a:off x="16370300" y="129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35007</xdr:rowOff>
    </xdr:from>
    <xdr:to>
      <xdr:col>22</xdr:col>
      <xdr:colOff>415925</xdr:colOff>
      <xdr:row>75</xdr:row>
      <xdr:rowOff>136607</xdr:rowOff>
    </xdr:to>
    <xdr:sp macro="" textlink="">
      <xdr:nvSpPr>
        <xdr:cNvPr id="627" name="円/楕円 626"/>
        <xdr:cNvSpPr/>
      </xdr:nvSpPr>
      <xdr:spPr>
        <a:xfrm>
          <a:off x="15430500" y="128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153134</xdr:rowOff>
    </xdr:from>
    <xdr:ext cx="534377" cy="259045"/>
    <xdr:sp macro="" textlink="">
      <xdr:nvSpPr>
        <xdr:cNvPr id="628" name="テキスト ボックス 627"/>
        <xdr:cNvSpPr txBox="1"/>
      </xdr:nvSpPr>
      <xdr:spPr>
        <a:xfrm>
          <a:off x="15214111" y="126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137344</xdr:rowOff>
    </xdr:from>
    <xdr:to>
      <xdr:col>21</xdr:col>
      <xdr:colOff>212725</xdr:colOff>
      <xdr:row>75</xdr:row>
      <xdr:rowOff>67494</xdr:rowOff>
    </xdr:to>
    <xdr:sp macro="" textlink="">
      <xdr:nvSpPr>
        <xdr:cNvPr id="629" name="円/楕円 628"/>
        <xdr:cNvSpPr/>
      </xdr:nvSpPr>
      <xdr:spPr>
        <a:xfrm>
          <a:off x="14541500" y="128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84021</xdr:rowOff>
    </xdr:from>
    <xdr:ext cx="534377" cy="259045"/>
    <xdr:sp macro="" textlink="">
      <xdr:nvSpPr>
        <xdr:cNvPr id="630" name="テキスト ボックス 629"/>
        <xdr:cNvSpPr txBox="1"/>
      </xdr:nvSpPr>
      <xdr:spPr>
        <a:xfrm>
          <a:off x="14325111" y="125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70059</xdr:rowOff>
    </xdr:from>
    <xdr:to>
      <xdr:col>20</xdr:col>
      <xdr:colOff>9525</xdr:colOff>
      <xdr:row>75</xdr:row>
      <xdr:rowOff>209</xdr:rowOff>
    </xdr:to>
    <xdr:sp macro="" textlink="">
      <xdr:nvSpPr>
        <xdr:cNvPr id="631" name="円/楕円 630"/>
        <xdr:cNvSpPr/>
      </xdr:nvSpPr>
      <xdr:spPr>
        <a:xfrm>
          <a:off x="13652500" y="127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16736</xdr:rowOff>
    </xdr:from>
    <xdr:ext cx="534377" cy="259045"/>
    <xdr:sp macro="" textlink="">
      <xdr:nvSpPr>
        <xdr:cNvPr id="632" name="テキスト ボックス 631"/>
        <xdr:cNvSpPr txBox="1"/>
      </xdr:nvSpPr>
      <xdr:spPr>
        <a:xfrm>
          <a:off x="13436111" y="125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46057</xdr:rowOff>
    </xdr:from>
    <xdr:to>
      <xdr:col>18</xdr:col>
      <xdr:colOff>492125</xdr:colOff>
      <xdr:row>74</xdr:row>
      <xdr:rowOff>147657</xdr:rowOff>
    </xdr:to>
    <xdr:sp macro="" textlink="">
      <xdr:nvSpPr>
        <xdr:cNvPr id="633" name="円/楕円 632"/>
        <xdr:cNvSpPr/>
      </xdr:nvSpPr>
      <xdr:spPr>
        <a:xfrm>
          <a:off x="12763500" y="127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164184</xdr:rowOff>
    </xdr:from>
    <xdr:ext cx="534377" cy="259045"/>
    <xdr:sp macro="" textlink="">
      <xdr:nvSpPr>
        <xdr:cNvPr id="634" name="テキスト ボックス 633"/>
        <xdr:cNvSpPr txBox="1"/>
      </xdr:nvSpPr>
      <xdr:spPr>
        <a:xfrm>
          <a:off x="12547111" y="125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5" name="直線コネクタ 64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6" name="テキスト ボックス 64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7" name="直線コネクタ 64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48" name="テキスト ボックス 64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9" name="直線コネクタ 64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0" name="テキスト ボックス 649"/>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1" name="直線コネクタ 65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2" name="テキスト ボックス 651"/>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3" name="直線コネクタ 65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4" name="テキスト ボックス 65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5" name="直線コネクタ 65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6" name="テキスト ボックス 65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0" name="直線コネクタ 659"/>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1"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2" name="直線コネクタ 661"/>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3"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4" name="直線コネクタ 663"/>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63936</xdr:rowOff>
    </xdr:from>
    <xdr:to>
      <xdr:col>23</xdr:col>
      <xdr:colOff>517525</xdr:colOff>
      <xdr:row>96</xdr:row>
      <xdr:rowOff>11249</xdr:rowOff>
    </xdr:to>
    <xdr:cxnSp macro="">
      <xdr:nvCxnSpPr>
        <xdr:cNvPr id="665" name="直線コネクタ 664"/>
        <xdr:cNvCxnSpPr/>
      </xdr:nvCxnSpPr>
      <xdr:spPr>
        <a:xfrm>
          <a:off x="15481300" y="16008786"/>
          <a:ext cx="838200" cy="46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6"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7" name="フローチャート : 判断 666"/>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63936</xdr:rowOff>
    </xdr:from>
    <xdr:to>
      <xdr:col>22</xdr:col>
      <xdr:colOff>365125</xdr:colOff>
      <xdr:row>95</xdr:row>
      <xdr:rowOff>9834</xdr:rowOff>
    </xdr:to>
    <xdr:cxnSp macro="">
      <xdr:nvCxnSpPr>
        <xdr:cNvPr id="668" name="直線コネクタ 667"/>
        <xdr:cNvCxnSpPr/>
      </xdr:nvCxnSpPr>
      <xdr:spPr>
        <a:xfrm flipV="1">
          <a:off x="14592300" y="16008786"/>
          <a:ext cx="8890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69" name="フローチャート : 判断 668"/>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29771</xdr:rowOff>
    </xdr:from>
    <xdr:ext cx="469744" cy="259045"/>
    <xdr:sp macro="" textlink="">
      <xdr:nvSpPr>
        <xdr:cNvPr id="670" name="テキスト ボックス 669"/>
        <xdr:cNvSpPr txBox="1"/>
      </xdr:nvSpPr>
      <xdr:spPr>
        <a:xfrm>
          <a:off x="15246427" y="163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168438</xdr:rowOff>
    </xdr:from>
    <xdr:to>
      <xdr:col>21</xdr:col>
      <xdr:colOff>161925</xdr:colOff>
      <xdr:row>95</xdr:row>
      <xdr:rowOff>9834</xdr:rowOff>
    </xdr:to>
    <xdr:cxnSp macro="">
      <xdr:nvCxnSpPr>
        <xdr:cNvPr id="671" name="直線コネクタ 670"/>
        <xdr:cNvCxnSpPr/>
      </xdr:nvCxnSpPr>
      <xdr:spPr>
        <a:xfrm>
          <a:off x="13703300" y="16113288"/>
          <a:ext cx="889000" cy="1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2" name="フローチャート : 判断 671"/>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20628</xdr:rowOff>
    </xdr:from>
    <xdr:ext cx="469744" cy="259045"/>
    <xdr:sp macro="" textlink="">
      <xdr:nvSpPr>
        <xdr:cNvPr id="673" name="テキスト ボックス 672"/>
        <xdr:cNvSpPr txBox="1"/>
      </xdr:nvSpPr>
      <xdr:spPr>
        <a:xfrm>
          <a:off x="14357427" y="164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168438</xdr:rowOff>
    </xdr:from>
    <xdr:to>
      <xdr:col>19</xdr:col>
      <xdr:colOff>644525</xdr:colOff>
      <xdr:row>96</xdr:row>
      <xdr:rowOff>64480</xdr:rowOff>
    </xdr:to>
    <xdr:cxnSp macro="">
      <xdr:nvCxnSpPr>
        <xdr:cNvPr id="674" name="直線コネクタ 673"/>
        <xdr:cNvCxnSpPr/>
      </xdr:nvCxnSpPr>
      <xdr:spPr>
        <a:xfrm flipV="1">
          <a:off x="12814300" y="16113288"/>
          <a:ext cx="889000" cy="4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5" name="フローチャート : 判断 674"/>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6" name="テキスト ボックス 675"/>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7" name="フローチャート : 判断 676"/>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78" name="テキスト ボックス 677"/>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131899</xdr:rowOff>
    </xdr:from>
    <xdr:to>
      <xdr:col>23</xdr:col>
      <xdr:colOff>568325</xdr:colOff>
      <xdr:row>96</xdr:row>
      <xdr:rowOff>62049</xdr:rowOff>
    </xdr:to>
    <xdr:sp macro="" textlink="">
      <xdr:nvSpPr>
        <xdr:cNvPr id="684" name="円/楕円 683"/>
        <xdr:cNvSpPr/>
      </xdr:nvSpPr>
      <xdr:spPr>
        <a:xfrm>
          <a:off x="16268700" y="164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110326</xdr:rowOff>
    </xdr:from>
    <xdr:ext cx="469744" cy="259045"/>
    <xdr:sp macro="" textlink="">
      <xdr:nvSpPr>
        <xdr:cNvPr id="685" name="積立金該当値テキスト"/>
        <xdr:cNvSpPr txBox="1"/>
      </xdr:nvSpPr>
      <xdr:spPr>
        <a:xfrm>
          <a:off x="16370300" y="163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13136</xdr:rowOff>
    </xdr:from>
    <xdr:to>
      <xdr:col>22</xdr:col>
      <xdr:colOff>415925</xdr:colOff>
      <xdr:row>93</xdr:row>
      <xdr:rowOff>114736</xdr:rowOff>
    </xdr:to>
    <xdr:sp macro="" textlink="">
      <xdr:nvSpPr>
        <xdr:cNvPr id="686" name="円/楕円 685"/>
        <xdr:cNvSpPr/>
      </xdr:nvSpPr>
      <xdr:spPr>
        <a:xfrm>
          <a:off x="15430500" y="159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91</xdr:row>
      <xdr:rowOff>131263</xdr:rowOff>
    </xdr:from>
    <xdr:ext cx="469744" cy="259045"/>
    <xdr:sp macro="" textlink="">
      <xdr:nvSpPr>
        <xdr:cNvPr id="687" name="テキスト ボックス 686"/>
        <xdr:cNvSpPr txBox="1"/>
      </xdr:nvSpPr>
      <xdr:spPr>
        <a:xfrm>
          <a:off x="15246427" y="157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130484</xdr:rowOff>
    </xdr:from>
    <xdr:to>
      <xdr:col>21</xdr:col>
      <xdr:colOff>212725</xdr:colOff>
      <xdr:row>95</xdr:row>
      <xdr:rowOff>60634</xdr:rowOff>
    </xdr:to>
    <xdr:sp macro="" textlink="">
      <xdr:nvSpPr>
        <xdr:cNvPr id="688" name="円/楕円 687"/>
        <xdr:cNvSpPr/>
      </xdr:nvSpPr>
      <xdr:spPr>
        <a:xfrm>
          <a:off x="14541500" y="162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77161</xdr:rowOff>
    </xdr:from>
    <xdr:ext cx="469744" cy="259045"/>
    <xdr:sp macro="" textlink="">
      <xdr:nvSpPr>
        <xdr:cNvPr id="689" name="テキスト ボックス 688"/>
        <xdr:cNvSpPr txBox="1"/>
      </xdr:nvSpPr>
      <xdr:spPr>
        <a:xfrm>
          <a:off x="14357427" y="1602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117638</xdr:rowOff>
    </xdr:from>
    <xdr:to>
      <xdr:col>20</xdr:col>
      <xdr:colOff>9525</xdr:colOff>
      <xdr:row>94</xdr:row>
      <xdr:rowOff>47788</xdr:rowOff>
    </xdr:to>
    <xdr:sp macro="" textlink="">
      <xdr:nvSpPr>
        <xdr:cNvPr id="690" name="円/楕円 689"/>
        <xdr:cNvSpPr/>
      </xdr:nvSpPr>
      <xdr:spPr>
        <a:xfrm>
          <a:off x="13652500" y="160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92</xdr:row>
      <xdr:rowOff>64315</xdr:rowOff>
    </xdr:from>
    <xdr:ext cx="469744" cy="259045"/>
    <xdr:sp macro="" textlink="">
      <xdr:nvSpPr>
        <xdr:cNvPr id="691" name="テキスト ボックス 690"/>
        <xdr:cNvSpPr txBox="1"/>
      </xdr:nvSpPr>
      <xdr:spPr>
        <a:xfrm>
          <a:off x="13468427" y="1583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13680</xdr:rowOff>
    </xdr:from>
    <xdr:to>
      <xdr:col>18</xdr:col>
      <xdr:colOff>492125</xdr:colOff>
      <xdr:row>96</xdr:row>
      <xdr:rowOff>115280</xdr:rowOff>
    </xdr:to>
    <xdr:sp macro="" textlink="">
      <xdr:nvSpPr>
        <xdr:cNvPr id="692" name="円/楕円 691"/>
        <xdr:cNvSpPr/>
      </xdr:nvSpPr>
      <xdr:spPr>
        <a:xfrm>
          <a:off x="12763500" y="164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106407</xdr:rowOff>
    </xdr:from>
    <xdr:ext cx="469744" cy="259045"/>
    <xdr:sp macro="" textlink="">
      <xdr:nvSpPr>
        <xdr:cNvPr id="693" name="テキスト ボックス 692"/>
        <xdr:cNvSpPr txBox="1"/>
      </xdr:nvSpPr>
      <xdr:spPr>
        <a:xfrm>
          <a:off x="12579427" y="1656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19" name="直線コネクタ 718"/>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2"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3" name="直線コネクタ 722"/>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5"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6" name="フローチャート : 判断 725"/>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28" name="フローチャート : 判断 727"/>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29" name="テキスト ボックス 728"/>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160437</xdr:rowOff>
    </xdr:from>
    <xdr:to>
      <xdr:col>29</xdr:col>
      <xdr:colOff>517525</xdr:colOff>
      <xdr:row>39</xdr:row>
      <xdr:rowOff>98878</xdr:rowOff>
    </xdr:to>
    <xdr:cxnSp macro="">
      <xdr:nvCxnSpPr>
        <xdr:cNvPr id="730" name="直線コネクタ 729"/>
        <xdr:cNvCxnSpPr/>
      </xdr:nvCxnSpPr>
      <xdr:spPr>
        <a:xfrm>
          <a:off x="19545300" y="6504087"/>
          <a:ext cx="889000" cy="28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1" name="フローチャート : 判断 730"/>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2" name="テキスト ボックス 731"/>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146231</xdr:rowOff>
    </xdr:from>
    <xdr:to>
      <xdr:col>28</xdr:col>
      <xdr:colOff>314325</xdr:colOff>
      <xdr:row>37</xdr:row>
      <xdr:rowOff>160437</xdr:rowOff>
    </xdr:to>
    <xdr:cxnSp macro="">
      <xdr:nvCxnSpPr>
        <xdr:cNvPr id="733" name="直線コネクタ 732"/>
        <xdr:cNvCxnSpPr/>
      </xdr:nvCxnSpPr>
      <xdr:spPr>
        <a:xfrm>
          <a:off x="18656300" y="6489881"/>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4" name="フローチャート : 判断 73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5" name="テキスト ボックス 734"/>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6" name="フローチャート : 判断 735"/>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7" name="テキスト ボックス 736"/>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109637</xdr:rowOff>
    </xdr:from>
    <xdr:to>
      <xdr:col>28</xdr:col>
      <xdr:colOff>365125</xdr:colOff>
      <xdr:row>38</xdr:row>
      <xdr:rowOff>39787</xdr:rowOff>
    </xdr:to>
    <xdr:sp macro="" textlink="">
      <xdr:nvSpPr>
        <xdr:cNvPr id="749" name="円/楕円 748"/>
        <xdr:cNvSpPr/>
      </xdr:nvSpPr>
      <xdr:spPr>
        <a:xfrm>
          <a:off x="19494500" y="64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56314</xdr:rowOff>
    </xdr:from>
    <xdr:ext cx="469744" cy="259045"/>
    <xdr:sp macro="" textlink="">
      <xdr:nvSpPr>
        <xdr:cNvPr id="750" name="テキスト ボックス 749"/>
        <xdr:cNvSpPr txBox="1"/>
      </xdr:nvSpPr>
      <xdr:spPr>
        <a:xfrm>
          <a:off x="19310427" y="62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95431</xdr:rowOff>
    </xdr:from>
    <xdr:to>
      <xdr:col>27</xdr:col>
      <xdr:colOff>161925</xdr:colOff>
      <xdr:row>38</xdr:row>
      <xdr:rowOff>25581</xdr:rowOff>
    </xdr:to>
    <xdr:sp macro="" textlink="">
      <xdr:nvSpPr>
        <xdr:cNvPr id="751" name="円/楕円 750"/>
        <xdr:cNvSpPr/>
      </xdr:nvSpPr>
      <xdr:spPr>
        <a:xfrm>
          <a:off x="18605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42108</xdr:rowOff>
    </xdr:from>
    <xdr:ext cx="469744" cy="259045"/>
    <xdr:sp macro="" textlink="">
      <xdr:nvSpPr>
        <xdr:cNvPr id="752" name="テキスト ボックス 751"/>
        <xdr:cNvSpPr txBox="1"/>
      </xdr:nvSpPr>
      <xdr:spPr>
        <a:xfrm>
          <a:off x="18421427" y="621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4" name="直線コネクタ 773"/>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7"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78" name="直線コネクタ 777"/>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148364</xdr:rowOff>
    </xdr:from>
    <xdr:to>
      <xdr:col>32</xdr:col>
      <xdr:colOff>187325</xdr:colOff>
      <xdr:row>58</xdr:row>
      <xdr:rowOff>8735</xdr:rowOff>
    </xdr:to>
    <xdr:cxnSp macro="">
      <xdr:nvCxnSpPr>
        <xdr:cNvPr id="779" name="直線コネクタ 778"/>
        <xdr:cNvCxnSpPr/>
      </xdr:nvCxnSpPr>
      <xdr:spPr>
        <a:xfrm>
          <a:off x="21323300" y="9921014"/>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0"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1" name="フローチャート : 判断 780"/>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129756</xdr:rowOff>
    </xdr:from>
    <xdr:to>
      <xdr:col>31</xdr:col>
      <xdr:colOff>34925</xdr:colOff>
      <xdr:row>57</xdr:row>
      <xdr:rowOff>148364</xdr:rowOff>
    </xdr:to>
    <xdr:cxnSp macro="">
      <xdr:nvCxnSpPr>
        <xdr:cNvPr id="782" name="直線コネクタ 781"/>
        <xdr:cNvCxnSpPr/>
      </xdr:nvCxnSpPr>
      <xdr:spPr>
        <a:xfrm>
          <a:off x="20434300" y="9902406"/>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3" name="フローチャート : 判断 782"/>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4" name="テキスト ボックス 783"/>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129756</xdr:rowOff>
    </xdr:from>
    <xdr:to>
      <xdr:col>29</xdr:col>
      <xdr:colOff>517525</xdr:colOff>
      <xdr:row>57</xdr:row>
      <xdr:rowOff>140957</xdr:rowOff>
    </xdr:to>
    <xdr:cxnSp macro="">
      <xdr:nvCxnSpPr>
        <xdr:cNvPr id="785" name="直線コネクタ 784"/>
        <xdr:cNvCxnSpPr/>
      </xdr:nvCxnSpPr>
      <xdr:spPr>
        <a:xfrm flipV="1">
          <a:off x="19545300" y="990240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6" name="フローチャート : 判断 785"/>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7" name="テキスト ボックス 786"/>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140957</xdr:rowOff>
    </xdr:from>
    <xdr:to>
      <xdr:col>28</xdr:col>
      <xdr:colOff>314325</xdr:colOff>
      <xdr:row>57</xdr:row>
      <xdr:rowOff>143426</xdr:rowOff>
    </xdr:to>
    <xdr:cxnSp macro="">
      <xdr:nvCxnSpPr>
        <xdr:cNvPr id="788" name="直線コネクタ 787"/>
        <xdr:cNvCxnSpPr/>
      </xdr:nvCxnSpPr>
      <xdr:spPr>
        <a:xfrm flipV="1">
          <a:off x="18656300" y="991360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89" name="フローチャート : 判断 788"/>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0" name="テキスト ボックス 789"/>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1" name="フローチャート : 判断 790"/>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2" name="テキスト ボックス 791"/>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129385</xdr:rowOff>
    </xdr:from>
    <xdr:to>
      <xdr:col>32</xdr:col>
      <xdr:colOff>238125</xdr:colOff>
      <xdr:row>58</xdr:row>
      <xdr:rowOff>59535</xdr:rowOff>
    </xdr:to>
    <xdr:sp macro="" textlink="">
      <xdr:nvSpPr>
        <xdr:cNvPr id="798" name="円/楕円 797"/>
        <xdr:cNvSpPr/>
      </xdr:nvSpPr>
      <xdr:spPr>
        <a:xfrm>
          <a:off x="22110700" y="99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107812</xdr:rowOff>
    </xdr:from>
    <xdr:ext cx="469744" cy="259045"/>
    <xdr:sp macro="" textlink="">
      <xdr:nvSpPr>
        <xdr:cNvPr id="799" name="貸付金該当値テキスト"/>
        <xdr:cNvSpPr txBox="1"/>
      </xdr:nvSpPr>
      <xdr:spPr>
        <a:xfrm>
          <a:off x="22212300" y="988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97564</xdr:rowOff>
    </xdr:from>
    <xdr:to>
      <xdr:col>31</xdr:col>
      <xdr:colOff>85725</xdr:colOff>
      <xdr:row>58</xdr:row>
      <xdr:rowOff>27714</xdr:rowOff>
    </xdr:to>
    <xdr:sp macro="" textlink="">
      <xdr:nvSpPr>
        <xdr:cNvPr id="800" name="円/楕円 799"/>
        <xdr:cNvSpPr/>
      </xdr:nvSpPr>
      <xdr:spPr>
        <a:xfrm>
          <a:off x="21272500" y="9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18841</xdr:rowOff>
    </xdr:from>
    <xdr:ext cx="469744" cy="259045"/>
    <xdr:sp macro="" textlink="">
      <xdr:nvSpPr>
        <xdr:cNvPr id="801" name="テキスト ボックス 800"/>
        <xdr:cNvSpPr txBox="1"/>
      </xdr:nvSpPr>
      <xdr:spPr>
        <a:xfrm>
          <a:off x="21088427" y="9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78956</xdr:rowOff>
    </xdr:from>
    <xdr:to>
      <xdr:col>29</xdr:col>
      <xdr:colOff>568325</xdr:colOff>
      <xdr:row>58</xdr:row>
      <xdr:rowOff>9106</xdr:rowOff>
    </xdr:to>
    <xdr:sp macro="" textlink="">
      <xdr:nvSpPr>
        <xdr:cNvPr id="802" name="円/楕円 801"/>
        <xdr:cNvSpPr/>
      </xdr:nvSpPr>
      <xdr:spPr>
        <a:xfrm>
          <a:off x="20383500" y="98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233</xdr:rowOff>
    </xdr:from>
    <xdr:ext cx="469744" cy="259045"/>
    <xdr:sp macro="" textlink="">
      <xdr:nvSpPr>
        <xdr:cNvPr id="803" name="テキスト ボックス 802"/>
        <xdr:cNvSpPr txBox="1"/>
      </xdr:nvSpPr>
      <xdr:spPr>
        <a:xfrm>
          <a:off x="20199427" y="994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90157</xdr:rowOff>
    </xdr:from>
    <xdr:to>
      <xdr:col>28</xdr:col>
      <xdr:colOff>365125</xdr:colOff>
      <xdr:row>58</xdr:row>
      <xdr:rowOff>20307</xdr:rowOff>
    </xdr:to>
    <xdr:sp macro="" textlink="">
      <xdr:nvSpPr>
        <xdr:cNvPr id="804" name="円/楕円 803"/>
        <xdr:cNvSpPr/>
      </xdr:nvSpPr>
      <xdr:spPr>
        <a:xfrm>
          <a:off x="19494500" y="9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11434</xdr:rowOff>
    </xdr:from>
    <xdr:ext cx="469744" cy="259045"/>
    <xdr:sp macro="" textlink="">
      <xdr:nvSpPr>
        <xdr:cNvPr id="805" name="テキスト ボックス 804"/>
        <xdr:cNvSpPr txBox="1"/>
      </xdr:nvSpPr>
      <xdr:spPr>
        <a:xfrm>
          <a:off x="19310427" y="995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92626</xdr:rowOff>
    </xdr:from>
    <xdr:to>
      <xdr:col>27</xdr:col>
      <xdr:colOff>161925</xdr:colOff>
      <xdr:row>58</xdr:row>
      <xdr:rowOff>22776</xdr:rowOff>
    </xdr:to>
    <xdr:sp macro="" textlink="">
      <xdr:nvSpPr>
        <xdr:cNvPr id="806" name="円/楕円 805"/>
        <xdr:cNvSpPr/>
      </xdr:nvSpPr>
      <xdr:spPr>
        <a:xfrm>
          <a:off x="18605500" y="98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13903</xdr:rowOff>
    </xdr:from>
    <xdr:ext cx="469744" cy="259045"/>
    <xdr:sp macro="" textlink="">
      <xdr:nvSpPr>
        <xdr:cNvPr id="807" name="テキスト ボックス 806"/>
        <xdr:cNvSpPr txBox="1"/>
      </xdr:nvSpPr>
      <xdr:spPr>
        <a:xfrm>
          <a:off x="18421427" y="99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8" name="テキスト ボックス 82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2" name="直線コネクタ 831"/>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3"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4" name="直線コネクタ 833"/>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5"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6" name="直線コネクタ 835"/>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136347</xdr:rowOff>
    </xdr:from>
    <xdr:to>
      <xdr:col>32</xdr:col>
      <xdr:colOff>187325</xdr:colOff>
      <xdr:row>77</xdr:row>
      <xdr:rowOff>143396</xdr:rowOff>
    </xdr:to>
    <xdr:cxnSp macro="">
      <xdr:nvCxnSpPr>
        <xdr:cNvPr id="837" name="直線コネクタ 836"/>
        <xdr:cNvCxnSpPr/>
      </xdr:nvCxnSpPr>
      <xdr:spPr>
        <a:xfrm flipV="1">
          <a:off x="21323300" y="13337997"/>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38"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39" name="フローチャート : 判断 838"/>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143396</xdr:rowOff>
    </xdr:from>
    <xdr:to>
      <xdr:col>31</xdr:col>
      <xdr:colOff>34925</xdr:colOff>
      <xdr:row>78</xdr:row>
      <xdr:rowOff>44411</xdr:rowOff>
    </xdr:to>
    <xdr:cxnSp macro="">
      <xdr:nvCxnSpPr>
        <xdr:cNvPr id="840" name="直線コネクタ 839"/>
        <xdr:cNvCxnSpPr/>
      </xdr:nvCxnSpPr>
      <xdr:spPr>
        <a:xfrm flipV="1">
          <a:off x="20434300" y="13345046"/>
          <a:ext cx="889000" cy="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1" name="フローチャート : 判断 840"/>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2" name="テキスト ボックス 841"/>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44411</xdr:rowOff>
    </xdr:from>
    <xdr:to>
      <xdr:col>29</xdr:col>
      <xdr:colOff>517525</xdr:colOff>
      <xdr:row>78</xdr:row>
      <xdr:rowOff>79084</xdr:rowOff>
    </xdr:to>
    <xdr:cxnSp macro="">
      <xdr:nvCxnSpPr>
        <xdr:cNvPr id="843" name="直線コネクタ 842"/>
        <xdr:cNvCxnSpPr/>
      </xdr:nvCxnSpPr>
      <xdr:spPr>
        <a:xfrm flipV="1">
          <a:off x="19545300" y="13417511"/>
          <a:ext cx="889000" cy="3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4" name="フローチャート : 判断 843"/>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5" name="テキスト ボックス 844"/>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79084</xdr:rowOff>
    </xdr:from>
    <xdr:to>
      <xdr:col>28</xdr:col>
      <xdr:colOff>314325</xdr:colOff>
      <xdr:row>78</xdr:row>
      <xdr:rowOff>114478</xdr:rowOff>
    </xdr:to>
    <xdr:cxnSp macro="">
      <xdr:nvCxnSpPr>
        <xdr:cNvPr id="846" name="直線コネクタ 845"/>
        <xdr:cNvCxnSpPr/>
      </xdr:nvCxnSpPr>
      <xdr:spPr>
        <a:xfrm flipV="1">
          <a:off x="18656300" y="13452184"/>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7" name="フローチャート : 判断 846"/>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48" name="テキスト ボックス 847"/>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49" name="フローチャート : 判断 848"/>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0" name="テキスト ボックス 849"/>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85547</xdr:rowOff>
    </xdr:from>
    <xdr:to>
      <xdr:col>32</xdr:col>
      <xdr:colOff>238125</xdr:colOff>
      <xdr:row>78</xdr:row>
      <xdr:rowOff>15697</xdr:rowOff>
    </xdr:to>
    <xdr:sp macro="" textlink="">
      <xdr:nvSpPr>
        <xdr:cNvPr id="856" name="円/楕円 855"/>
        <xdr:cNvSpPr/>
      </xdr:nvSpPr>
      <xdr:spPr>
        <a:xfrm>
          <a:off x="22110700" y="132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474</xdr:rowOff>
    </xdr:from>
    <xdr:ext cx="534377" cy="259045"/>
    <xdr:sp macro="" textlink="">
      <xdr:nvSpPr>
        <xdr:cNvPr id="857" name="繰出金該当値テキスト"/>
        <xdr:cNvSpPr txBox="1"/>
      </xdr:nvSpPr>
      <xdr:spPr>
        <a:xfrm>
          <a:off x="22212300" y="132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92596</xdr:rowOff>
    </xdr:from>
    <xdr:to>
      <xdr:col>31</xdr:col>
      <xdr:colOff>85725</xdr:colOff>
      <xdr:row>78</xdr:row>
      <xdr:rowOff>22746</xdr:rowOff>
    </xdr:to>
    <xdr:sp macro="" textlink="">
      <xdr:nvSpPr>
        <xdr:cNvPr id="858" name="円/楕円 857"/>
        <xdr:cNvSpPr/>
      </xdr:nvSpPr>
      <xdr:spPr>
        <a:xfrm>
          <a:off x="21272500" y="132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13873</xdr:rowOff>
    </xdr:from>
    <xdr:ext cx="534377" cy="259045"/>
    <xdr:sp macro="" textlink="">
      <xdr:nvSpPr>
        <xdr:cNvPr id="859" name="テキスト ボックス 858"/>
        <xdr:cNvSpPr txBox="1"/>
      </xdr:nvSpPr>
      <xdr:spPr>
        <a:xfrm>
          <a:off x="21056111" y="133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165061</xdr:rowOff>
    </xdr:from>
    <xdr:to>
      <xdr:col>29</xdr:col>
      <xdr:colOff>568325</xdr:colOff>
      <xdr:row>78</xdr:row>
      <xdr:rowOff>95211</xdr:rowOff>
    </xdr:to>
    <xdr:sp macro="" textlink="">
      <xdr:nvSpPr>
        <xdr:cNvPr id="860" name="円/楕円 859"/>
        <xdr:cNvSpPr/>
      </xdr:nvSpPr>
      <xdr:spPr>
        <a:xfrm>
          <a:off x="20383500" y="133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86338</xdr:rowOff>
    </xdr:from>
    <xdr:ext cx="534377" cy="259045"/>
    <xdr:sp macro="" textlink="">
      <xdr:nvSpPr>
        <xdr:cNvPr id="861" name="テキスト ボックス 860"/>
        <xdr:cNvSpPr txBox="1"/>
      </xdr:nvSpPr>
      <xdr:spPr>
        <a:xfrm>
          <a:off x="20167111" y="134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28284</xdr:rowOff>
    </xdr:from>
    <xdr:to>
      <xdr:col>28</xdr:col>
      <xdr:colOff>365125</xdr:colOff>
      <xdr:row>78</xdr:row>
      <xdr:rowOff>129884</xdr:rowOff>
    </xdr:to>
    <xdr:sp macro="" textlink="">
      <xdr:nvSpPr>
        <xdr:cNvPr id="862" name="円/楕円 861"/>
        <xdr:cNvSpPr/>
      </xdr:nvSpPr>
      <xdr:spPr>
        <a:xfrm>
          <a:off x="19494500" y="134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121011</xdr:rowOff>
    </xdr:from>
    <xdr:ext cx="534377" cy="259045"/>
    <xdr:sp macro="" textlink="">
      <xdr:nvSpPr>
        <xdr:cNvPr id="863" name="テキスト ボックス 862"/>
        <xdr:cNvSpPr txBox="1"/>
      </xdr:nvSpPr>
      <xdr:spPr>
        <a:xfrm>
          <a:off x="19278111" y="134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63678</xdr:rowOff>
    </xdr:from>
    <xdr:to>
      <xdr:col>27</xdr:col>
      <xdr:colOff>161925</xdr:colOff>
      <xdr:row>78</xdr:row>
      <xdr:rowOff>165278</xdr:rowOff>
    </xdr:to>
    <xdr:sp macro="" textlink="">
      <xdr:nvSpPr>
        <xdr:cNvPr id="864" name="円/楕円 863"/>
        <xdr:cNvSpPr/>
      </xdr:nvSpPr>
      <xdr:spPr>
        <a:xfrm>
          <a:off x="18605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156405</xdr:rowOff>
    </xdr:from>
    <xdr:ext cx="534377" cy="259045"/>
    <xdr:sp macro="" textlink="">
      <xdr:nvSpPr>
        <xdr:cNvPr id="865" name="テキスト ボックス 864"/>
        <xdr:cNvSpPr txBox="1"/>
      </xdr:nvSpPr>
      <xdr:spPr>
        <a:xfrm>
          <a:off x="18389111" y="135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344,725</a:t>
          </a:r>
          <a:r>
            <a:rPr kumimoji="1" lang="ja-JP" altLang="ja-JP" sz="1100" b="0" i="0" baseline="0">
              <a:solidFill>
                <a:schemeClr val="dk1"/>
              </a:solidFill>
              <a:effectLst/>
              <a:latin typeface="+mn-lt"/>
              <a:ea typeface="+mn-ea"/>
              <a:cs typeface="+mn-cs"/>
            </a:rPr>
            <a:t>円となっています。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住民一人当たりの人件費は、</a:t>
          </a:r>
          <a:r>
            <a:rPr kumimoji="1" lang="en-US" altLang="ja-JP" sz="1100" b="0" i="0" baseline="0">
              <a:solidFill>
                <a:schemeClr val="dk1"/>
              </a:solidFill>
              <a:effectLst/>
              <a:latin typeface="+mn-lt"/>
              <a:ea typeface="+mn-ea"/>
              <a:cs typeface="+mn-cs"/>
            </a:rPr>
            <a:t>53,227</a:t>
          </a:r>
          <a:r>
            <a:rPr kumimoji="1" lang="ja-JP" altLang="ja-JP" sz="1100" b="0" i="0" baseline="0">
              <a:solidFill>
                <a:schemeClr val="dk1"/>
              </a:solidFill>
              <a:effectLst/>
              <a:latin typeface="+mn-lt"/>
              <a:ea typeface="+mn-ea"/>
              <a:cs typeface="+mn-cs"/>
            </a:rPr>
            <a:t>円となっており、平成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年度以降ほぼ横ばいで推移するとともに、類似団体の平均を下回る水準を維持しています。平成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年度は、前年度より</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額とな</a:t>
          </a:r>
          <a:r>
            <a:rPr kumimoji="1" lang="ja-JP" altLang="en-US" sz="1100" b="0" i="0" baseline="0">
              <a:solidFill>
                <a:schemeClr val="dk1"/>
              </a:solidFill>
              <a:effectLst/>
              <a:latin typeface="+mn-lt"/>
              <a:ea typeface="+mn-ea"/>
              <a:cs typeface="+mn-cs"/>
            </a:rPr>
            <a:t>りましたが</a:t>
          </a:r>
          <a:r>
            <a:rPr kumimoji="1" lang="ja-JP" altLang="ja-JP" sz="1100" b="0" i="0" baseline="0">
              <a:solidFill>
                <a:schemeClr val="dk1"/>
              </a:solidFill>
              <a:effectLst/>
              <a:latin typeface="+mn-lt"/>
              <a:ea typeface="+mn-ea"/>
              <a:cs typeface="+mn-cs"/>
            </a:rPr>
            <a:t>、年によって増減も見られることから、引き続き、</a:t>
          </a:r>
          <a:r>
            <a:rPr lang="ja-JP" altLang="ja-JP" sz="1100" b="0" i="0" baseline="0">
              <a:solidFill>
                <a:schemeClr val="dk1"/>
              </a:solidFill>
              <a:effectLst/>
              <a:latin typeface="+mn-lt"/>
              <a:ea typeface="+mn-ea"/>
              <a:cs typeface="+mn-cs"/>
            </a:rPr>
            <a:t>職員の適正配置や給与制度の見直し等による人件費の抑制に努めてまいります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住民一人当たりの公債費は、</a:t>
          </a:r>
          <a:r>
            <a:rPr kumimoji="1" lang="en-US" altLang="ja-JP" sz="1100" b="0" i="0" baseline="0">
              <a:solidFill>
                <a:schemeClr val="dk1"/>
              </a:solidFill>
              <a:effectLst/>
              <a:latin typeface="+mn-lt"/>
              <a:ea typeface="+mn-ea"/>
              <a:cs typeface="+mn-cs"/>
            </a:rPr>
            <a:t>30,953</a:t>
          </a:r>
          <a:r>
            <a:rPr kumimoji="1" lang="ja-JP" altLang="ja-JP" sz="1100" b="0" i="0" baseline="0">
              <a:solidFill>
                <a:schemeClr val="dk1"/>
              </a:solidFill>
              <a:effectLst/>
              <a:latin typeface="+mn-lt"/>
              <a:ea typeface="+mn-ea"/>
              <a:cs typeface="+mn-cs"/>
            </a:rPr>
            <a:t>円となっており、計画的な市債の発行に努めてきたことで、平成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年度以降、毎年減少し</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、類似団体平均を若干</a:t>
          </a:r>
          <a:r>
            <a:rPr kumimoji="1" lang="ja-JP" altLang="en-US" sz="1100" b="0" i="0" baseline="0">
              <a:solidFill>
                <a:schemeClr val="dk1"/>
              </a:solidFill>
              <a:effectLst/>
              <a:latin typeface="+mn-lt"/>
              <a:ea typeface="+mn-ea"/>
              <a:cs typeface="+mn-cs"/>
            </a:rPr>
            <a:t>下回りました。</a:t>
          </a:r>
          <a:r>
            <a:rPr kumimoji="1" lang="ja-JP" altLang="ja-JP" sz="1100" b="0" i="0" baseline="0">
              <a:solidFill>
                <a:schemeClr val="dk1"/>
              </a:solidFill>
              <a:effectLst/>
              <a:latin typeface="+mn-lt"/>
              <a:ea typeface="+mn-ea"/>
              <a:cs typeface="+mn-cs"/>
            </a:rPr>
            <a:t>引き続き、効果的かつ効率的な市債の発行に努めていきます。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住民一人当たりの扶助費は、</a:t>
          </a:r>
          <a:r>
            <a:rPr kumimoji="1" lang="en-US" altLang="ja-JP" sz="1100" b="0" i="0" baseline="0">
              <a:solidFill>
                <a:schemeClr val="dk1"/>
              </a:solidFill>
              <a:effectLst/>
              <a:latin typeface="+mn-lt"/>
              <a:ea typeface="+mn-ea"/>
              <a:cs typeface="+mn-cs"/>
            </a:rPr>
            <a:t>79,131</a:t>
          </a:r>
          <a:r>
            <a:rPr kumimoji="1" lang="ja-JP" altLang="ja-JP" sz="1100" b="0" i="0" baseline="0">
              <a:solidFill>
                <a:schemeClr val="dk1"/>
              </a:solidFill>
              <a:effectLst/>
              <a:latin typeface="+mn-lt"/>
              <a:ea typeface="+mn-ea"/>
              <a:cs typeface="+mn-cs"/>
            </a:rPr>
            <a:t>円となっており、類似団体の平均を下回っています。扶助を必要とする方には適切な支援を行いつつ、今後も現在の状況を維持できるよう、扶助に頼らないまちづくりを進めていきます。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住民一人当たりの普通建設事業費は、</a:t>
          </a:r>
          <a:r>
            <a:rPr kumimoji="1" lang="en-US" altLang="ja-JP" sz="1100" b="0" i="0" baseline="0">
              <a:solidFill>
                <a:schemeClr val="dk1"/>
              </a:solidFill>
              <a:effectLst/>
              <a:latin typeface="+mn-lt"/>
              <a:ea typeface="+mn-ea"/>
              <a:cs typeface="+mn-cs"/>
            </a:rPr>
            <a:t>37,048</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前年度から大きく減少し、類似団体平均を下回りました。</a:t>
          </a:r>
          <a:r>
            <a:rPr kumimoji="1" lang="ja-JP" altLang="ja-JP" sz="1100" b="0" i="0" baseline="0">
              <a:solidFill>
                <a:schemeClr val="dk1"/>
              </a:solidFill>
              <a:effectLst/>
              <a:latin typeface="+mn-lt"/>
              <a:ea typeface="+mn-ea"/>
              <a:cs typeface="+mn-cs"/>
            </a:rPr>
            <a:t>これは、四日市市クリーンセンターの整備工事が</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年度で完了し</a:t>
          </a:r>
          <a:r>
            <a:rPr kumimoji="1" lang="ja-JP" altLang="ja-JP" sz="1100" b="0" i="0" baseline="0">
              <a:solidFill>
                <a:schemeClr val="dk1"/>
              </a:solidFill>
              <a:effectLst/>
              <a:latin typeface="+mn-lt"/>
              <a:ea typeface="+mn-ea"/>
              <a:cs typeface="+mn-cs"/>
            </a:rPr>
            <a:t>たことが主な要因です。</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住民一人当たりの</a:t>
          </a:r>
          <a:r>
            <a:rPr kumimoji="1" lang="ja-JP" altLang="en-US" sz="1100" b="0" i="0" baseline="0">
              <a:solidFill>
                <a:schemeClr val="dk1"/>
              </a:solidFill>
              <a:effectLst/>
              <a:latin typeface="+mn-lt"/>
              <a:ea typeface="+mn-ea"/>
              <a:cs typeface="+mn-cs"/>
            </a:rPr>
            <a:t>積立金</a:t>
          </a:r>
          <a:r>
            <a:rPr kumimoji="1" lang="ja-JP" altLang="ja-JP"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5,530</a:t>
          </a:r>
          <a:r>
            <a:rPr kumimoji="1" lang="ja-JP" altLang="ja-JP" sz="1100" b="0" i="0" baseline="0">
              <a:solidFill>
                <a:schemeClr val="dk1"/>
              </a:solidFill>
              <a:effectLst/>
              <a:latin typeface="+mn-lt"/>
              <a:ea typeface="+mn-ea"/>
              <a:cs typeface="+mn-cs"/>
            </a:rPr>
            <a:t>円となっており、類似団体の平均を</a:t>
          </a:r>
          <a:r>
            <a:rPr kumimoji="1" lang="ja-JP" altLang="en-US" sz="1100" b="0" i="0" baseline="0">
              <a:solidFill>
                <a:schemeClr val="dk1"/>
              </a:solidFill>
              <a:effectLst/>
              <a:latin typeface="+mn-lt"/>
              <a:ea typeface="+mn-ea"/>
              <a:cs typeface="+mn-cs"/>
            </a:rPr>
            <a:t>若干</a:t>
          </a:r>
          <a:r>
            <a:rPr kumimoji="1" lang="ja-JP" altLang="ja-JP" sz="1100" b="0" i="0" baseline="0">
              <a:solidFill>
                <a:schemeClr val="dk1"/>
              </a:solidFill>
              <a:effectLst/>
              <a:latin typeface="+mn-lt"/>
              <a:ea typeface="+mn-ea"/>
              <a:cs typeface="+mn-cs"/>
            </a:rPr>
            <a:t>下回</a:t>
          </a:r>
          <a:r>
            <a:rPr kumimoji="1" lang="ja-JP" altLang="en-US" sz="1100" b="0" i="0" baseline="0">
              <a:solidFill>
                <a:schemeClr val="dk1"/>
              </a:solidFill>
              <a:effectLst/>
              <a:latin typeface="+mn-lt"/>
              <a:ea typeface="+mn-ea"/>
              <a:cs typeface="+mn-cs"/>
            </a:rPr>
            <a:t>りました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これは、財政調整基金及び都市基盤・公共施設等整備基金への積立金が減少したことが主な原因です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財政調整基金については、行財政改革プランに掲げた積み立ての目標額を達成したことから、減額となったものです。</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下水道事業や四日市港管理組合への負担金支出額が多額であることから、住民一人当たりの補助費等は</a:t>
          </a:r>
          <a:r>
            <a:rPr kumimoji="1" lang="en-US" altLang="ja-JP" sz="1100" b="0" i="0" baseline="0">
              <a:solidFill>
                <a:schemeClr val="dk1"/>
              </a:solidFill>
              <a:effectLst/>
              <a:latin typeface="+mn-lt"/>
              <a:ea typeface="+mn-ea"/>
              <a:cs typeface="+mn-cs"/>
            </a:rPr>
            <a:t>49,811</a:t>
          </a:r>
          <a:r>
            <a:rPr kumimoji="1" lang="ja-JP" altLang="ja-JP" sz="1100" b="0" i="0" baseline="0">
              <a:solidFill>
                <a:schemeClr val="dk1"/>
              </a:solidFill>
              <a:effectLst/>
              <a:latin typeface="+mn-lt"/>
              <a:ea typeface="+mn-ea"/>
              <a:cs typeface="+mn-cs"/>
            </a:rPr>
            <a:t>円と、類似団体と比較して高い水準にあります。反面、下水道事業への繰出金を補助費として整理していることから、住民一人当たりの繰出金は</a:t>
          </a:r>
          <a:r>
            <a:rPr kumimoji="1" lang="en-US" altLang="ja-JP" sz="1100" b="0" i="0" baseline="0">
              <a:solidFill>
                <a:schemeClr val="dk1"/>
              </a:solidFill>
              <a:effectLst/>
              <a:latin typeface="+mn-lt"/>
              <a:ea typeface="+mn-ea"/>
              <a:cs typeface="+mn-cs"/>
            </a:rPr>
            <a:t>26,588</a:t>
          </a:r>
          <a:r>
            <a:rPr kumimoji="1" lang="ja-JP" altLang="ja-JP" sz="1100" b="0" i="0" baseline="0">
              <a:solidFill>
                <a:schemeClr val="dk1"/>
              </a:solidFill>
              <a:effectLst/>
              <a:latin typeface="+mn-lt"/>
              <a:ea typeface="+mn-ea"/>
              <a:cs typeface="+mn-cs"/>
            </a:rPr>
            <a:t>円と、類似団体と比較して低い水準となっています。</a:t>
          </a:r>
          <a:endParaRPr kumimoji="1"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三重県四日市市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312,211
304,049
206.44
110,266,362
107,627,082
1,612,937
70,210,994
68,679,194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6350</xdr:rowOff>
    </xdr:from>
    <xdr:to>
      <xdr:col>6</xdr:col>
      <xdr:colOff>511175</xdr:colOff>
      <xdr:row>35</xdr:row>
      <xdr:rowOff>164193</xdr:rowOff>
    </xdr:to>
    <xdr:cxnSp macro="">
      <xdr:nvCxnSpPr>
        <xdr:cNvPr id="63" name="直線コネクタ 62"/>
        <xdr:cNvCxnSpPr/>
      </xdr:nvCxnSpPr>
      <xdr:spPr>
        <a:xfrm>
          <a:off x="3797300" y="6007100"/>
          <a:ext cx="8382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6350</xdr:rowOff>
    </xdr:from>
    <xdr:to>
      <xdr:col>5</xdr:col>
      <xdr:colOff>358775</xdr:colOff>
      <xdr:row>35</xdr:row>
      <xdr:rowOff>13970</xdr:rowOff>
    </xdr:to>
    <xdr:cxnSp macro="">
      <xdr:nvCxnSpPr>
        <xdr:cNvPr id="66" name="直線コネクタ 65"/>
        <xdr:cNvCxnSpPr/>
      </xdr:nvCxnSpPr>
      <xdr:spPr>
        <a:xfrm flipV="1">
          <a:off x="2908300" y="6007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166914</xdr:rowOff>
    </xdr:from>
    <xdr:to>
      <xdr:col>4</xdr:col>
      <xdr:colOff>155575</xdr:colOff>
      <xdr:row>35</xdr:row>
      <xdr:rowOff>13970</xdr:rowOff>
    </xdr:to>
    <xdr:cxnSp macro="">
      <xdr:nvCxnSpPr>
        <xdr:cNvPr id="69" name="直線コネクタ 68"/>
        <xdr:cNvCxnSpPr/>
      </xdr:nvCxnSpPr>
      <xdr:spPr>
        <a:xfrm>
          <a:off x="2019300" y="599621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166914</xdr:rowOff>
    </xdr:from>
    <xdr:to>
      <xdr:col>2</xdr:col>
      <xdr:colOff>638175</xdr:colOff>
      <xdr:row>35</xdr:row>
      <xdr:rowOff>15058</xdr:rowOff>
    </xdr:to>
    <xdr:cxnSp macro="">
      <xdr:nvCxnSpPr>
        <xdr:cNvPr id="72" name="直線コネクタ 71"/>
        <xdr:cNvCxnSpPr/>
      </xdr:nvCxnSpPr>
      <xdr:spPr>
        <a:xfrm flipV="1">
          <a:off x="1130300" y="5996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113393</xdr:rowOff>
    </xdr:from>
    <xdr:to>
      <xdr:col>6</xdr:col>
      <xdr:colOff>561975</xdr:colOff>
      <xdr:row>36</xdr:row>
      <xdr:rowOff>43543</xdr:rowOff>
    </xdr:to>
    <xdr:sp macro="" textlink="">
      <xdr:nvSpPr>
        <xdr:cNvPr id="82" name="円/楕円 81"/>
        <xdr:cNvSpPr/>
      </xdr:nvSpPr>
      <xdr:spPr>
        <a:xfrm>
          <a:off x="45847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136270</xdr:rowOff>
    </xdr:from>
    <xdr:ext cx="469744" cy="259045"/>
    <xdr:sp macro="" textlink="">
      <xdr:nvSpPr>
        <xdr:cNvPr id="83" name="議会費該当値テキスト"/>
        <xdr:cNvSpPr txBox="1"/>
      </xdr:nvSpPr>
      <xdr:spPr>
        <a:xfrm>
          <a:off x="4686300" y="596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127000</xdr:rowOff>
    </xdr:from>
    <xdr:to>
      <xdr:col>5</xdr:col>
      <xdr:colOff>409575</xdr:colOff>
      <xdr:row>35</xdr:row>
      <xdr:rowOff>57150</xdr:rowOff>
    </xdr:to>
    <xdr:sp macro="" textlink="">
      <xdr:nvSpPr>
        <xdr:cNvPr id="84" name="円/楕円 83"/>
        <xdr:cNvSpPr/>
      </xdr:nvSpPr>
      <xdr:spPr>
        <a:xfrm>
          <a:off x="3746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73677</xdr:rowOff>
    </xdr:from>
    <xdr:ext cx="469744" cy="259045"/>
    <xdr:sp macro="" textlink="">
      <xdr:nvSpPr>
        <xdr:cNvPr id="85" name="テキスト ボックス 84"/>
        <xdr:cNvSpPr txBox="1"/>
      </xdr:nvSpPr>
      <xdr:spPr>
        <a:xfrm>
          <a:off x="3562427"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134620</xdr:rowOff>
    </xdr:from>
    <xdr:to>
      <xdr:col>4</xdr:col>
      <xdr:colOff>206375</xdr:colOff>
      <xdr:row>35</xdr:row>
      <xdr:rowOff>64770</xdr:rowOff>
    </xdr:to>
    <xdr:sp macro="" textlink="">
      <xdr:nvSpPr>
        <xdr:cNvPr id="86" name="円/楕円 85"/>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81297</xdr:rowOff>
    </xdr:from>
    <xdr:ext cx="469744" cy="259045"/>
    <xdr:sp macro="" textlink="">
      <xdr:nvSpPr>
        <xdr:cNvPr id="87" name="テキスト ボックス 86"/>
        <xdr:cNvSpPr txBox="1"/>
      </xdr:nvSpPr>
      <xdr:spPr>
        <a:xfrm>
          <a:off x="2673427"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116114</xdr:rowOff>
    </xdr:from>
    <xdr:to>
      <xdr:col>3</xdr:col>
      <xdr:colOff>3175</xdr:colOff>
      <xdr:row>35</xdr:row>
      <xdr:rowOff>46264</xdr:rowOff>
    </xdr:to>
    <xdr:sp macro="" textlink="">
      <xdr:nvSpPr>
        <xdr:cNvPr id="88" name="円/楕円 87"/>
        <xdr:cNvSpPr/>
      </xdr:nvSpPr>
      <xdr:spPr>
        <a:xfrm>
          <a:off x="1968500" y="59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62791</xdr:rowOff>
    </xdr:from>
    <xdr:ext cx="469744" cy="259045"/>
    <xdr:sp macro="" textlink="">
      <xdr:nvSpPr>
        <xdr:cNvPr id="89" name="テキスト ボックス 88"/>
        <xdr:cNvSpPr txBox="1"/>
      </xdr:nvSpPr>
      <xdr:spPr>
        <a:xfrm>
          <a:off x="1784427"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135708</xdr:rowOff>
    </xdr:from>
    <xdr:to>
      <xdr:col>1</xdr:col>
      <xdr:colOff>485775</xdr:colOff>
      <xdr:row>35</xdr:row>
      <xdr:rowOff>65858</xdr:rowOff>
    </xdr:to>
    <xdr:sp macro="" textlink="">
      <xdr:nvSpPr>
        <xdr:cNvPr id="90" name="円/楕円 89"/>
        <xdr:cNvSpPr/>
      </xdr:nvSpPr>
      <xdr:spPr>
        <a:xfrm>
          <a:off x="1079500" y="59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82385</xdr:rowOff>
    </xdr:from>
    <xdr:ext cx="469744" cy="259045"/>
    <xdr:sp macro="" textlink="">
      <xdr:nvSpPr>
        <xdr:cNvPr id="91" name="テキスト ボックス 90"/>
        <xdr:cNvSpPr txBox="1"/>
      </xdr:nvSpPr>
      <xdr:spPr>
        <a:xfrm>
          <a:off x="895427" y="574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26184</xdr:rowOff>
    </xdr:from>
    <xdr:to>
      <xdr:col>6</xdr:col>
      <xdr:colOff>511175</xdr:colOff>
      <xdr:row>56</xdr:row>
      <xdr:rowOff>70336</xdr:rowOff>
    </xdr:to>
    <xdr:cxnSp macro="">
      <xdr:nvCxnSpPr>
        <xdr:cNvPr id="123" name="直線コネクタ 122"/>
        <xdr:cNvCxnSpPr/>
      </xdr:nvCxnSpPr>
      <xdr:spPr>
        <a:xfrm>
          <a:off x="3797300" y="9455934"/>
          <a:ext cx="838200" cy="2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26184</xdr:rowOff>
    </xdr:from>
    <xdr:to>
      <xdr:col>5</xdr:col>
      <xdr:colOff>358775</xdr:colOff>
      <xdr:row>56</xdr:row>
      <xdr:rowOff>62825</xdr:rowOff>
    </xdr:to>
    <xdr:cxnSp macro="">
      <xdr:nvCxnSpPr>
        <xdr:cNvPr id="126" name="直線コネクタ 125"/>
        <xdr:cNvCxnSpPr/>
      </xdr:nvCxnSpPr>
      <xdr:spPr>
        <a:xfrm flipV="1">
          <a:off x="2908300" y="9455934"/>
          <a:ext cx="889000" cy="20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22102</xdr:rowOff>
    </xdr:from>
    <xdr:to>
      <xdr:col>4</xdr:col>
      <xdr:colOff>155575</xdr:colOff>
      <xdr:row>56</xdr:row>
      <xdr:rowOff>62825</xdr:rowOff>
    </xdr:to>
    <xdr:cxnSp macro="">
      <xdr:nvCxnSpPr>
        <xdr:cNvPr id="129" name="直線コネクタ 128"/>
        <xdr:cNvCxnSpPr/>
      </xdr:nvCxnSpPr>
      <xdr:spPr>
        <a:xfrm>
          <a:off x="2019300" y="9623302"/>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22102</xdr:rowOff>
    </xdr:from>
    <xdr:to>
      <xdr:col>2</xdr:col>
      <xdr:colOff>638175</xdr:colOff>
      <xdr:row>56</xdr:row>
      <xdr:rowOff>132614</xdr:rowOff>
    </xdr:to>
    <xdr:cxnSp macro="">
      <xdr:nvCxnSpPr>
        <xdr:cNvPr id="132" name="直線コネクタ 131"/>
        <xdr:cNvCxnSpPr/>
      </xdr:nvCxnSpPr>
      <xdr:spPr>
        <a:xfrm flipV="1">
          <a:off x="1130300" y="9623302"/>
          <a:ext cx="889000" cy="1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19536</xdr:rowOff>
    </xdr:from>
    <xdr:to>
      <xdr:col>6</xdr:col>
      <xdr:colOff>561975</xdr:colOff>
      <xdr:row>56</xdr:row>
      <xdr:rowOff>121136</xdr:rowOff>
    </xdr:to>
    <xdr:sp macro="" textlink="">
      <xdr:nvSpPr>
        <xdr:cNvPr id="142" name="円/楕円 141"/>
        <xdr:cNvSpPr/>
      </xdr:nvSpPr>
      <xdr:spPr>
        <a:xfrm>
          <a:off x="4584700" y="96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42413</xdr:rowOff>
    </xdr:from>
    <xdr:ext cx="534377" cy="259045"/>
    <xdr:sp macro="" textlink="">
      <xdr:nvSpPr>
        <xdr:cNvPr id="143" name="総務費該当値テキスト"/>
        <xdr:cNvSpPr txBox="1"/>
      </xdr:nvSpPr>
      <xdr:spPr>
        <a:xfrm>
          <a:off x="4686300" y="94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146834</xdr:rowOff>
    </xdr:from>
    <xdr:to>
      <xdr:col>5</xdr:col>
      <xdr:colOff>409575</xdr:colOff>
      <xdr:row>55</xdr:row>
      <xdr:rowOff>76984</xdr:rowOff>
    </xdr:to>
    <xdr:sp macro="" textlink="">
      <xdr:nvSpPr>
        <xdr:cNvPr id="144" name="円/楕円 143"/>
        <xdr:cNvSpPr/>
      </xdr:nvSpPr>
      <xdr:spPr>
        <a:xfrm>
          <a:off x="3746500" y="94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93511</xdr:rowOff>
    </xdr:from>
    <xdr:ext cx="534377" cy="259045"/>
    <xdr:sp macro="" textlink="">
      <xdr:nvSpPr>
        <xdr:cNvPr id="145" name="テキスト ボックス 144"/>
        <xdr:cNvSpPr txBox="1"/>
      </xdr:nvSpPr>
      <xdr:spPr>
        <a:xfrm>
          <a:off x="3530111" y="91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12025</xdr:rowOff>
    </xdr:from>
    <xdr:to>
      <xdr:col>4</xdr:col>
      <xdr:colOff>206375</xdr:colOff>
      <xdr:row>56</xdr:row>
      <xdr:rowOff>113625</xdr:rowOff>
    </xdr:to>
    <xdr:sp macro="" textlink="">
      <xdr:nvSpPr>
        <xdr:cNvPr id="146" name="円/楕円 145"/>
        <xdr:cNvSpPr/>
      </xdr:nvSpPr>
      <xdr:spPr>
        <a:xfrm>
          <a:off x="2857500" y="96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130152</xdr:rowOff>
    </xdr:from>
    <xdr:ext cx="534377" cy="259045"/>
    <xdr:sp macro="" textlink="">
      <xdr:nvSpPr>
        <xdr:cNvPr id="147" name="テキスト ボックス 146"/>
        <xdr:cNvSpPr txBox="1"/>
      </xdr:nvSpPr>
      <xdr:spPr>
        <a:xfrm>
          <a:off x="2641111" y="93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142752</xdr:rowOff>
    </xdr:from>
    <xdr:to>
      <xdr:col>3</xdr:col>
      <xdr:colOff>3175</xdr:colOff>
      <xdr:row>56</xdr:row>
      <xdr:rowOff>72902</xdr:rowOff>
    </xdr:to>
    <xdr:sp macro="" textlink="">
      <xdr:nvSpPr>
        <xdr:cNvPr id="148" name="円/楕円 147"/>
        <xdr:cNvSpPr/>
      </xdr:nvSpPr>
      <xdr:spPr>
        <a:xfrm>
          <a:off x="1968500" y="95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64029</xdr:rowOff>
    </xdr:from>
    <xdr:ext cx="534377" cy="259045"/>
    <xdr:sp macro="" textlink="">
      <xdr:nvSpPr>
        <xdr:cNvPr id="149" name="テキスト ボックス 148"/>
        <xdr:cNvSpPr txBox="1"/>
      </xdr:nvSpPr>
      <xdr:spPr>
        <a:xfrm>
          <a:off x="1752111" y="966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81814</xdr:rowOff>
    </xdr:from>
    <xdr:to>
      <xdr:col>1</xdr:col>
      <xdr:colOff>485775</xdr:colOff>
      <xdr:row>57</xdr:row>
      <xdr:rowOff>11964</xdr:rowOff>
    </xdr:to>
    <xdr:sp macro="" textlink="">
      <xdr:nvSpPr>
        <xdr:cNvPr id="150" name="円/楕円 149"/>
        <xdr:cNvSpPr/>
      </xdr:nvSpPr>
      <xdr:spPr>
        <a:xfrm>
          <a:off x="1079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3091</xdr:rowOff>
    </xdr:from>
    <xdr:ext cx="534377" cy="259045"/>
    <xdr:sp macro="" textlink="">
      <xdr:nvSpPr>
        <xdr:cNvPr id="151" name="テキスト ボックス 150"/>
        <xdr:cNvSpPr txBox="1"/>
      </xdr:nvSpPr>
      <xdr:spPr>
        <a:xfrm>
          <a:off x="863111" y="97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164143</xdr:rowOff>
    </xdr:from>
    <xdr:to>
      <xdr:col>6</xdr:col>
      <xdr:colOff>511175</xdr:colOff>
      <xdr:row>77</xdr:row>
      <xdr:rowOff>125495</xdr:rowOff>
    </xdr:to>
    <xdr:cxnSp macro="">
      <xdr:nvCxnSpPr>
        <xdr:cNvPr id="183" name="直線コネクタ 182"/>
        <xdr:cNvCxnSpPr/>
      </xdr:nvCxnSpPr>
      <xdr:spPr>
        <a:xfrm flipV="1">
          <a:off x="3797300" y="13194343"/>
          <a:ext cx="838200" cy="1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125495</xdr:rowOff>
    </xdr:from>
    <xdr:to>
      <xdr:col>5</xdr:col>
      <xdr:colOff>358775</xdr:colOff>
      <xdr:row>77</xdr:row>
      <xdr:rowOff>127665</xdr:rowOff>
    </xdr:to>
    <xdr:cxnSp macro="">
      <xdr:nvCxnSpPr>
        <xdr:cNvPr id="186" name="直線コネクタ 185"/>
        <xdr:cNvCxnSpPr/>
      </xdr:nvCxnSpPr>
      <xdr:spPr>
        <a:xfrm flipV="1">
          <a:off x="2908300" y="13327145"/>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127665</xdr:rowOff>
    </xdr:from>
    <xdr:to>
      <xdr:col>4</xdr:col>
      <xdr:colOff>155575</xdr:colOff>
      <xdr:row>78</xdr:row>
      <xdr:rowOff>105344</xdr:rowOff>
    </xdr:to>
    <xdr:cxnSp macro="">
      <xdr:nvCxnSpPr>
        <xdr:cNvPr id="189" name="直線コネクタ 188"/>
        <xdr:cNvCxnSpPr/>
      </xdr:nvCxnSpPr>
      <xdr:spPr>
        <a:xfrm flipV="1">
          <a:off x="2019300" y="13329315"/>
          <a:ext cx="889000" cy="14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105344</xdr:rowOff>
    </xdr:from>
    <xdr:to>
      <xdr:col>2</xdr:col>
      <xdr:colOff>638175</xdr:colOff>
      <xdr:row>78</xdr:row>
      <xdr:rowOff>145676</xdr:rowOff>
    </xdr:to>
    <xdr:cxnSp macro="">
      <xdr:nvCxnSpPr>
        <xdr:cNvPr id="192" name="直線コネクタ 191"/>
        <xdr:cNvCxnSpPr/>
      </xdr:nvCxnSpPr>
      <xdr:spPr>
        <a:xfrm flipV="1">
          <a:off x="1130300" y="13478444"/>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113343</xdr:rowOff>
    </xdr:from>
    <xdr:to>
      <xdr:col>6</xdr:col>
      <xdr:colOff>561975</xdr:colOff>
      <xdr:row>77</xdr:row>
      <xdr:rowOff>43493</xdr:rowOff>
    </xdr:to>
    <xdr:sp macro="" textlink="">
      <xdr:nvSpPr>
        <xdr:cNvPr id="202" name="円/楕円 201"/>
        <xdr:cNvSpPr/>
      </xdr:nvSpPr>
      <xdr:spPr>
        <a:xfrm>
          <a:off x="4584700" y="131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91770</xdr:rowOff>
    </xdr:from>
    <xdr:ext cx="599010" cy="259045"/>
    <xdr:sp macro="" textlink="">
      <xdr:nvSpPr>
        <xdr:cNvPr id="203" name="民生費該当値テキスト"/>
        <xdr:cNvSpPr txBox="1"/>
      </xdr:nvSpPr>
      <xdr:spPr>
        <a:xfrm>
          <a:off x="4686300" y="131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74695</xdr:rowOff>
    </xdr:from>
    <xdr:to>
      <xdr:col>5</xdr:col>
      <xdr:colOff>409575</xdr:colOff>
      <xdr:row>78</xdr:row>
      <xdr:rowOff>4845</xdr:rowOff>
    </xdr:to>
    <xdr:sp macro="" textlink="">
      <xdr:nvSpPr>
        <xdr:cNvPr id="204" name="円/楕円 203"/>
        <xdr:cNvSpPr/>
      </xdr:nvSpPr>
      <xdr:spPr>
        <a:xfrm>
          <a:off x="3746500" y="132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167422</xdr:rowOff>
    </xdr:from>
    <xdr:ext cx="599010" cy="259045"/>
    <xdr:sp macro="" textlink="">
      <xdr:nvSpPr>
        <xdr:cNvPr id="205" name="テキスト ボックス 204"/>
        <xdr:cNvSpPr txBox="1"/>
      </xdr:nvSpPr>
      <xdr:spPr>
        <a:xfrm>
          <a:off x="3497794" y="133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76865</xdr:rowOff>
    </xdr:from>
    <xdr:to>
      <xdr:col>4</xdr:col>
      <xdr:colOff>206375</xdr:colOff>
      <xdr:row>78</xdr:row>
      <xdr:rowOff>7015</xdr:rowOff>
    </xdr:to>
    <xdr:sp macro="" textlink="">
      <xdr:nvSpPr>
        <xdr:cNvPr id="206" name="円/楕円 205"/>
        <xdr:cNvSpPr/>
      </xdr:nvSpPr>
      <xdr:spPr>
        <a:xfrm>
          <a:off x="2857500" y="132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169592</xdr:rowOff>
    </xdr:from>
    <xdr:ext cx="599010" cy="259045"/>
    <xdr:sp macro="" textlink="">
      <xdr:nvSpPr>
        <xdr:cNvPr id="207" name="テキスト ボックス 206"/>
        <xdr:cNvSpPr txBox="1"/>
      </xdr:nvSpPr>
      <xdr:spPr>
        <a:xfrm>
          <a:off x="2608794" y="1337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54544</xdr:rowOff>
    </xdr:from>
    <xdr:to>
      <xdr:col>3</xdr:col>
      <xdr:colOff>3175</xdr:colOff>
      <xdr:row>78</xdr:row>
      <xdr:rowOff>156144</xdr:rowOff>
    </xdr:to>
    <xdr:sp macro="" textlink="">
      <xdr:nvSpPr>
        <xdr:cNvPr id="208" name="円/楕円 207"/>
        <xdr:cNvSpPr/>
      </xdr:nvSpPr>
      <xdr:spPr>
        <a:xfrm>
          <a:off x="1968500" y="134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147271</xdr:rowOff>
    </xdr:from>
    <xdr:ext cx="599010" cy="259045"/>
    <xdr:sp macro="" textlink="">
      <xdr:nvSpPr>
        <xdr:cNvPr id="209" name="テキスト ボックス 208"/>
        <xdr:cNvSpPr txBox="1"/>
      </xdr:nvSpPr>
      <xdr:spPr>
        <a:xfrm>
          <a:off x="1719794" y="135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94876</xdr:rowOff>
    </xdr:from>
    <xdr:to>
      <xdr:col>1</xdr:col>
      <xdr:colOff>485775</xdr:colOff>
      <xdr:row>79</xdr:row>
      <xdr:rowOff>25026</xdr:rowOff>
    </xdr:to>
    <xdr:sp macro="" textlink="">
      <xdr:nvSpPr>
        <xdr:cNvPr id="210" name="円/楕円 209"/>
        <xdr:cNvSpPr/>
      </xdr:nvSpPr>
      <xdr:spPr>
        <a:xfrm>
          <a:off x="1079500" y="134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16153</xdr:rowOff>
    </xdr:from>
    <xdr:ext cx="599010" cy="259045"/>
    <xdr:sp macro="" textlink="">
      <xdr:nvSpPr>
        <xdr:cNvPr id="211" name="テキスト ボックス 210"/>
        <xdr:cNvSpPr txBox="1"/>
      </xdr:nvSpPr>
      <xdr:spPr>
        <a:xfrm>
          <a:off x="830794" y="1356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73566</xdr:rowOff>
    </xdr:from>
    <xdr:to>
      <xdr:col>6</xdr:col>
      <xdr:colOff>511175</xdr:colOff>
      <xdr:row>97</xdr:row>
      <xdr:rowOff>95535</xdr:rowOff>
    </xdr:to>
    <xdr:cxnSp macro="">
      <xdr:nvCxnSpPr>
        <xdr:cNvPr id="239" name="直線コネクタ 238"/>
        <xdr:cNvCxnSpPr/>
      </xdr:nvCxnSpPr>
      <xdr:spPr>
        <a:xfrm>
          <a:off x="3797300" y="15846966"/>
          <a:ext cx="838200" cy="8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40"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73566</xdr:rowOff>
    </xdr:from>
    <xdr:to>
      <xdr:col>5</xdr:col>
      <xdr:colOff>358775</xdr:colOff>
      <xdr:row>95</xdr:row>
      <xdr:rowOff>126350</xdr:rowOff>
    </xdr:to>
    <xdr:cxnSp macro="">
      <xdr:nvCxnSpPr>
        <xdr:cNvPr id="242" name="直線コネクタ 241"/>
        <xdr:cNvCxnSpPr/>
      </xdr:nvCxnSpPr>
      <xdr:spPr>
        <a:xfrm flipV="1">
          <a:off x="2908300" y="15846966"/>
          <a:ext cx="889000" cy="56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126350</xdr:rowOff>
    </xdr:from>
    <xdr:to>
      <xdr:col>4</xdr:col>
      <xdr:colOff>155575</xdr:colOff>
      <xdr:row>97</xdr:row>
      <xdr:rowOff>43642</xdr:rowOff>
    </xdr:to>
    <xdr:cxnSp macro="">
      <xdr:nvCxnSpPr>
        <xdr:cNvPr id="245" name="直線コネクタ 244"/>
        <xdr:cNvCxnSpPr/>
      </xdr:nvCxnSpPr>
      <xdr:spPr>
        <a:xfrm flipV="1">
          <a:off x="2019300" y="16414100"/>
          <a:ext cx="889000" cy="2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33424</xdr:rowOff>
    </xdr:from>
    <xdr:to>
      <xdr:col>2</xdr:col>
      <xdr:colOff>638175</xdr:colOff>
      <xdr:row>97</xdr:row>
      <xdr:rowOff>43642</xdr:rowOff>
    </xdr:to>
    <xdr:cxnSp macro="">
      <xdr:nvCxnSpPr>
        <xdr:cNvPr id="248" name="直線コネクタ 247"/>
        <xdr:cNvCxnSpPr/>
      </xdr:nvCxnSpPr>
      <xdr:spPr>
        <a:xfrm>
          <a:off x="1130300" y="16664074"/>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44735</xdr:rowOff>
    </xdr:from>
    <xdr:to>
      <xdr:col>6</xdr:col>
      <xdr:colOff>561975</xdr:colOff>
      <xdr:row>97</xdr:row>
      <xdr:rowOff>146335</xdr:rowOff>
    </xdr:to>
    <xdr:sp macro="" textlink="">
      <xdr:nvSpPr>
        <xdr:cNvPr id="258" name="円/楕円 257"/>
        <xdr:cNvSpPr/>
      </xdr:nvSpPr>
      <xdr:spPr>
        <a:xfrm>
          <a:off x="45847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23162</xdr:rowOff>
    </xdr:from>
    <xdr:ext cx="534377" cy="259045"/>
    <xdr:sp macro="" textlink="">
      <xdr:nvSpPr>
        <xdr:cNvPr id="259" name="衛生費該当値テキスト"/>
        <xdr:cNvSpPr txBox="1"/>
      </xdr:nvSpPr>
      <xdr:spPr>
        <a:xfrm>
          <a:off x="4686300" y="166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22766</xdr:rowOff>
    </xdr:from>
    <xdr:to>
      <xdr:col>5</xdr:col>
      <xdr:colOff>409575</xdr:colOff>
      <xdr:row>92</xdr:row>
      <xdr:rowOff>124366</xdr:rowOff>
    </xdr:to>
    <xdr:sp macro="" textlink="">
      <xdr:nvSpPr>
        <xdr:cNvPr id="260" name="円/楕円 259"/>
        <xdr:cNvSpPr/>
      </xdr:nvSpPr>
      <xdr:spPr>
        <a:xfrm>
          <a:off x="3746500" y="157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140893</xdr:rowOff>
    </xdr:from>
    <xdr:ext cx="534377" cy="259045"/>
    <xdr:sp macro="" textlink="">
      <xdr:nvSpPr>
        <xdr:cNvPr id="261" name="テキスト ボックス 260"/>
        <xdr:cNvSpPr txBox="1"/>
      </xdr:nvSpPr>
      <xdr:spPr>
        <a:xfrm>
          <a:off x="3530111" y="155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75550</xdr:rowOff>
    </xdr:from>
    <xdr:to>
      <xdr:col>4</xdr:col>
      <xdr:colOff>206375</xdr:colOff>
      <xdr:row>96</xdr:row>
      <xdr:rowOff>5700</xdr:rowOff>
    </xdr:to>
    <xdr:sp macro="" textlink="">
      <xdr:nvSpPr>
        <xdr:cNvPr id="262" name="円/楕円 261"/>
        <xdr:cNvSpPr/>
      </xdr:nvSpPr>
      <xdr:spPr>
        <a:xfrm>
          <a:off x="2857500" y="163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22227</xdr:rowOff>
    </xdr:from>
    <xdr:ext cx="534377" cy="259045"/>
    <xdr:sp macro="" textlink="">
      <xdr:nvSpPr>
        <xdr:cNvPr id="263" name="テキスト ボックス 262"/>
        <xdr:cNvSpPr txBox="1"/>
      </xdr:nvSpPr>
      <xdr:spPr>
        <a:xfrm>
          <a:off x="2641111" y="1613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164292</xdr:rowOff>
    </xdr:from>
    <xdr:to>
      <xdr:col>3</xdr:col>
      <xdr:colOff>3175</xdr:colOff>
      <xdr:row>97</xdr:row>
      <xdr:rowOff>94442</xdr:rowOff>
    </xdr:to>
    <xdr:sp macro="" textlink="">
      <xdr:nvSpPr>
        <xdr:cNvPr id="264" name="円/楕円 263"/>
        <xdr:cNvSpPr/>
      </xdr:nvSpPr>
      <xdr:spPr>
        <a:xfrm>
          <a:off x="1968500" y="166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110969</xdr:rowOff>
    </xdr:from>
    <xdr:ext cx="534377" cy="259045"/>
    <xdr:sp macro="" textlink="">
      <xdr:nvSpPr>
        <xdr:cNvPr id="265" name="テキスト ボックス 264"/>
        <xdr:cNvSpPr txBox="1"/>
      </xdr:nvSpPr>
      <xdr:spPr>
        <a:xfrm>
          <a:off x="1752111" y="163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154074</xdr:rowOff>
    </xdr:from>
    <xdr:to>
      <xdr:col>1</xdr:col>
      <xdr:colOff>485775</xdr:colOff>
      <xdr:row>97</xdr:row>
      <xdr:rowOff>84224</xdr:rowOff>
    </xdr:to>
    <xdr:sp macro="" textlink="">
      <xdr:nvSpPr>
        <xdr:cNvPr id="266" name="円/楕円 265"/>
        <xdr:cNvSpPr/>
      </xdr:nvSpPr>
      <xdr:spPr>
        <a:xfrm>
          <a:off x="1079500" y="166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100751</xdr:rowOff>
    </xdr:from>
    <xdr:ext cx="534377" cy="259045"/>
    <xdr:sp macro="" textlink="">
      <xdr:nvSpPr>
        <xdr:cNvPr id="267" name="テキスト ボックス 266"/>
        <xdr:cNvSpPr txBox="1"/>
      </xdr:nvSpPr>
      <xdr:spPr>
        <a:xfrm>
          <a:off x="863111" y="1638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162751</xdr:rowOff>
    </xdr:from>
    <xdr:to>
      <xdr:col>15</xdr:col>
      <xdr:colOff>180975</xdr:colOff>
      <xdr:row>38</xdr:row>
      <xdr:rowOff>170561</xdr:rowOff>
    </xdr:to>
    <xdr:cxnSp macro="">
      <xdr:nvCxnSpPr>
        <xdr:cNvPr id="296" name="直線コネクタ 295"/>
        <xdr:cNvCxnSpPr/>
      </xdr:nvCxnSpPr>
      <xdr:spPr>
        <a:xfrm>
          <a:off x="9639300" y="6677851"/>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148082</xdr:rowOff>
    </xdr:from>
    <xdr:to>
      <xdr:col>14</xdr:col>
      <xdr:colOff>28575</xdr:colOff>
      <xdr:row>38</xdr:row>
      <xdr:rowOff>162751</xdr:rowOff>
    </xdr:to>
    <xdr:cxnSp macro="">
      <xdr:nvCxnSpPr>
        <xdr:cNvPr id="299" name="直線コネクタ 298"/>
        <xdr:cNvCxnSpPr/>
      </xdr:nvCxnSpPr>
      <xdr:spPr>
        <a:xfrm>
          <a:off x="8750300" y="6663182"/>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147510</xdr:rowOff>
    </xdr:from>
    <xdr:to>
      <xdr:col>12</xdr:col>
      <xdr:colOff>511175</xdr:colOff>
      <xdr:row>38</xdr:row>
      <xdr:rowOff>148082</xdr:rowOff>
    </xdr:to>
    <xdr:cxnSp macro="">
      <xdr:nvCxnSpPr>
        <xdr:cNvPr id="302" name="直線コネクタ 301"/>
        <xdr:cNvCxnSpPr/>
      </xdr:nvCxnSpPr>
      <xdr:spPr>
        <a:xfrm>
          <a:off x="7861300" y="666261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108458</xdr:rowOff>
    </xdr:from>
    <xdr:to>
      <xdr:col>11</xdr:col>
      <xdr:colOff>307975</xdr:colOff>
      <xdr:row>38</xdr:row>
      <xdr:rowOff>147510</xdr:rowOff>
    </xdr:to>
    <xdr:cxnSp macro="">
      <xdr:nvCxnSpPr>
        <xdr:cNvPr id="305" name="直線コネクタ 304"/>
        <xdr:cNvCxnSpPr/>
      </xdr:nvCxnSpPr>
      <xdr:spPr>
        <a:xfrm>
          <a:off x="6972300" y="662355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119761</xdr:rowOff>
    </xdr:from>
    <xdr:to>
      <xdr:col>15</xdr:col>
      <xdr:colOff>231775</xdr:colOff>
      <xdr:row>39</xdr:row>
      <xdr:rowOff>49911</xdr:rowOff>
    </xdr:to>
    <xdr:sp macro="" textlink="">
      <xdr:nvSpPr>
        <xdr:cNvPr id="315" name="円/楕円 314"/>
        <xdr:cNvSpPr/>
      </xdr:nvSpPr>
      <xdr:spPr>
        <a:xfrm>
          <a:off x="104267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34688</xdr:rowOff>
    </xdr:from>
    <xdr:ext cx="378565" cy="259045"/>
    <xdr:sp macro="" textlink="">
      <xdr:nvSpPr>
        <xdr:cNvPr id="316" name="労働費該当値テキスト"/>
        <xdr:cNvSpPr txBox="1"/>
      </xdr:nvSpPr>
      <xdr:spPr>
        <a:xfrm>
          <a:off x="10528300" y="65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111951</xdr:rowOff>
    </xdr:from>
    <xdr:to>
      <xdr:col>14</xdr:col>
      <xdr:colOff>79375</xdr:colOff>
      <xdr:row>39</xdr:row>
      <xdr:rowOff>42101</xdr:rowOff>
    </xdr:to>
    <xdr:sp macro="" textlink="">
      <xdr:nvSpPr>
        <xdr:cNvPr id="317" name="円/楕円 316"/>
        <xdr:cNvSpPr/>
      </xdr:nvSpPr>
      <xdr:spPr>
        <a:xfrm>
          <a:off x="9588500" y="6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33228</xdr:rowOff>
    </xdr:from>
    <xdr:ext cx="378565" cy="259045"/>
    <xdr:sp macro="" textlink="">
      <xdr:nvSpPr>
        <xdr:cNvPr id="318" name="テキスト ボックス 317"/>
        <xdr:cNvSpPr txBox="1"/>
      </xdr:nvSpPr>
      <xdr:spPr>
        <a:xfrm>
          <a:off x="9450017" y="671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97282</xdr:rowOff>
    </xdr:from>
    <xdr:to>
      <xdr:col>12</xdr:col>
      <xdr:colOff>561975</xdr:colOff>
      <xdr:row>39</xdr:row>
      <xdr:rowOff>27432</xdr:rowOff>
    </xdr:to>
    <xdr:sp macro="" textlink="">
      <xdr:nvSpPr>
        <xdr:cNvPr id="319" name="円/楕円 318"/>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18559</xdr:rowOff>
    </xdr:from>
    <xdr:ext cx="378565" cy="259045"/>
    <xdr:sp macro="" textlink="">
      <xdr:nvSpPr>
        <xdr:cNvPr id="320" name="テキスト ボックス 319"/>
        <xdr:cNvSpPr txBox="1"/>
      </xdr:nvSpPr>
      <xdr:spPr>
        <a:xfrm>
          <a:off x="8561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96710</xdr:rowOff>
    </xdr:from>
    <xdr:to>
      <xdr:col>11</xdr:col>
      <xdr:colOff>358775</xdr:colOff>
      <xdr:row>39</xdr:row>
      <xdr:rowOff>26860</xdr:rowOff>
    </xdr:to>
    <xdr:sp macro="" textlink="">
      <xdr:nvSpPr>
        <xdr:cNvPr id="321" name="円/楕円 320"/>
        <xdr:cNvSpPr/>
      </xdr:nvSpPr>
      <xdr:spPr>
        <a:xfrm>
          <a:off x="7810500" y="66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17987</xdr:rowOff>
    </xdr:from>
    <xdr:ext cx="378565" cy="259045"/>
    <xdr:sp macro="" textlink="">
      <xdr:nvSpPr>
        <xdr:cNvPr id="322" name="テキスト ボックス 321"/>
        <xdr:cNvSpPr txBox="1"/>
      </xdr:nvSpPr>
      <xdr:spPr>
        <a:xfrm>
          <a:off x="7672017" y="6704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57658</xdr:rowOff>
    </xdr:from>
    <xdr:to>
      <xdr:col>10</xdr:col>
      <xdr:colOff>155575</xdr:colOff>
      <xdr:row>38</xdr:row>
      <xdr:rowOff>159258</xdr:rowOff>
    </xdr:to>
    <xdr:sp macro="" textlink="">
      <xdr:nvSpPr>
        <xdr:cNvPr id="323" name="円/楕円 322"/>
        <xdr:cNvSpPr/>
      </xdr:nvSpPr>
      <xdr:spPr>
        <a:xfrm>
          <a:off x="6921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150385</xdr:rowOff>
    </xdr:from>
    <xdr:ext cx="378565" cy="259045"/>
    <xdr:sp macro="" textlink="">
      <xdr:nvSpPr>
        <xdr:cNvPr id="324" name="テキスト ボックス 323"/>
        <xdr:cNvSpPr txBox="1"/>
      </xdr:nvSpPr>
      <xdr:spPr>
        <a:xfrm>
          <a:off x="6783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145278</xdr:rowOff>
    </xdr:from>
    <xdr:to>
      <xdr:col>15</xdr:col>
      <xdr:colOff>180975</xdr:colOff>
      <xdr:row>57</xdr:row>
      <xdr:rowOff>156114</xdr:rowOff>
    </xdr:to>
    <xdr:cxnSp macro="">
      <xdr:nvCxnSpPr>
        <xdr:cNvPr id="351" name="直線コネクタ 350"/>
        <xdr:cNvCxnSpPr/>
      </xdr:nvCxnSpPr>
      <xdr:spPr>
        <a:xfrm flipV="1">
          <a:off x="9639300" y="9917928"/>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156114</xdr:rowOff>
    </xdr:from>
    <xdr:to>
      <xdr:col>14</xdr:col>
      <xdr:colOff>28575</xdr:colOff>
      <xdr:row>57</xdr:row>
      <xdr:rowOff>169373</xdr:rowOff>
    </xdr:to>
    <xdr:cxnSp macro="">
      <xdr:nvCxnSpPr>
        <xdr:cNvPr id="354" name="直線コネクタ 353"/>
        <xdr:cNvCxnSpPr/>
      </xdr:nvCxnSpPr>
      <xdr:spPr>
        <a:xfrm flipV="1">
          <a:off x="8750300" y="992876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151633</xdr:rowOff>
    </xdr:from>
    <xdr:to>
      <xdr:col>12</xdr:col>
      <xdr:colOff>511175</xdr:colOff>
      <xdr:row>57</xdr:row>
      <xdr:rowOff>169373</xdr:rowOff>
    </xdr:to>
    <xdr:cxnSp macro="">
      <xdr:nvCxnSpPr>
        <xdr:cNvPr id="357" name="直線コネクタ 356"/>
        <xdr:cNvCxnSpPr/>
      </xdr:nvCxnSpPr>
      <xdr:spPr>
        <a:xfrm>
          <a:off x="7861300" y="992428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151633</xdr:rowOff>
    </xdr:from>
    <xdr:to>
      <xdr:col>11</xdr:col>
      <xdr:colOff>307975</xdr:colOff>
      <xdr:row>57</xdr:row>
      <xdr:rowOff>159725</xdr:rowOff>
    </xdr:to>
    <xdr:cxnSp macro="">
      <xdr:nvCxnSpPr>
        <xdr:cNvPr id="360" name="直線コネクタ 359"/>
        <xdr:cNvCxnSpPr/>
      </xdr:nvCxnSpPr>
      <xdr:spPr>
        <a:xfrm flipV="1">
          <a:off x="6972300" y="992428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94478</xdr:rowOff>
    </xdr:from>
    <xdr:to>
      <xdr:col>15</xdr:col>
      <xdr:colOff>231775</xdr:colOff>
      <xdr:row>58</xdr:row>
      <xdr:rowOff>24628</xdr:rowOff>
    </xdr:to>
    <xdr:sp macro="" textlink="">
      <xdr:nvSpPr>
        <xdr:cNvPr id="370" name="円/楕円 369"/>
        <xdr:cNvSpPr/>
      </xdr:nvSpPr>
      <xdr:spPr>
        <a:xfrm>
          <a:off x="104267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72905</xdr:rowOff>
    </xdr:from>
    <xdr:ext cx="469744" cy="259045"/>
    <xdr:sp macro="" textlink="">
      <xdr:nvSpPr>
        <xdr:cNvPr id="371" name="農林水産業費該当値テキスト"/>
        <xdr:cNvSpPr txBox="1"/>
      </xdr:nvSpPr>
      <xdr:spPr>
        <a:xfrm>
          <a:off x="10528300" y="98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105314</xdr:rowOff>
    </xdr:from>
    <xdr:to>
      <xdr:col>14</xdr:col>
      <xdr:colOff>79375</xdr:colOff>
      <xdr:row>58</xdr:row>
      <xdr:rowOff>35464</xdr:rowOff>
    </xdr:to>
    <xdr:sp macro="" textlink="">
      <xdr:nvSpPr>
        <xdr:cNvPr id="372" name="円/楕円 371"/>
        <xdr:cNvSpPr/>
      </xdr:nvSpPr>
      <xdr:spPr>
        <a:xfrm>
          <a:off x="9588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26591</xdr:rowOff>
    </xdr:from>
    <xdr:ext cx="469744" cy="259045"/>
    <xdr:sp macro="" textlink="">
      <xdr:nvSpPr>
        <xdr:cNvPr id="373" name="テキスト ボックス 372"/>
        <xdr:cNvSpPr txBox="1"/>
      </xdr:nvSpPr>
      <xdr:spPr>
        <a:xfrm>
          <a:off x="9404427" y="99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118573</xdr:rowOff>
    </xdr:from>
    <xdr:to>
      <xdr:col>12</xdr:col>
      <xdr:colOff>561975</xdr:colOff>
      <xdr:row>58</xdr:row>
      <xdr:rowOff>48723</xdr:rowOff>
    </xdr:to>
    <xdr:sp macro="" textlink="">
      <xdr:nvSpPr>
        <xdr:cNvPr id="374" name="円/楕円 373"/>
        <xdr:cNvSpPr/>
      </xdr:nvSpPr>
      <xdr:spPr>
        <a:xfrm>
          <a:off x="8699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39850</xdr:rowOff>
    </xdr:from>
    <xdr:ext cx="469744" cy="259045"/>
    <xdr:sp macro="" textlink="">
      <xdr:nvSpPr>
        <xdr:cNvPr id="375" name="テキスト ボックス 374"/>
        <xdr:cNvSpPr txBox="1"/>
      </xdr:nvSpPr>
      <xdr:spPr>
        <a:xfrm>
          <a:off x="8515427" y="99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100833</xdr:rowOff>
    </xdr:from>
    <xdr:to>
      <xdr:col>11</xdr:col>
      <xdr:colOff>358775</xdr:colOff>
      <xdr:row>58</xdr:row>
      <xdr:rowOff>30983</xdr:rowOff>
    </xdr:to>
    <xdr:sp macro="" textlink="">
      <xdr:nvSpPr>
        <xdr:cNvPr id="376" name="円/楕円 375"/>
        <xdr:cNvSpPr/>
      </xdr:nvSpPr>
      <xdr:spPr>
        <a:xfrm>
          <a:off x="7810500" y="98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22110</xdr:rowOff>
    </xdr:from>
    <xdr:ext cx="469744" cy="259045"/>
    <xdr:sp macro="" textlink="">
      <xdr:nvSpPr>
        <xdr:cNvPr id="377" name="テキスト ボックス 376"/>
        <xdr:cNvSpPr txBox="1"/>
      </xdr:nvSpPr>
      <xdr:spPr>
        <a:xfrm>
          <a:off x="7626427" y="99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108925</xdr:rowOff>
    </xdr:from>
    <xdr:to>
      <xdr:col>10</xdr:col>
      <xdr:colOff>155575</xdr:colOff>
      <xdr:row>58</xdr:row>
      <xdr:rowOff>39075</xdr:rowOff>
    </xdr:to>
    <xdr:sp macro="" textlink="">
      <xdr:nvSpPr>
        <xdr:cNvPr id="378" name="円/楕円 377"/>
        <xdr:cNvSpPr/>
      </xdr:nvSpPr>
      <xdr:spPr>
        <a:xfrm>
          <a:off x="6921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30202</xdr:rowOff>
    </xdr:from>
    <xdr:ext cx="469744" cy="259045"/>
    <xdr:sp macro="" textlink="">
      <xdr:nvSpPr>
        <xdr:cNvPr id="379" name="テキスト ボックス 378"/>
        <xdr:cNvSpPr txBox="1"/>
      </xdr:nvSpPr>
      <xdr:spPr>
        <a:xfrm>
          <a:off x="6737427" y="99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1015</xdr:rowOff>
    </xdr:from>
    <xdr:to>
      <xdr:col>15</xdr:col>
      <xdr:colOff>180975</xdr:colOff>
      <xdr:row>78</xdr:row>
      <xdr:rowOff>21989</xdr:rowOff>
    </xdr:to>
    <xdr:cxnSp macro="">
      <xdr:nvCxnSpPr>
        <xdr:cNvPr id="408" name="直線コネクタ 407"/>
        <xdr:cNvCxnSpPr/>
      </xdr:nvCxnSpPr>
      <xdr:spPr>
        <a:xfrm>
          <a:off x="9639300" y="13374115"/>
          <a:ext cx="8382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140707</xdr:rowOff>
    </xdr:from>
    <xdr:ext cx="469744" cy="259045"/>
    <xdr:sp macro="" textlink="">
      <xdr:nvSpPr>
        <xdr:cNvPr id="409" name="商工費平均値テキスト"/>
        <xdr:cNvSpPr txBox="1"/>
      </xdr:nvSpPr>
      <xdr:spPr>
        <a:xfrm>
          <a:off x="10528300" y="1334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159493</xdr:rowOff>
    </xdr:from>
    <xdr:to>
      <xdr:col>14</xdr:col>
      <xdr:colOff>28575</xdr:colOff>
      <xdr:row>78</xdr:row>
      <xdr:rowOff>1015</xdr:rowOff>
    </xdr:to>
    <xdr:cxnSp macro="">
      <xdr:nvCxnSpPr>
        <xdr:cNvPr id="411" name="直線コネクタ 410"/>
        <xdr:cNvCxnSpPr/>
      </xdr:nvCxnSpPr>
      <xdr:spPr>
        <a:xfrm>
          <a:off x="8750300" y="13361143"/>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46448</xdr:rowOff>
    </xdr:from>
    <xdr:ext cx="534377" cy="259045"/>
    <xdr:sp macro="" textlink="">
      <xdr:nvSpPr>
        <xdr:cNvPr id="413" name="テキスト ボックス 412"/>
        <xdr:cNvSpPr txBox="1"/>
      </xdr:nvSpPr>
      <xdr:spPr>
        <a:xfrm>
          <a:off x="9372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159493</xdr:rowOff>
    </xdr:from>
    <xdr:to>
      <xdr:col>12</xdr:col>
      <xdr:colOff>511175</xdr:colOff>
      <xdr:row>78</xdr:row>
      <xdr:rowOff>939</xdr:rowOff>
    </xdr:to>
    <xdr:cxnSp macro="">
      <xdr:nvCxnSpPr>
        <xdr:cNvPr id="414" name="直線コネクタ 413"/>
        <xdr:cNvCxnSpPr/>
      </xdr:nvCxnSpPr>
      <xdr:spPr>
        <a:xfrm flipV="1">
          <a:off x="7861300" y="13361143"/>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64222</xdr:rowOff>
    </xdr:from>
    <xdr:ext cx="534377" cy="259045"/>
    <xdr:sp macro="" textlink="">
      <xdr:nvSpPr>
        <xdr:cNvPr id="416" name="テキスト ボックス 415"/>
        <xdr:cNvSpPr txBox="1"/>
      </xdr:nvSpPr>
      <xdr:spPr>
        <a:xfrm>
          <a:off x="8483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142309</xdr:rowOff>
    </xdr:from>
    <xdr:to>
      <xdr:col>11</xdr:col>
      <xdr:colOff>307975</xdr:colOff>
      <xdr:row>78</xdr:row>
      <xdr:rowOff>939</xdr:rowOff>
    </xdr:to>
    <xdr:cxnSp macro="">
      <xdr:nvCxnSpPr>
        <xdr:cNvPr id="417" name="直線コネクタ 416"/>
        <xdr:cNvCxnSpPr/>
      </xdr:nvCxnSpPr>
      <xdr:spPr>
        <a:xfrm>
          <a:off x="6972300" y="13343959"/>
          <a:ext cx="8890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68699</xdr:rowOff>
    </xdr:from>
    <xdr:ext cx="469744" cy="259045"/>
    <xdr:sp macro="" textlink="">
      <xdr:nvSpPr>
        <xdr:cNvPr id="419" name="テキスト ボックス 418"/>
        <xdr:cNvSpPr txBox="1"/>
      </xdr:nvSpPr>
      <xdr:spPr>
        <a:xfrm>
          <a:off x="7626427"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59554</xdr:rowOff>
    </xdr:from>
    <xdr:ext cx="534377" cy="259045"/>
    <xdr:sp macro="" textlink="">
      <xdr:nvSpPr>
        <xdr:cNvPr id="421" name="テキスト ボックス 420"/>
        <xdr:cNvSpPr txBox="1"/>
      </xdr:nvSpPr>
      <xdr:spPr>
        <a:xfrm>
          <a:off x="6705111" y="134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142639</xdr:rowOff>
    </xdr:from>
    <xdr:to>
      <xdr:col>15</xdr:col>
      <xdr:colOff>231775</xdr:colOff>
      <xdr:row>78</xdr:row>
      <xdr:rowOff>72789</xdr:rowOff>
    </xdr:to>
    <xdr:sp macro="" textlink="">
      <xdr:nvSpPr>
        <xdr:cNvPr id="427" name="円/楕円 426"/>
        <xdr:cNvSpPr/>
      </xdr:nvSpPr>
      <xdr:spPr>
        <a:xfrm>
          <a:off x="10426700" y="133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165516</xdr:rowOff>
    </xdr:from>
    <xdr:ext cx="534377" cy="259045"/>
    <xdr:sp macro="" textlink="">
      <xdr:nvSpPr>
        <xdr:cNvPr id="428" name="商工費該当値テキスト"/>
        <xdr:cNvSpPr txBox="1"/>
      </xdr:nvSpPr>
      <xdr:spPr>
        <a:xfrm>
          <a:off x="10528300" y="131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121665</xdr:rowOff>
    </xdr:from>
    <xdr:to>
      <xdr:col>14</xdr:col>
      <xdr:colOff>79375</xdr:colOff>
      <xdr:row>78</xdr:row>
      <xdr:rowOff>51815</xdr:rowOff>
    </xdr:to>
    <xdr:sp macro="" textlink="">
      <xdr:nvSpPr>
        <xdr:cNvPr id="429" name="円/楕円 428"/>
        <xdr:cNvSpPr/>
      </xdr:nvSpPr>
      <xdr:spPr>
        <a:xfrm>
          <a:off x="9588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68342</xdr:rowOff>
    </xdr:from>
    <xdr:ext cx="534377" cy="259045"/>
    <xdr:sp macro="" textlink="">
      <xdr:nvSpPr>
        <xdr:cNvPr id="430" name="テキスト ボックス 429"/>
        <xdr:cNvSpPr txBox="1"/>
      </xdr:nvSpPr>
      <xdr:spPr>
        <a:xfrm>
          <a:off x="9372111" y="1309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108693</xdr:rowOff>
    </xdr:from>
    <xdr:to>
      <xdr:col>12</xdr:col>
      <xdr:colOff>561975</xdr:colOff>
      <xdr:row>78</xdr:row>
      <xdr:rowOff>38843</xdr:rowOff>
    </xdr:to>
    <xdr:sp macro="" textlink="">
      <xdr:nvSpPr>
        <xdr:cNvPr id="431" name="円/楕円 430"/>
        <xdr:cNvSpPr/>
      </xdr:nvSpPr>
      <xdr:spPr>
        <a:xfrm>
          <a:off x="8699500" y="133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55370</xdr:rowOff>
    </xdr:from>
    <xdr:ext cx="534377" cy="259045"/>
    <xdr:sp macro="" textlink="">
      <xdr:nvSpPr>
        <xdr:cNvPr id="432" name="テキスト ボックス 431"/>
        <xdr:cNvSpPr txBox="1"/>
      </xdr:nvSpPr>
      <xdr:spPr>
        <a:xfrm>
          <a:off x="8483111" y="130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121589</xdr:rowOff>
    </xdr:from>
    <xdr:to>
      <xdr:col>11</xdr:col>
      <xdr:colOff>358775</xdr:colOff>
      <xdr:row>78</xdr:row>
      <xdr:rowOff>51739</xdr:rowOff>
    </xdr:to>
    <xdr:sp macro="" textlink="">
      <xdr:nvSpPr>
        <xdr:cNvPr id="433" name="円/楕円 432"/>
        <xdr:cNvSpPr/>
      </xdr:nvSpPr>
      <xdr:spPr>
        <a:xfrm>
          <a:off x="78105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68266</xdr:rowOff>
    </xdr:from>
    <xdr:ext cx="534377" cy="259045"/>
    <xdr:sp macro="" textlink="">
      <xdr:nvSpPr>
        <xdr:cNvPr id="434" name="テキスト ボックス 433"/>
        <xdr:cNvSpPr txBox="1"/>
      </xdr:nvSpPr>
      <xdr:spPr>
        <a:xfrm>
          <a:off x="7594111" y="1309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91509</xdr:rowOff>
    </xdr:from>
    <xdr:to>
      <xdr:col>10</xdr:col>
      <xdr:colOff>155575</xdr:colOff>
      <xdr:row>78</xdr:row>
      <xdr:rowOff>21659</xdr:rowOff>
    </xdr:to>
    <xdr:sp macro="" textlink="">
      <xdr:nvSpPr>
        <xdr:cNvPr id="435" name="円/楕円 434"/>
        <xdr:cNvSpPr/>
      </xdr:nvSpPr>
      <xdr:spPr>
        <a:xfrm>
          <a:off x="6921500" y="132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38186</xdr:rowOff>
    </xdr:from>
    <xdr:ext cx="534377" cy="259045"/>
    <xdr:sp macro="" textlink="">
      <xdr:nvSpPr>
        <xdr:cNvPr id="436" name="テキスト ボックス 435"/>
        <xdr:cNvSpPr txBox="1"/>
      </xdr:nvSpPr>
      <xdr:spPr>
        <a:xfrm>
          <a:off x="6705111" y="130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149186</xdr:rowOff>
    </xdr:from>
    <xdr:to>
      <xdr:col>15</xdr:col>
      <xdr:colOff>180975</xdr:colOff>
      <xdr:row>95</xdr:row>
      <xdr:rowOff>160369</xdr:rowOff>
    </xdr:to>
    <xdr:cxnSp macro="">
      <xdr:nvCxnSpPr>
        <xdr:cNvPr id="466" name="直線コネクタ 465"/>
        <xdr:cNvCxnSpPr/>
      </xdr:nvCxnSpPr>
      <xdr:spPr>
        <a:xfrm flipV="1">
          <a:off x="9639300" y="16436936"/>
          <a:ext cx="8382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7"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160369</xdr:rowOff>
    </xdr:from>
    <xdr:to>
      <xdr:col>14</xdr:col>
      <xdr:colOff>28575</xdr:colOff>
      <xdr:row>96</xdr:row>
      <xdr:rowOff>41878</xdr:rowOff>
    </xdr:to>
    <xdr:cxnSp macro="">
      <xdr:nvCxnSpPr>
        <xdr:cNvPr id="469" name="直線コネクタ 468"/>
        <xdr:cNvCxnSpPr/>
      </xdr:nvCxnSpPr>
      <xdr:spPr>
        <a:xfrm flipV="1">
          <a:off x="8750300" y="16448119"/>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71" name="テキスト ボックス 470"/>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119983</xdr:rowOff>
    </xdr:from>
    <xdr:to>
      <xdr:col>12</xdr:col>
      <xdr:colOff>511175</xdr:colOff>
      <xdr:row>96</xdr:row>
      <xdr:rowOff>41878</xdr:rowOff>
    </xdr:to>
    <xdr:cxnSp macro="">
      <xdr:nvCxnSpPr>
        <xdr:cNvPr id="472" name="直線コネクタ 471"/>
        <xdr:cNvCxnSpPr/>
      </xdr:nvCxnSpPr>
      <xdr:spPr>
        <a:xfrm>
          <a:off x="7861300" y="16407733"/>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4" name="テキスト ボックス 473"/>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119983</xdr:rowOff>
    </xdr:from>
    <xdr:to>
      <xdr:col>11</xdr:col>
      <xdr:colOff>307975</xdr:colOff>
      <xdr:row>96</xdr:row>
      <xdr:rowOff>68720</xdr:rowOff>
    </xdr:to>
    <xdr:cxnSp macro="">
      <xdr:nvCxnSpPr>
        <xdr:cNvPr id="475" name="直線コネクタ 474"/>
        <xdr:cNvCxnSpPr/>
      </xdr:nvCxnSpPr>
      <xdr:spPr>
        <a:xfrm flipV="1">
          <a:off x="6972300" y="16407733"/>
          <a:ext cx="889000" cy="12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7" name="テキスト ボックス 476"/>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9" name="テキスト ボックス 478"/>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98386</xdr:rowOff>
    </xdr:from>
    <xdr:to>
      <xdr:col>15</xdr:col>
      <xdr:colOff>231775</xdr:colOff>
      <xdr:row>96</xdr:row>
      <xdr:rowOff>28536</xdr:rowOff>
    </xdr:to>
    <xdr:sp macro="" textlink="">
      <xdr:nvSpPr>
        <xdr:cNvPr id="485" name="円/楕円 484"/>
        <xdr:cNvSpPr/>
      </xdr:nvSpPr>
      <xdr:spPr>
        <a:xfrm>
          <a:off x="10426700" y="16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121263</xdr:rowOff>
    </xdr:from>
    <xdr:ext cx="534377" cy="259045"/>
    <xdr:sp macro="" textlink="">
      <xdr:nvSpPr>
        <xdr:cNvPr id="486" name="土木費該当値テキスト"/>
        <xdr:cNvSpPr txBox="1"/>
      </xdr:nvSpPr>
      <xdr:spPr>
        <a:xfrm>
          <a:off x="10528300" y="162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109569</xdr:rowOff>
    </xdr:from>
    <xdr:to>
      <xdr:col>14</xdr:col>
      <xdr:colOff>79375</xdr:colOff>
      <xdr:row>96</xdr:row>
      <xdr:rowOff>39719</xdr:rowOff>
    </xdr:to>
    <xdr:sp macro="" textlink="">
      <xdr:nvSpPr>
        <xdr:cNvPr id="487" name="円/楕円 486"/>
        <xdr:cNvSpPr/>
      </xdr:nvSpPr>
      <xdr:spPr>
        <a:xfrm>
          <a:off x="9588500" y="16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56246</xdr:rowOff>
    </xdr:from>
    <xdr:ext cx="534377" cy="259045"/>
    <xdr:sp macro="" textlink="">
      <xdr:nvSpPr>
        <xdr:cNvPr id="488" name="テキスト ボックス 487"/>
        <xdr:cNvSpPr txBox="1"/>
      </xdr:nvSpPr>
      <xdr:spPr>
        <a:xfrm>
          <a:off x="9372111" y="161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162528</xdr:rowOff>
    </xdr:from>
    <xdr:to>
      <xdr:col>12</xdr:col>
      <xdr:colOff>561975</xdr:colOff>
      <xdr:row>96</xdr:row>
      <xdr:rowOff>92678</xdr:rowOff>
    </xdr:to>
    <xdr:sp macro="" textlink="">
      <xdr:nvSpPr>
        <xdr:cNvPr id="489" name="円/楕円 488"/>
        <xdr:cNvSpPr/>
      </xdr:nvSpPr>
      <xdr:spPr>
        <a:xfrm>
          <a:off x="8699500" y="164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109205</xdr:rowOff>
    </xdr:from>
    <xdr:ext cx="534377" cy="259045"/>
    <xdr:sp macro="" textlink="">
      <xdr:nvSpPr>
        <xdr:cNvPr id="490" name="テキスト ボックス 489"/>
        <xdr:cNvSpPr txBox="1"/>
      </xdr:nvSpPr>
      <xdr:spPr>
        <a:xfrm>
          <a:off x="8483111" y="162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69183</xdr:rowOff>
    </xdr:from>
    <xdr:to>
      <xdr:col>11</xdr:col>
      <xdr:colOff>358775</xdr:colOff>
      <xdr:row>95</xdr:row>
      <xdr:rowOff>170783</xdr:rowOff>
    </xdr:to>
    <xdr:sp macro="" textlink="">
      <xdr:nvSpPr>
        <xdr:cNvPr id="491" name="円/楕円 490"/>
        <xdr:cNvSpPr/>
      </xdr:nvSpPr>
      <xdr:spPr>
        <a:xfrm>
          <a:off x="7810500" y="163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15860</xdr:rowOff>
    </xdr:from>
    <xdr:ext cx="534377" cy="259045"/>
    <xdr:sp macro="" textlink="">
      <xdr:nvSpPr>
        <xdr:cNvPr id="492" name="テキスト ボックス 491"/>
        <xdr:cNvSpPr txBox="1"/>
      </xdr:nvSpPr>
      <xdr:spPr>
        <a:xfrm>
          <a:off x="7594111" y="161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17920</xdr:rowOff>
    </xdr:from>
    <xdr:to>
      <xdr:col>10</xdr:col>
      <xdr:colOff>155575</xdr:colOff>
      <xdr:row>96</xdr:row>
      <xdr:rowOff>119520</xdr:rowOff>
    </xdr:to>
    <xdr:sp macro="" textlink="">
      <xdr:nvSpPr>
        <xdr:cNvPr id="493" name="円/楕円 492"/>
        <xdr:cNvSpPr/>
      </xdr:nvSpPr>
      <xdr:spPr>
        <a:xfrm>
          <a:off x="6921500" y="16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136047</xdr:rowOff>
    </xdr:from>
    <xdr:ext cx="534377" cy="259045"/>
    <xdr:sp macro="" textlink="">
      <xdr:nvSpPr>
        <xdr:cNvPr id="494" name="テキスト ボックス 493"/>
        <xdr:cNvSpPr txBox="1"/>
      </xdr:nvSpPr>
      <xdr:spPr>
        <a:xfrm>
          <a:off x="6705111" y="162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103505</xdr:rowOff>
    </xdr:from>
    <xdr:to>
      <xdr:col>23</xdr:col>
      <xdr:colOff>517525</xdr:colOff>
      <xdr:row>35</xdr:row>
      <xdr:rowOff>8255</xdr:rowOff>
    </xdr:to>
    <xdr:cxnSp macro="">
      <xdr:nvCxnSpPr>
        <xdr:cNvPr id="524" name="直線コネクタ 523"/>
        <xdr:cNvCxnSpPr/>
      </xdr:nvCxnSpPr>
      <xdr:spPr>
        <a:xfrm>
          <a:off x="15481300" y="5761355"/>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5"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103505</xdr:rowOff>
    </xdr:from>
    <xdr:to>
      <xdr:col>22</xdr:col>
      <xdr:colOff>365125</xdr:colOff>
      <xdr:row>36</xdr:row>
      <xdr:rowOff>153924</xdr:rowOff>
    </xdr:to>
    <xdr:cxnSp macro="">
      <xdr:nvCxnSpPr>
        <xdr:cNvPr id="527" name="直線コネクタ 526"/>
        <xdr:cNvCxnSpPr/>
      </xdr:nvCxnSpPr>
      <xdr:spPr>
        <a:xfrm flipV="1">
          <a:off x="14592300" y="5761355"/>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9" name="テキスト ボックス 528"/>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153924</xdr:rowOff>
    </xdr:from>
    <xdr:to>
      <xdr:col>21</xdr:col>
      <xdr:colOff>161925</xdr:colOff>
      <xdr:row>37</xdr:row>
      <xdr:rowOff>89662</xdr:rowOff>
    </xdr:to>
    <xdr:cxnSp macro="">
      <xdr:nvCxnSpPr>
        <xdr:cNvPr id="530" name="直線コネクタ 529"/>
        <xdr:cNvCxnSpPr/>
      </xdr:nvCxnSpPr>
      <xdr:spPr>
        <a:xfrm flipV="1">
          <a:off x="13703300" y="6326124"/>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2" name="テキスト ボックス 531"/>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3810</xdr:rowOff>
    </xdr:from>
    <xdr:to>
      <xdr:col>19</xdr:col>
      <xdr:colOff>644525</xdr:colOff>
      <xdr:row>37</xdr:row>
      <xdr:rowOff>89662</xdr:rowOff>
    </xdr:to>
    <xdr:cxnSp macro="">
      <xdr:nvCxnSpPr>
        <xdr:cNvPr id="533" name="直線コネクタ 532"/>
        <xdr:cNvCxnSpPr/>
      </xdr:nvCxnSpPr>
      <xdr:spPr>
        <a:xfrm>
          <a:off x="12814300" y="6347460"/>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5" name="テキスト ボックス 534"/>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7" name="テキスト ボックス 536"/>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128905</xdr:rowOff>
    </xdr:from>
    <xdr:to>
      <xdr:col>23</xdr:col>
      <xdr:colOff>568325</xdr:colOff>
      <xdr:row>35</xdr:row>
      <xdr:rowOff>59055</xdr:rowOff>
    </xdr:to>
    <xdr:sp macro="" textlink="">
      <xdr:nvSpPr>
        <xdr:cNvPr id="543" name="円/楕円 542"/>
        <xdr:cNvSpPr/>
      </xdr:nvSpPr>
      <xdr:spPr>
        <a:xfrm>
          <a:off x="162687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151782</xdr:rowOff>
    </xdr:from>
    <xdr:ext cx="534377" cy="259045"/>
    <xdr:sp macro="" textlink="">
      <xdr:nvSpPr>
        <xdr:cNvPr id="544" name="消防費該当値テキスト"/>
        <xdr:cNvSpPr txBox="1"/>
      </xdr:nvSpPr>
      <xdr:spPr>
        <a:xfrm>
          <a:off x="16370300" y="58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52705</xdr:rowOff>
    </xdr:from>
    <xdr:to>
      <xdr:col>22</xdr:col>
      <xdr:colOff>415925</xdr:colOff>
      <xdr:row>33</xdr:row>
      <xdr:rowOff>154305</xdr:rowOff>
    </xdr:to>
    <xdr:sp macro="" textlink="">
      <xdr:nvSpPr>
        <xdr:cNvPr id="545" name="円/楕円 544"/>
        <xdr:cNvSpPr/>
      </xdr:nvSpPr>
      <xdr:spPr>
        <a:xfrm>
          <a:off x="15430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170832</xdr:rowOff>
    </xdr:from>
    <xdr:ext cx="534377" cy="259045"/>
    <xdr:sp macro="" textlink="">
      <xdr:nvSpPr>
        <xdr:cNvPr id="546" name="テキスト ボックス 545"/>
        <xdr:cNvSpPr txBox="1"/>
      </xdr:nvSpPr>
      <xdr:spPr>
        <a:xfrm>
          <a:off x="15214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103124</xdr:rowOff>
    </xdr:from>
    <xdr:to>
      <xdr:col>21</xdr:col>
      <xdr:colOff>212725</xdr:colOff>
      <xdr:row>37</xdr:row>
      <xdr:rowOff>33274</xdr:rowOff>
    </xdr:to>
    <xdr:sp macro="" textlink="">
      <xdr:nvSpPr>
        <xdr:cNvPr id="547" name="円/楕円 546"/>
        <xdr:cNvSpPr/>
      </xdr:nvSpPr>
      <xdr:spPr>
        <a:xfrm>
          <a:off x="14541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24401</xdr:rowOff>
    </xdr:from>
    <xdr:ext cx="534377" cy="259045"/>
    <xdr:sp macro="" textlink="">
      <xdr:nvSpPr>
        <xdr:cNvPr id="548" name="テキスト ボックス 547"/>
        <xdr:cNvSpPr txBox="1"/>
      </xdr:nvSpPr>
      <xdr:spPr>
        <a:xfrm>
          <a:off x="14325111" y="63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38862</xdr:rowOff>
    </xdr:from>
    <xdr:to>
      <xdr:col>20</xdr:col>
      <xdr:colOff>9525</xdr:colOff>
      <xdr:row>37</xdr:row>
      <xdr:rowOff>140462</xdr:rowOff>
    </xdr:to>
    <xdr:sp macro="" textlink="">
      <xdr:nvSpPr>
        <xdr:cNvPr id="549" name="円/楕円 548"/>
        <xdr:cNvSpPr/>
      </xdr:nvSpPr>
      <xdr:spPr>
        <a:xfrm>
          <a:off x="13652500" y="6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131589</xdr:rowOff>
    </xdr:from>
    <xdr:ext cx="534377" cy="259045"/>
    <xdr:sp macro="" textlink="">
      <xdr:nvSpPr>
        <xdr:cNvPr id="550" name="テキスト ボックス 549"/>
        <xdr:cNvSpPr txBox="1"/>
      </xdr:nvSpPr>
      <xdr:spPr>
        <a:xfrm>
          <a:off x="13436111" y="64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124460</xdr:rowOff>
    </xdr:from>
    <xdr:to>
      <xdr:col>18</xdr:col>
      <xdr:colOff>492125</xdr:colOff>
      <xdr:row>37</xdr:row>
      <xdr:rowOff>54610</xdr:rowOff>
    </xdr:to>
    <xdr:sp macro="" textlink="">
      <xdr:nvSpPr>
        <xdr:cNvPr id="551" name="円/楕円 550"/>
        <xdr:cNvSpPr/>
      </xdr:nvSpPr>
      <xdr:spPr>
        <a:xfrm>
          <a:off x="1276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71137</xdr:rowOff>
    </xdr:from>
    <xdr:ext cx="534377" cy="259045"/>
    <xdr:sp macro="" textlink="">
      <xdr:nvSpPr>
        <xdr:cNvPr id="552" name="テキスト ボックス 551"/>
        <xdr:cNvSpPr txBox="1"/>
      </xdr:nvSpPr>
      <xdr:spPr>
        <a:xfrm>
          <a:off x="12547111" y="60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31077</xdr:rowOff>
    </xdr:from>
    <xdr:to>
      <xdr:col>23</xdr:col>
      <xdr:colOff>517525</xdr:colOff>
      <xdr:row>56</xdr:row>
      <xdr:rowOff>130022</xdr:rowOff>
    </xdr:to>
    <xdr:cxnSp macro="">
      <xdr:nvCxnSpPr>
        <xdr:cNvPr id="582" name="直線コネクタ 581"/>
        <xdr:cNvCxnSpPr/>
      </xdr:nvCxnSpPr>
      <xdr:spPr>
        <a:xfrm flipV="1">
          <a:off x="15481300" y="9460827"/>
          <a:ext cx="838200" cy="2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165189</xdr:rowOff>
    </xdr:from>
    <xdr:to>
      <xdr:col>22</xdr:col>
      <xdr:colOff>365125</xdr:colOff>
      <xdr:row>56</xdr:row>
      <xdr:rowOff>130022</xdr:rowOff>
    </xdr:to>
    <xdr:cxnSp macro="">
      <xdr:nvCxnSpPr>
        <xdr:cNvPr id="585" name="直線コネクタ 584"/>
        <xdr:cNvCxnSpPr/>
      </xdr:nvCxnSpPr>
      <xdr:spPr>
        <a:xfrm>
          <a:off x="14592300" y="9594939"/>
          <a:ext cx="8890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165189</xdr:rowOff>
    </xdr:from>
    <xdr:to>
      <xdr:col>21</xdr:col>
      <xdr:colOff>161925</xdr:colOff>
      <xdr:row>56</xdr:row>
      <xdr:rowOff>116383</xdr:rowOff>
    </xdr:to>
    <xdr:cxnSp macro="">
      <xdr:nvCxnSpPr>
        <xdr:cNvPr id="588" name="直線コネクタ 587"/>
        <xdr:cNvCxnSpPr/>
      </xdr:nvCxnSpPr>
      <xdr:spPr>
        <a:xfrm flipV="1">
          <a:off x="13703300" y="9594939"/>
          <a:ext cx="889000" cy="1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116383</xdr:rowOff>
    </xdr:from>
    <xdr:to>
      <xdr:col>19</xdr:col>
      <xdr:colOff>644525</xdr:colOff>
      <xdr:row>56</xdr:row>
      <xdr:rowOff>171209</xdr:rowOff>
    </xdr:to>
    <xdr:cxnSp macro="">
      <xdr:nvCxnSpPr>
        <xdr:cNvPr id="591" name="直線コネクタ 590"/>
        <xdr:cNvCxnSpPr/>
      </xdr:nvCxnSpPr>
      <xdr:spPr>
        <a:xfrm flipV="1">
          <a:off x="12814300" y="9717583"/>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151727</xdr:rowOff>
    </xdr:from>
    <xdr:to>
      <xdr:col>23</xdr:col>
      <xdr:colOff>568325</xdr:colOff>
      <xdr:row>55</xdr:row>
      <xdr:rowOff>81877</xdr:rowOff>
    </xdr:to>
    <xdr:sp macro="" textlink="">
      <xdr:nvSpPr>
        <xdr:cNvPr id="601" name="円/楕円 600"/>
        <xdr:cNvSpPr/>
      </xdr:nvSpPr>
      <xdr:spPr>
        <a:xfrm>
          <a:off x="16268700" y="9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130154</xdr:rowOff>
    </xdr:from>
    <xdr:ext cx="534377" cy="259045"/>
    <xdr:sp macro="" textlink="">
      <xdr:nvSpPr>
        <xdr:cNvPr id="602" name="教育費該当値テキスト"/>
        <xdr:cNvSpPr txBox="1"/>
      </xdr:nvSpPr>
      <xdr:spPr>
        <a:xfrm>
          <a:off x="16370300" y="93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79222</xdr:rowOff>
    </xdr:from>
    <xdr:to>
      <xdr:col>22</xdr:col>
      <xdr:colOff>415925</xdr:colOff>
      <xdr:row>57</xdr:row>
      <xdr:rowOff>9372</xdr:rowOff>
    </xdr:to>
    <xdr:sp macro="" textlink="">
      <xdr:nvSpPr>
        <xdr:cNvPr id="603" name="円/楕円 602"/>
        <xdr:cNvSpPr/>
      </xdr:nvSpPr>
      <xdr:spPr>
        <a:xfrm>
          <a:off x="15430500" y="96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499</xdr:rowOff>
    </xdr:from>
    <xdr:ext cx="534377" cy="259045"/>
    <xdr:sp macro="" textlink="">
      <xdr:nvSpPr>
        <xdr:cNvPr id="604" name="テキスト ボックス 603"/>
        <xdr:cNvSpPr txBox="1"/>
      </xdr:nvSpPr>
      <xdr:spPr>
        <a:xfrm>
          <a:off x="15214111" y="97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114389</xdr:rowOff>
    </xdr:from>
    <xdr:to>
      <xdr:col>21</xdr:col>
      <xdr:colOff>212725</xdr:colOff>
      <xdr:row>56</xdr:row>
      <xdr:rowOff>44539</xdr:rowOff>
    </xdr:to>
    <xdr:sp macro="" textlink="">
      <xdr:nvSpPr>
        <xdr:cNvPr id="605" name="円/楕円 604"/>
        <xdr:cNvSpPr/>
      </xdr:nvSpPr>
      <xdr:spPr>
        <a:xfrm>
          <a:off x="14541500" y="95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35666</xdr:rowOff>
    </xdr:from>
    <xdr:ext cx="534377" cy="259045"/>
    <xdr:sp macro="" textlink="">
      <xdr:nvSpPr>
        <xdr:cNvPr id="606" name="テキスト ボックス 605"/>
        <xdr:cNvSpPr txBox="1"/>
      </xdr:nvSpPr>
      <xdr:spPr>
        <a:xfrm>
          <a:off x="14325111" y="96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65583</xdr:rowOff>
    </xdr:from>
    <xdr:to>
      <xdr:col>20</xdr:col>
      <xdr:colOff>9525</xdr:colOff>
      <xdr:row>56</xdr:row>
      <xdr:rowOff>167183</xdr:rowOff>
    </xdr:to>
    <xdr:sp macro="" textlink="">
      <xdr:nvSpPr>
        <xdr:cNvPr id="607" name="円/楕円 606"/>
        <xdr:cNvSpPr/>
      </xdr:nvSpPr>
      <xdr:spPr>
        <a:xfrm>
          <a:off x="13652500" y="9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158310</xdr:rowOff>
    </xdr:from>
    <xdr:ext cx="534377" cy="259045"/>
    <xdr:sp macro="" textlink="">
      <xdr:nvSpPr>
        <xdr:cNvPr id="608" name="テキスト ボックス 607"/>
        <xdr:cNvSpPr txBox="1"/>
      </xdr:nvSpPr>
      <xdr:spPr>
        <a:xfrm>
          <a:off x="13436111" y="97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120409</xdr:rowOff>
    </xdr:from>
    <xdr:to>
      <xdr:col>18</xdr:col>
      <xdr:colOff>492125</xdr:colOff>
      <xdr:row>57</xdr:row>
      <xdr:rowOff>50559</xdr:rowOff>
    </xdr:to>
    <xdr:sp macro="" textlink="">
      <xdr:nvSpPr>
        <xdr:cNvPr id="609" name="円/楕円 608"/>
        <xdr:cNvSpPr/>
      </xdr:nvSpPr>
      <xdr:spPr>
        <a:xfrm>
          <a:off x="12763500" y="97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41686</xdr:rowOff>
    </xdr:from>
    <xdr:ext cx="534377" cy="259045"/>
    <xdr:sp macro="" textlink="">
      <xdr:nvSpPr>
        <xdr:cNvPr id="610" name="テキスト ボックス 609"/>
        <xdr:cNvSpPr txBox="1"/>
      </xdr:nvSpPr>
      <xdr:spPr>
        <a:xfrm>
          <a:off x="12547111" y="98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41728</xdr:rowOff>
    </xdr:from>
    <xdr:to>
      <xdr:col>23</xdr:col>
      <xdr:colOff>517525</xdr:colOff>
      <xdr:row>76</xdr:row>
      <xdr:rowOff>111942</xdr:rowOff>
    </xdr:to>
    <xdr:cxnSp macro="">
      <xdr:nvCxnSpPr>
        <xdr:cNvPr id="641" name="直線コネクタ 640"/>
        <xdr:cNvCxnSpPr/>
      </xdr:nvCxnSpPr>
      <xdr:spPr>
        <a:xfrm flipV="1">
          <a:off x="15481300" y="12729028"/>
          <a:ext cx="838200" cy="4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26506</xdr:rowOff>
    </xdr:from>
    <xdr:ext cx="378565" cy="259045"/>
    <xdr:sp macro="" textlink="">
      <xdr:nvSpPr>
        <xdr:cNvPr id="642" name="災害復旧費平均値テキスト"/>
        <xdr:cNvSpPr txBox="1"/>
      </xdr:nvSpPr>
      <xdr:spPr>
        <a:xfrm>
          <a:off x="16370300" y="13399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111942</xdr:rowOff>
    </xdr:from>
    <xdr:to>
      <xdr:col>22</xdr:col>
      <xdr:colOff>365125</xdr:colOff>
      <xdr:row>78</xdr:row>
      <xdr:rowOff>20501</xdr:rowOff>
    </xdr:to>
    <xdr:cxnSp macro="">
      <xdr:nvCxnSpPr>
        <xdr:cNvPr id="644" name="直線コネクタ 643"/>
        <xdr:cNvCxnSpPr/>
      </xdr:nvCxnSpPr>
      <xdr:spPr>
        <a:xfrm flipV="1">
          <a:off x="14592300" y="1314214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6" name="テキスト ボックス 645"/>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7438</xdr:rowOff>
    </xdr:from>
    <xdr:to>
      <xdr:col>21</xdr:col>
      <xdr:colOff>161925</xdr:colOff>
      <xdr:row>78</xdr:row>
      <xdr:rowOff>20501</xdr:rowOff>
    </xdr:to>
    <xdr:cxnSp macro="">
      <xdr:nvCxnSpPr>
        <xdr:cNvPr id="647" name="直線コネクタ 646"/>
        <xdr:cNvCxnSpPr/>
      </xdr:nvCxnSpPr>
      <xdr:spPr>
        <a:xfrm>
          <a:off x="13703300" y="133805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7438</xdr:rowOff>
    </xdr:from>
    <xdr:to>
      <xdr:col>19</xdr:col>
      <xdr:colOff>644525</xdr:colOff>
      <xdr:row>79</xdr:row>
      <xdr:rowOff>58057</xdr:rowOff>
    </xdr:to>
    <xdr:cxnSp macro="">
      <xdr:nvCxnSpPr>
        <xdr:cNvPr id="650" name="直線コネクタ 649"/>
        <xdr:cNvCxnSpPr/>
      </xdr:nvCxnSpPr>
      <xdr:spPr>
        <a:xfrm flipV="1">
          <a:off x="12814300" y="13380538"/>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162378</xdr:rowOff>
    </xdr:from>
    <xdr:to>
      <xdr:col>23</xdr:col>
      <xdr:colOff>568325</xdr:colOff>
      <xdr:row>74</xdr:row>
      <xdr:rowOff>92528</xdr:rowOff>
    </xdr:to>
    <xdr:sp macro="" textlink="">
      <xdr:nvSpPr>
        <xdr:cNvPr id="660" name="円/楕円 659"/>
        <xdr:cNvSpPr/>
      </xdr:nvSpPr>
      <xdr:spPr>
        <a:xfrm>
          <a:off x="16268700" y="126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13805</xdr:rowOff>
    </xdr:from>
    <xdr:ext cx="378565" cy="259045"/>
    <xdr:sp macro="" textlink="">
      <xdr:nvSpPr>
        <xdr:cNvPr id="661" name="災害復旧費該当値テキスト"/>
        <xdr:cNvSpPr txBox="1"/>
      </xdr:nvSpPr>
      <xdr:spPr>
        <a:xfrm>
          <a:off x="16370300" y="12529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61142</xdr:rowOff>
    </xdr:from>
    <xdr:to>
      <xdr:col>22</xdr:col>
      <xdr:colOff>415925</xdr:colOff>
      <xdr:row>76</xdr:row>
      <xdr:rowOff>162742</xdr:rowOff>
    </xdr:to>
    <xdr:sp macro="" textlink="">
      <xdr:nvSpPr>
        <xdr:cNvPr id="662" name="円/楕円 661"/>
        <xdr:cNvSpPr/>
      </xdr:nvSpPr>
      <xdr:spPr>
        <a:xfrm>
          <a:off x="15430500" y="130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7818</xdr:rowOff>
    </xdr:from>
    <xdr:ext cx="378565" cy="259045"/>
    <xdr:sp macro="" textlink="">
      <xdr:nvSpPr>
        <xdr:cNvPr id="663" name="テキスト ボックス 662"/>
        <xdr:cNvSpPr txBox="1"/>
      </xdr:nvSpPr>
      <xdr:spPr>
        <a:xfrm>
          <a:off x="15292017" y="12866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141151</xdr:rowOff>
    </xdr:from>
    <xdr:to>
      <xdr:col>21</xdr:col>
      <xdr:colOff>212725</xdr:colOff>
      <xdr:row>78</xdr:row>
      <xdr:rowOff>71301</xdr:rowOff>
    </xdr:to>
    <xdr:sp macro="" textlink="">
      <xdr:nvSpPr>
        <xdr:cNvPr id="664" name="円/楕円 663"/>
        <xdr:cNvSpPr/>
      </xdr:nvSpPr>
      <xdr:spPr>
        <a:xfrm>
          <a:off x="14541500" y="133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62428</xdr:rowOff>
    </xdr:from>
    <xdr:ext cx="378565" cy="259045"/>
    <xdr:sp macro="" textlink="">
      <xdr:nvSpPr>
        <xdr:cNvPr id="665" name="テキスト ボックス 664"/>
        <xdr:cNvSpPr txBox="1"/>
      </xdr:nvSpPr>
      <xdr:spPr>
        <a:xfrm>
          <a:off x="14403017" y="1343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128088</xdr:rowOff>
    </xdr:from>
    <xdr:to>
      <xdr:col>20</xdr:col>
      <xdr:colOff>9525</xdr:colOff>
      <xdr:row>78</xdr:row>
      <xdr:rowOff>58238</xdr:rowOff>
    </xdr:to>
    <xdr:sp macro="" textlink="">
      <xdr:nvSpPr>
        <xdr:cNvPr id="666" name="円/楕円 665"/>
        <xdr:cNvSpPr/>
      </xdr:nvSpPr>
      <xdr:spPr>
        <a:xfrm>
          <a:off x="13652500" y="133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49365</xdr:rowOff>
    </xdr:from>
    <xdr:ext cx="378565" cy="259045"/>
    <xdr:sp macro="" textlink="">
      <xdr:nvSpPr>
        <xdr:cNvPr id="667" name="テキスト ボックス 666"/>
        <xdr:cNvSpPr txBox="1"/>
      </xdr:nvSpPr>
      <xdr:spPr>
        <a:xfrm>
          <a:off x="13514017" y="1342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7257</xdr:rowOff>
    </xdr:from>
    <xdr:to>
      <xdr:col>18</xdr:col>
      <xdr:colOff>492125</xdr:colOff>
      <xdr:row>79</xdr:row>
      <xdr:rowOff>108857</xdr:rowOff>
    </xdr:to>
    <xdr:sp macro="" textlink="">
      <xdr:nvSpPr>
        <xdr:cNvPr id="668" name="円/楕円 667"/>
        <xdr:cNvSpPr/>
      </xdr:nvSpPr>
      <xdr:spPr>
        <a:xfrm>
          <a:off x="12763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99984</xdr:rowOff>
    </xdr:from>
    <xdr:ext cx="313932" cy="259045"/>
    <xdr:sp macro="" textlink="">
      <xdr:nvSpPr>
        <xdr:cNvPr id="669" name="テキスト ボックス 668"/>
        <xdr:cNvSpPr txBox="1"/>
      </xdr:nvSpPr>
      <xdr:spPr>
        <a:xfrm>
          <a:off x="12657333" y="136445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85807</xdr:rowOff>
    </xdr:from>
    <xdr:to>
      <xdr:col>23</xdr:col>
      <xdr:colOff>517525</xdr:colOff>
      <xdr:row>95</xdr:row>
      <xdr:rowOff>140596</xdr:rowOff>
    </xdr:to>
    <xdr:cxnSp macro="">
      <xdr:nvCxnSpPr>
        <xdr:cNvPr id="698" name="直線コネクタ 697"/>
        <xdr:cNvCxnSpPr/>
      </xdr:nvCxnSpPr>
      <xdr:spPr>
        <a:xfrm>
          <a:off x="15481300" y="16373557"/>
          <a:ext cx="838200" cy="5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16694</xdr:rowOff>
    </xdr:from>
    <xdr:to>
      <xdr:col>22</xdr:col>
      <xdr:colOff>365125</xdr:colOff>
      <xdr:row>95</xdr:row>
      <xdr:rowOff>85807</xdr:rowOff>
    </xdr:to>
    <xdr:cxnSp macro="">
      <xdr:nvCxnSpPr>
        <xdr:cNvPr id="701" name="直線コネクタ 700"/>
        <xdr:cNvCxnSpPr/>
      </xdr:nvCxnSpPr>
      <xdr:spPr>
        <a:xfrm>
          <a:off x="14592300" y="16304444"/>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3" name="テキスト ボックス 702"/>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120859</xdr:rowOff>
    </xdr:from>
    <xdr:to>
      <xdr:col>21</xdr:col>
      <xdr:colOff>161925</xdr:colOff>
      <xdr:row>95</xdr:row>
      <xdr:rowOff>16694</xdr:rowOff>
    </xdr:to>
    <xdr:cxnSp macro="">
      <xdr:nvCxnSpPr>
        <xdr:cNvPr id="704" name="直線コネクタ 703"/>
        <xdr:cNvCxnSpPr/>
      </xdr:nvCxnSpPr>
      <xdr:spPr>
        <a:xfrm>
          <a:off x="13703300" y="16237159"/>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6" name="テキスト ボックス 705"/>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96856</xdr:rowOff>
    </xdr:from>
    <xdr:to>
      <xdr:col>19</xdr:col>
      <xdr:colOff>644525</xdr:colOff>
      <xdr:row>94</xdr:row>
      <xdr:rowOff>120859</xdr:rowOff>
    </xdr:to>
    <xdr:cxnSp macro="">
      <xdr:nvCxnSpPr>
        <xdr:cNvPr id="707" name="直線コネクタ 706"/>
        <xdr:cNvCxnSpPr/>
      </xdr:nvCxnSpPr>
      <xdr:spPr>
        <a:xfrm>
          <a:off x="12814300" y="1621315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9" name="テキスト ボックス 708"/>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11" name="テキスト ボックス 710"/>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89796</xdr:rowOff>
    </xdr:from>
    <xdr:to>
      <xdr:col>23</xdr:col>
      <xdr:colOff>568325</xdr:colOff>
      <xdr:row>96</xdr:row>
      <xdr:rowOff>19946</xdr:rowOff>
    </xdr:to>
    <xdr:sp macro="" textlink="">
      <xdr:nvSpPr>
        <xdr:cNvPr id="717" name="円/楕円 716"/>
        <xdr:cNvSpPr/>
      </xdr:nvSpPr>
      <xdr:spPr>
        <a:xfrm>
          <a:off x="16268700" y="163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68223</xdr:rowOff>
    </xdr:from>
    <xdr:ext cx="534377" cy="259045"/>
    <xdr:sp macro="" textlink="">
      <xdr:nvSpPr>
        <xdr:cNvPr id="718" name="公債費該当値テキスト"/>
        <xdr:cNvSpPr txBox="1"/>
      </xdr:nvSpPr>
      <xdr:spPr>
        <a:xfrm>
          <a:off x="16370300" y="163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35007</xdr:rowOff>
    </xdr:from>
    <xdr:to>
      <xdr:col>22</xdr:col>
      <xdr:colOff>415925</xdr:colOff>
      <xdr:row>95</xdr:row>
      <xdr:rowOff>136607</xdr:rowOff>
    </xdr:to>
    <xdr:sp macro="" textlink="">
      <xdr:nvSpPr>
        <xdr:cNvPr id="719" name="円/楕円 718"/>
        <xdr:cNvSpPr/>
      </xdr:nvSpPr>
      <xdr:spPr>
        <a:xfrm>
          <a:off x="15430500" y="1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153134</xdr:rowOff>
    </xdr:from>
    <xdr:ext cx="534377" cy="259045"/>
    <xdr:sp macro="" textlink="">
      <xdr:nvSpPr>
        <xdr:cNvPr id="720" name="テキスト ボックス 719"/>
        <xdr:cNvSpPr txBox="1"/>
      </xdr:nvSpPr>
      <xdr:spPr>
        <a:xfrm>
          <a:off x="15214111" y="160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137344</xdr:rowOff>
    </xdr:from>
    <xdr:to>
      <xdr:col>21</xdr:col>
      <xdr:colOff>212725</xdr:colOff>
      <xdr:row>95</xdr:row>
      <xdr:rowOff>67494</xdr:rowOff>
    </xdr:to>
    <xdr:sp macro="" textlink="">
      <xdr:nvSpPr>
        <xdr:cNvPr id="721" name="円/楕円 720"/>
        <xdr:cNvSpPr/>
      </xdr:nvSpPr>
      <xdr:spPr>
        <a:xfrm>
          <a:off x="14541500" y="162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84021</xdr:rowOff>
    </xdr:from>
    <xdr:ext cx="534377" cy="259045"/>
    <xdr:sp macro="" textlink="">
      <xdr:nvSpPr>
        <xdr:cNvPr id="722" name="テキスト ボックス 721"/>
        <xdr:cNvSpPr txBox="1"/>
      </xdr:nvSpPr>
      <xdr:spPr>
        <a:xfrm>
          <a:off x="14325111" y="160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70059</xdr:rowOff>
    </xdr:from>
    <xdr:to>
      <xdr:col>20</xdr:col>
      <xdr:colOff>9525</xdr:colOff>
      <xdr:row>95</xdr:row>
      <xdr:rowOff>209</xdr:rowOff>
    </xdr:to>
    <xdr:sp macro="" textlink="">
      <xdr:nvSpPr>
        <xdr:cNvPr id="723" name="円/楕円 722"/>
        <xdr:cNvSpPr/>
      </xdr:nvSpPr>
      <xdr:spPr>
        <a:xfrm>
          <a:off x="13652500" y="161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16736</xdr:rowOff>
    </xdr:from>
    <xdr:ext cx="534377" cy="259045"/>
    <xdr:sp macro="" textlink="">
      <xdr:nvSpPr>
        <xdr:cNvPr id="724" name="テキスト ボックス 723"/>
        <xdr:cNvSpPr txBox="1"/>
      </xdr:nvSpPr>
      <xdr:spPr>
        <a:xfrm>
          <a:off x="13436111" y="15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46056</xdr:rowOff>
    </xdr:from>
    <xdr:to>
      <xdr:col>18</xdr:col>
      <xdr:colOff>492125</xdr:colOff>
      <xdr:row>94</xdr:row>
      <xdr:rowOff>147656</xdr:rowOff>
    </xdr:to>
    <xdr:sp macro="" textlink="">
      <xdr:nvSpPr>
        <xdr:cNvPr id="725" name="円/楕円 724"/>
        <xdr:cNvSpPr/>
      </xdr:nvSpPr>
      <xdr:spPr>
        <a:xfrm>
          <a:off x="12763500" y="161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164183</xdr:rowOff>
    </xdr:from>
    <xdr:ext cx="534377" cy="259045"/>
    <xdr:sp macro="" textlink="">
      <xdr:nvSpPr>
        <xdr:cNvPr id="726" name="テキスト ボックス 725"/>
        <xdr:cNvSpPr txBox="1"/>
      </xdr:nvSpPr>
      <xdr:spPr>
        <a:xfrm>
          <a:off x="12547111" y="159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住民一人当たりの総務費は</a:t>
          </a:r>
          <a:r>
            <a:rPr kumimoji="1" lang="en-US" altLang="ja-JP" sz="1100" b="0" i="0" baseline="0">
              <a:solidFill>
                <a:schemeClr val="dk1"/>
              </a:solidFill>
              <a:effectLst/>
              <a:latin typeface="+mn-lt"/>
              <a:ea typeface="+mn-ea"/>
              <a:cs typeface="+mn-cs"/>
            </a:rPr>
            <a:t>36,624</a:t>
          </a:r>
          <a:r>
            <a:rPr kumimoji="1" lang="ja-JP" altLang="ja-JP" sz="1100" b="0" i="0" baseline="0">
              <a:solidFill>
                <a:schemeClr val="dk1"/>
              </a:solidFill>
              <a:effectLst/>
              <a:latin typeface="+mn-lt"/>
              <a:ea typeface="+mn-ea"/>
              <a:cs typeface="+mn-cs"/>
            </a:rPr>
            <a:t>円となっており、類似団体平均と比べて</a:t>
          </a:r>
          <a:r>
            <a:rPr kumimoji="1" lang="ja-JP" altLang="en-US" sz="1100" b="0" i="0" baseline="0">
              <a:solidFill>
                <a:schemeClr val="dk1"/>
              </a:solidFill>
              <a:effectLst/>
              <a:latin typeface="+mn-lt"/>
              <a:ea typeface="+mn-ea"/>
              <a:cs typeface="+mn-cs"/>
            </a:rPr>
            <a:t>若干</a:t>
          </a:r>
          <a:r>
            <a:rPr kumimoji="1" lang="ja-JP" altLang="ja-JP" sz="1100" b="0" i="0" baseline="0">
              <a:solidFill>
                <a:schemeClr val="dk1"/>
              </a:solidFill>
              <a:effectLst/>
              <a:latin typeface="+mn-lt"/>
              <a:ea typeface="+mn-ea"/>
              <a:cs typeface="+mn-cs"/>
            </a:rPr>
            <a:t>高い水準にあります。平成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年度は、番号制度システム整備</a:t>
          </a:r>
          <a:r>
            <a:rPr kumimoji="1" lang="ja-JP" altLang="en-US" sz="1100" b="0" i="0" baseline="0">
              <a:solidFill>
                <a:schemeClr val="dk1"/>
              </a:solidFill>
              <a:effectLst/>
              <a:latin typeface="+mn-lt"/>
              <a:ea typeface="+mn-ea"/>
              <a:cs typeface="+mn-cs"/>
            </a:rPr>
            <a:t>の完了</a:t>
          </a:r>
          <a:r>
            <a:rPr kumimoji="1" lang="ja-JP" altLang="ja-JP" sz="1100" b="0" i="0" baseline="0">
              <a:solidFill>
                <a:schemeClr val="dk1"/>
              </a:solidFill>
              <a:effectLst/>
              <a:latin typeface="+mn-lt"/>
              <a:ea typeface="+mn-ea"/>
              <a:cs typeface="+mn-cs"/>
            </a:rPr>
            <a:t>や将来の財政支出に備えた基金積立金</a:t>
          </a:r>
          <a:r>
            <a:rPr kumimoji="1" lang="ja-JP" altLang="en-US" sz="1100" b="0" i="0" baseline="0">
              <a:solidFill>
                <a:schemeClr val="dk1"/>
              </a:solidFill>
              <a:effectLst/>
              <a:latin typeface="+mn-lt"/>
              <a:ea typeface="+mn-ea"/>
              <a:cs typeface="+mn-cs"/>
            </a:rPr>
            <a:t>が積み立て目標額に達したことに伴う減</a:t>
          </a:r>
          <a:r>
            <a:rPr kumimoji="1" lang="ja-JP" altLang="ja-JP" sz="1100" b="0" i="0" baseline="0">
              <a:solidFill>
                <a:schemeClr val="dk1"/>
              </a:solidFill>
              <a:effectLst/>
              <a:latin typeface="+mn-lt"/>
              <a:ea typeface="+mn-ea"/>
              <a:cs typeface="+mn-cs"/>
            </a:rPr>
            <a:t>などにより、前年度決算との比較で</a:t>
          </a:r>
          <a:r>
            <a:rPr kumimoji="1" lang="en-US" altLang="ja-JP" sz="1100" b="0" i="0" baseline="0">
              <a:solidFill>
                <a:schemeClr val="dk1"/>
              </a:solidFill>
              <a:effectLst/>
              <a:latin typeface="+mn-lt"/>
              <a:ea typeface="+mn-ea"/>
              <a:cs typeface="+mn-cs"/>
            </a:rPr>
            <a:t>15.3</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住民一人当たりの民生費は</a:t>
          </a:r>
          <a:r>
            <a:rPr kumimoji="1" lang="en-US" altLang="ja-JP" sz="1100" b="0" i="0" baseline="0">
              <a:solidFill>
                <a:schemeClr val="dk1"/>
              </a:solidFill>
              <a:effectLst/>
              <a:latin typeface="+mn-lt"/>
              <a:ea typeface="+mn-ea"/>
              <a:cs typeface="+mn-cs"/>
            </a:rPr>
            <a:t>127,503</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全国平均、類似団体平均、県内平均のいずれも大きく下回っていますが、本市の</a:t>
          </a:r>
          <a:r>
            <a:rPr kumimoji="1" lang="ja-JP" altLang="ja-JP" sz="1100" b="0" i="0" baseline="0">
              <a:solidFill>
                <a:schemeClr val="dk1"/>
              </a:solidFill>
              <a:effectLst/>
              <a:latin typeface="+mn-lt"/>
              <a:ea typeface="+mn-ea"/>
              <a:cs typeface="+mn-cs"/>
            </a:rPr>
            <a:t>款別の構成比ではもっとも多く、歳出全体の</a:t>
          </a:r>
          <a:r>
            <a:rPr kumimoji="1" lang="en-US" altLang="ja-JP" sz="1100" b="0" i="0" baseline="0">
              <a:solidFill>
                <a:schemeClr val="dk1"/>
              </a:solidFill>
              <a:effectLst/>
              <a:latin typeface="+mn-lt"/>
              <a:ea typeface="+mn-ea"/>
              <a:cs typeface="+mn-cs"/>
            </a:rPr>
            <a:t>37.0</a:t>
          </a:r>
          <a:r>
            <a:rPr kumimoji="1" lang="ja-JP" altLang="ja-JP" sz="1100" b="0" i="0" baseline="0">
              <a:solidFill>
                <a:schemeClr val="dk1"/>
              </a:solidFill>
              <a:effectLst/>
              <a:latin typeface="+mn-lt"/>
              <a:ea typeface="+mn-ea"/>
              <a:cs typeface="+mn-cs"/>
            </a:rPr>
            <a:t>％を占めています。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住民一人当たりの衛生費は</a:t>
          </a:r>
          <a:r>
            <a:rPr kumimoji="1" lang="en-US" altLang="ja-JP" sz="1100" b="0" i="0" baseline="0">
              <a:solidFill>
                <a:schemeClr val="dk1"/>
              </a:solidFill>
              <a:effectLst/>
              <a:latin typeface="+mn-lt"/>
              <a:ea typeface="+mn-ea"/>
              <a:cs typeface="+mn-cs"/>
            </a:rPr>
            <a:t>29,432</a:t>
          </a:r>
          <a:r>
            <a:rPr kumimoji="1" lang="ja-JP" altLang="ja-JP" sz="1100" b="0" i="0" baseline="0">
              <a:solidFill>
                <a:schemeClr val="dk1"/>
              </a:solidFill>
              <a:effectLst/>
              <a:latin typeface="+mn-lt"/>
              <a:ea typeface="+mn-ea"/>
              <a:cs typeface="+mn-cs"/>
            </a:rPr>
            <a:t>円となっており、前年度決算と比較して</a:t>
          </a:r>
          <a:r>
            <a:rPr kumimoji="1" lang="en-US" altLang="ja-JP" sz="1100" b="0" i="0" baseline="0">
              <a:solidFill>
                <a:schemeClr val="dk1"/>
              </a:solidFill>
              <a:effectLst/>
              <a:latin typeface="+mn-lt"/>
              <a:ea typeface="+mn-ea"/>
              <a:cs typeface="+mn-cs"/>
            </a:rPr>
            <a:t>56.7</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り、類似団体平均を下回りました</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主に</a:t>
          </a:r>
          <a:r>
            <a:rPr kumimoji="1" lang="ja-JP" altLang="ja-JP" sz="1100" b="0" i="0" baseline="0">
              <a:solidFill>
                <a:schemeClr val="dk1"/>
              </a:solidFill>
              <a:effectLst/>
              <a:latin typeface="+mn-lt"/>
              <a:ea typeface="+mn-ea"/>
              <a:cs typeface="+mn-cs"/>
            </a:rPr>
            <a:t>四日市市クリーンセンターの整備工事が</a:t>
          </a:r>
          <a:r>
            <a:rPr kumimoji="1" lang="ja-JP" altLang="en-US" sz="1100" b="0" i="0" baseline="0">
              <a:solidFill>
                <a:schemeClr val="dk1"/>
              </a:solidFill>
              <a:effectLst/>
              <a:latin typeface="+mn-lt"/>
              <a:ea typeface="+mn-ea"/>
              <a:cs typeface="+mn-cs"/>
            </a:rPr>
            <a:t>完了した</a:t>
          </a:r>
          <a:r>
            <a:rPr kumimoji="1" lang="ja-JP" altLang="ja-JP" sz="1100" b="0" i="0" baseline="0">
              <a:solidFill>
                <a:schemeClr val="dk1"/>
              </a:solidFill>
              <a:effectLst/>
              <a:latin typeface="+mn-lt"/>
              <a:ea typeface="+mn-ea"/>
              <a:cs typeface="+mn-cs"/>
            </a:rPr>
            <a:t>ことに伴う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住民一人当たりの消防費は</a:t>
          </a:r>
          <a:r>
            <a:rPr kumimoji="1" lang="en-US" altLang="ja-JP" sz="1100" b="0" i="0" baseline="0">
              <a:solidFill>
                <a:schemeClr val="dk1"/>
              </a:solidFill>
              <a:effectLst/>
              <a:latin typeface="+mn-lt"/>
              <a:ea typeface="+mn-ea"/>
              <a:cs typeface="+mn-cs"/>
            </a:rPr>
            <a:t>14,685</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減となったものの、類似団体平均を上回っています</a:t>
          </a:r>
          <a:r>
            <a:rPr kumimoji="1" lang="ja-JP" altLang="ja-JP" sz="1100" b="0" i="0" baseline="0">
              <a:solidFill>
                <a:schemeClr val="dk1"/>
              </a:solidFill>
              <a:effectLst/>
              <a:latin typeface="+mn-lt"/>
              <a:ea typeface="+mn-ea"/>
              <a:cs typeface="+mn-cs"/>
            </a:rPr>
            <a:t>。これは、消防救急無線のデジタル化や新消防指令センター</a:t>
          </a:r>
          <a:r>
            <a:rPr kumimoji="1" lang="ja-JP" altLang="en-US" sz="1100" b="0" i="0" baseline="0">
              <a:solidFill>
                <a:schemeClr val="dk1"/>
              </a:solidFill>
              <a:effectLst/>
              <a:latin typeface="+mn-lt"/>
              <a:ea typeface="+mn-ea"/>
              <a:cs typeface="+mn-cs"/>
            </a:rPr>
            <a:t>の整備が完了したものの、</a:t>
          </a:r>
          <a:r>
            <a:rPr kumimoji="1" lang="ja-JP" altLang="ja-JP" sz="1100" b="0" i="0" baseline="0">
              <a:solidFill>
                <a:schemeClr val="dk1"/>
              </a:solidFill>
              <a:effectLst/>
              <a:latin typeface="+mn-lt"/>
              <a:ea typeface="+mn-ea"/>
              <a:cs typeface="+mn-cs"/>
            </a:rPr>
            <a:t>新消防分署の整備</a:t>
          </a:r>
          <a:r>
            <a:rPr kumimoji="1" lang="ja-JP" altLang="en-US" sz="1100" b="0" i="0" baseline="0">
              <a:solidFill>
                <a:schemeClr val="dk1"/>
              </a:solidFill>
              <a:effectLst/>
              <a:latin typeface="+mn-lt"/>
              <a:ea typeface="+mn-ea"/>
              <a:cs typeface="+mn-cs"/>
            </a:rPr>
            <a:t>を引き続き実施していること</a:t>
          </a:r>
          <a:r>
            <a:rPr kumimoji="1" lang="ja-JP" altLang="ja-JP" sz="1100" b="0" i="0" baseline="0">
              <a:solidFill>
                <a:schemeClr val="dk1"/>
              </a:solidFill>
              <a:effectLst/>
              <a:latin typeface="+mn-lt"/>
              <a:ea typeface="+mn-ea"/>
              <a:cs typeface="+mn-cs"/>
            </a:rPr>
            <a:t>が主な要因です。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住民一人当たりの教育費は</a:t>
          </a:r>
          <a:r>
            <a:rPr kumimoji="1" lang="en-US" altLang="ja-JP" sz="1100" b="0" i="0" baseline="0">
              <a:solidFill>
                <a:schemeClr val="dk1"/>
              </a:solidFill>
              <a:effectLst/>
              <a:latin typeface="+mn-lt"/>
              <a:ea typeface="+mn-ea"/>
              <a:cs typeface="+mn-cs"/>
            </a:rPr>
            <a:t>38,351</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22.6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a:t>
          </a:r>
          <a:r>
            <a:rPr kumimoji="1" lang="ja-JP" altLang="en-US" sz="1100" b="0" i="0" baseline="0">
              <a:solidFill>
                <a:schemeClr val="dk1"/>
              </a:solidFill>
              <a:effectLst/>
              <a:latin typeface="+mn-lt"/>
              <a:ea typeface="+mn-ea"/>
              <a:cs typeface="+mn-cs"/>
            </a:rPr>
            <a:t>おり、類似団体平均を上回っています</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笹川</a:t>
          </a:r>
          <a:r>
            <a:rPr kumimoji="1" lang="ja-JP" altLang="ja-JP" sz="1100" b="0" i="0" baseline="0">
              <a:solidFill>
                <a:schemeClr val="dk1"/>
              </a:solidFill>
              <a:effectLst/>
              <a:latin typeface="+mn-lt"/>
              <a:ea typeface="+mn-ea"/>
              <a:cs typeface="+mn-cs"/>
            </a:rPr>
            <a:t>中学校の改築</a:t>
          </a:r>
          <a:r>
            <a:rPr kumimoji="1" lang="ja-JP" altLang="en-US" sz="1100" b="0" i="0" baseline="0">
              <a:solidFill>
                <a:schemeClr val="dk1"/>
              </a:solidFill>
              <a:effectLst/>
              <a:latin typeface="+mn-lt"/>
              <a:ea typeface="+mn-ea"/>
              <a:cs typeface="+mn-cs"/>
            </a:rPr>
            <a:t>工事</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国体開催に向けたスポーツ施設の整備工事など</a:t>
          </a:r>
          <a:r>
            <a:rPr kumimoji="1" lang="ja-JP" altLang="ja-JP" sz="1100" b="0" i="0" baseline="0">
              <a:solidFill>
                <a:schemeClr val="dk1"/>
              </a:solidFill>
              <a:effectLst/>
              <a:latin typeface="+mn-lt"/>
              <a:ea typeface="+mn-ea"/>
              <a:cs typeface="+mn-cs"/>
            </a:rPr>
            <a:t>によるものです。</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住民一人当たりの公債費は</a:t>
          </a:r>
          <a:r>
            <a:rPr kumimoji="1" lang="en-US" altLang="ja-JP" sz="1100" b="0" i="0" baseline="0">
              <a:solidFill>
                <a:schemeClr val="dk1"/>
              </a:solidFill>
              <a:effectLst/>
              <a:latin typeface="+mn-lt"/>
              <a:ea typeface="+mn-ea"/>
              <a:cs typeface="+mn-cs"/>
            </a:rPr>
            <a:t>30,953</a:t>
          </a:r>
          <a:r>
            <a:rPr kumimoji="1" lang="ja-JP" altLang="ja-JP" sz="1100" b="0" i="0" baseline="0">
              <a:solidFill>
                <a:schemeClr val="dk1"/>
              </a:solidFill>
              <a:effectLst/>
              <a:latin typeface="+mn-lt"/>
              <a:ea typeface="+mn-ea"/>
              <a:cs typeface="+mn-cs"/>
            </a:rPr>
            <a:t>円となっています。</a:t>
          </a:r>
          <a:r>
            <a:rPr kumimoji="1" lang="ja-JP" altLang="en-US" sz="1100" b="0" i="0" baseline="0">
              <a:solidFill>
                <a:schemeClr val="dk1"/>
              </a:solidFill>
              <a:effectLst/>
              <a:latin typeface="+mn-lt"/>
              <a:ea typeface="+mn-ea"/>
              <a:cs typeface="+mn-cs"/>
            </a:rPr>
            <a:t>以前から</a:t>
          </a:r>
          <a:r>
            <a:rPr kumimoji="1" lang="ja-JP" altLang="ja-JP" sz="1100" b="0" i="0" baseline="0">
              <a:solidFill>
                <a:schemeClr val="dk1"/>
              </a:solidFill>
              <a:effectLst/>
              <a:latin typeface="+mn-lt"/>
              <a:ea typeface="+mn-ea"/>
              <a:cs typeface="+mn-cs"/>
            </a:rPr>
            <a:t>類似団体平均よりも若干高い水準にありま</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が、市債発行の抑制に努めた結果、</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年度は類似団体平均を下回りました</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財政調整基金残高については、</a:t>
          </a:r>
          <a:r>
            <a:rPr lang="ja-JP" altLang="en-US" sz="1050" b="0" i="0" baseline="0">
              <a:solidFill>
                <a:schemeClr val="dk1"/>
              </a:solidFill>
              <a:effectLst/>
              <a:latin typeface="+mn-lt"/>
              <a:ea typeface="+mn-ea"/>
              <a:cs typeface="+mn-cs"/>
            </a:rPr>
            <a:t>積立目標額に達し、</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28</a:t>
          </a:r>
          <a:r>
            <a:rPr lang="ja-JP" altLang="ja-JP" sz="1050" b="0" i="0" baseline="0">
              <a:solidFill>
                <a:schemeClr val="dk1"/>
              </a:solidFill>
              <a:effectLst/>
              <a:latin typeface="+mn-lt"/>
              <a:ea typeface="+mn-ea"/>
              <a:cs typeface="+mn-cs"/>
            </a:rPr>
            <a:t>年度</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財政調整基金への積立を運用益に抑えたことにより、平成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年度からほぼ横ばいとなっています。</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実質収支額については、市税が増収になった</a:t>
          </a:r>
          <a:r>
            <a:rPr lang="ja-JP" altLang="en-US" sz="1050" b="0" i="0" baseline="0">
              <a:solidFill>
                <a:schemeClr val="dk1"/>
              </a:solidFill>
              <a:effectLst/>
              <a:latin typeface="+mn-lt"/>
              <a:ea typeface="+mn-ea"/>
              <a:cs typeface="+mn-cs"/>
            </a:rPr>
            <a:t>一方、ストック指標のさらなる改善を図るため、臨時財政対策債をはじめとした市債の発行抑制や基金繰入金の減額により、前年度から減少し、</a:t>
          </a:r>
          <a:r>
            <a:rPr lang="en-US" altLang="ja-JP" sz="1050" b="0" i="0" baseline="0">
              <a:solidFill>
                <a:schemeClr val="dk1"/>
              </a:solidFill>
              <a:effectLst/>
              <a:latin typeface="+mn-lt"/>
              <a:ea typeface="+mn-ea"/>
              <a:cs typeface="+mn-cs"/>
            </a:rPr>
            <a:t>16</a:t>
          </a:r>
          <a:r>
            <a:rPr lang="ja-JP" altLang="ja-JP" sz="1050" b="0" i="0" baseline="0">
              <a:solidFill>
                <a:schemeClr val="dk1"/>
              </a:solidFill>
              <a:effectLst/>
              <a:latin typeface="+mn-lt"/>
              <a:ea typeface="+mn-ea"/>
              <a:cs typeface="+mn-cs"/>
            </a:rPr>
            <a:t>億円の黒字となりました。</a:t>
          </a:r>
          <a:endParaRPr lang="ja-JP" altLang="ja-JP" sz="1050">
            <a:effectLst/>
          </a:endParaRPr>
        </a:p>
        <a:p>
          <a:pPr rtl="0"/>
          <a:r>
            <a:rPr lang="ja-JP" altLang="ja-JP" sz="1050" b="0" i="0" baseline="0">
              <a:solidFill>
                <a:schemeClr val="dk1"/>
              </a:solidFill>
              <a:effectLst/>
              <a:latin typeface="+mn-lt"/>
              <a:ea typeface="+mn-ea"/>
              <a:cs typeface="+mn-cs"/>
            </a:rPr>
            <a:t>　実質単年度収支については赤字に転じましたが、平成</a:t>
          </a:r>
          <a:r>
            <a:rPr lang="en-US" altLang="ja-JP" sz="1050" b="0" i="0" baseline="0">
              <a:solidFill>
                <a:schemeClr val="dk1"/>
              </a:solidFill>
              <a:effectLst/>
              <a:latin typeface="+mn-lt"/>
              <a:ea typeface="+mn-ea"/>
              <a:cs typeface="+mn-cs"/>
            </a:rPr>
            <a:t>28</a:t>
          </a:r>
          <a:r>
            <a:rPr lang="ja-JP" altLang="ja-JP" sz="1050" b="0" i="0" baseline="0">
              <a:solidFill>
                <a:schemeClr val="dk1"/>
              </a:solidFill>
              <a:effectLst/>
              <a:latin typeface="+mn-lt"/>
              <a:ea typeface="+mn-ea"/>
              <a:cs typeface="+mn-cs"/>
            </a:rPr>
            <a:t>年度は、財政調整基金への積立を運用益のみに抑えた一方、</a:t>
          </a:r>
          <a:r>
            <a:rPr lang="ja-JP" altLang="en-US" sz="1050" b="0" i="0" baseline="0">
              <a:solidFill>
                <a:schemeClr val="dk1"/>
              </a:solidFill>
              <a:effectLst/>
              <a:latin typeface="+mn-lt"/>
              <a:ea typeface="+mn-ea"/>
              <a:cs typeface="+mn-cs"/>
            </a:rPr>
            <a:t>前述のとおり、市債の発行抑制、基金繰入金の減額など</a:t>
          </a:r>
          <a:r>
            <a:rPr lang="ja-JP" altLang="ja-JP" sz="1050" b="0" i="0" baseline="0">
              <a:solidFill>
                <a:schemeClr val="dk1"/>
              </a:solidFill>
              <a:effectLst/>
              <a:latin typeface="+mn-lt"/>
              <a:ea typeface="+mn-ea"/>
              <a:cs typeface="+mn-cs"/>
            </a:rPr>
            <a:t>によるものであり、引きつづき健全な財政状況にあるといえます。　今後も災害などの不測の支出や景気変動による減収に備え、安定した市民サービスを行うため、財政調整基金等の残高確保に努めます。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連結実質赤字比率は、指標作成当初から「赤字なし」の状況が継続しています。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年度は、全ての会計において黒字となりました。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人口減少や高齢化社会の進展など、社会構造の変化に対応するため、今後も引き続き企業会計の収益構造の改善や特別会計の採算性の向上に努め、持続可能な財政基盤の強化を目指します。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110266362</v>
      </c>
      <c r="BO4" s="381"/>
      <c r="BP4" s="381"/>
      <c r="BQ4" s="381"/>
      <c r="BR4" s="381"/>
      <c r="BS4" s="381"/>
      <c r="BT4" s="381"/>
      <c r="BU4" s="382"/>
      <c r="BV4" s="380">
        <v>121626802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2.2999999999999998</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107627082</v>
      </c>
      <c r="BO5" s="418"/>
      <c r="BP5" s="418"/>
      <c r="BQ5" s="418"/>
      <c r="BR5" s="418"/>
      <c r="BS5" s="418"/>
      <c r="BT5" s="418"/>
      <c r="BU5" s="419"/>
      <c r="BV5" s="417">
        <v>118606653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88.4</v>
      </c>
      <c r="CU5" s="415"/>
      <c r="CV5" s="415"/>
      <c r="CW5" s="415"/>
      <c r="CX5" s="415"/>
      <c r="CY5" s="415"/>
      <c r="CZ5" s="415"/>
      <c r="DA5" s="416"/>
      <c r="DB5" s="414">
        <v>85.6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2639280</v>
      </c>
      <c r="BO6" s="418"/>
      <c r="BP6" s="418"/>
      <c r="BQ6" s="418"/>
      <c r="BR6" s="418"/>
      <c r="BS6" s="418"/>
      <c r="BT6" s="418"/>
      <c r="BU6" s="419"/>
      <c r="BV6" s="417">
        <v>3020149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88.4</v>
      </c>
      <c r="CU6" s="455"/>
      <c r="CV6" s="455"/>
      <c r="CW6" s="455"/>
      <c r="CX6" s="455"/>
      <c r="CY6" s="455"/>
      <c r="CZ6" s="455"/>
      <c r="DA6" s="456"/>
      <c r="DB6" s="454">
        <v>86.8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1026343</v>
      </c>
      <c r="BO7" s="418"/>
      <c r="BP7" s="418"/>
      <c r="BQ7" s="418"/>
      <c r="BR7" s="418"/>
      <c r="BS7" s="418"/>
      <c r="BT7" s="418"/>
      <c r="BU7" s="419"/>
      <c r="BV7" s="417">
        <v>444347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70210994</v>
      </c>
      <c r="CU7" s="418"/>
      <c r="CV7" s="418"/>
      <c r="CW7" s="418"/>
      <c r="CX7" s="418"/>
      <c r="CY7" s="418"/>
      <c r="CZ7" s="418"/>
      <c r="DA7" s="419"/>
      <c r="DB7" s="417">
        <v>69585958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1612937</v>
      </c>
      <c r="BO8" s="418"/>
      <c r="BP8" s="418"/>
      <c r="BQ8" s="418"/>
      <c r="BR8" s="418"/>
      <c r="BS8" s="418"/>
      <c r="BT8" s="418"/>
      <c r="BU8" s="419"/>
      <c r="BV8" s="417">
        <v>2575802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311031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-962865</v>
      </c>
      <c r="BO9" s="418"/>
      <c r="BP9" s="418"/>
      <c r="BQ9" s="418"/>
      <c r="BR9" s="418"/>
      <c r="BS9" s="418"/>
      <c r="BT9" s="418"/>
      <c r="BU9" s="419"/>
      <c r="BV9" s="417">
        <v>433223</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12.3</v>
      </c>
      <c r="CU9" s="415"/>
      <c r="CV9" s="415"/>
      <c r="CW9" s="415"/>
      <c r="CX9" s="415"/>
      <c r="CY9" s="415"/>
      <c r="CZ9" s="415"/>
      <c r="DA9" s="416"/>
      <c r="DB9" s="414">
        <v>13.4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307766</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6102</v>
      </c>
      <c r="BO10" s="418"/>
      <c r="BP10" s="418"/>
      <c r="BQ10" s="418"/>
      <c r="BR10" s="418"/>
      <c r="BS10" s="418"/>
      <c r="BT10" s="418"/>
      <c r="BU10" s="419"/>
      <c r="BV10" s="417">
        <v>1062197</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78</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312211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779475</v>
      </c>
      <c r="BO12" s="418"/>
      <c r="BP12" s="418"/>
      <c r="BQ12" s="418"/>
      <c r="BR12" s="418"/>
      <c r="BS12" s="418"/>
      <c r="BT12" s="418"/>
      <c r="BU12" s="419"/>
      <c r="BV12" s="417">
        <v>130404</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304049</v>
      </c>
      <c r="S13" s="499"/>
      <c r="T13" s="499"/>
      <c r="U13" s="499"/>
      <c r="V13" s="500"/>
      <c r="W13" s="433" t="s">
        <v>125</v>
      </c>
      <c r="X13" s="434"/>
      <c r="Y13" s="434"/>
      <c r="Z13" s="434"/>
      <c r="AA13" s="434"/>
      <c r="AB13" s="424"/>
      <c r="AC13" s="468">
        <v>2038</v>
      </c>
      <c r="AD13" s="469"/>
      <c r="AE13" s="469"/>
      <c r="AF13" s="469"/>
      <c r="AG13" s="508"/>
      <c r="AH13" s="468">
        <v>2210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-1736238</v>
      </c>
      <c r="BO13" s="418"/>
      <c r="BP13" s="418"/>
      <c r="BQ13" s="418"/>
      <c r="BR13" s="418"/>
      <c r="BS13" s="418"/>
      <c r="BT13" s="418"/>
      <c r="BU13" s="419"/>
      <c r="BV13" s="417">
        <v>1365016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8.6999999999999993</v>
      </c>
      <c r="CU13" s="415"/>
      <c r="CV13" s="415"/>
      <c r="CW13" s="415"/>
      <c r="CX13" s="415"/>
      <c r="CY13" s="415"/>
      <c r="CZ13" s="415"/>
      <c r="DA13" s="416"/>
      <c r="DB13" s="414">
        <v>9.8000000000000007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312457</v>
      </c>
      <c r="S14" s="499"/>
      <c r="T14" s="499"/>
      <c r="U14" s="499"/>
      <c r="V14" s="500"/>
      <c r="W14" s="407"/>
      <c r="X14" s="408"/>
      <c r="Y14" s="408"/>
      <c r="Z14" s="408"/>
      <c r="AA14" s="408"/>
      <c r="AB14" s="397"/>
      <c r="AC14" s="501">
        <v>1.4</v>
      </c>
      <c r="AD14" s="502"/>
      <c r="AE14" s="502"/>
      <c r="AF14" s="502"/>
      <c r="AG14" s="503"/>
      <c r="AH14" s="501">
        <v>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36.700000000000003</v>
      </c>
      <c r="CU14" s="513"/>
      <c r="CV14" s="513"/>
      <c r="CW14" s="513"/>
      <c r="CX14" s="513"/>
      <c r="CY14" s="513"/>
      <c r="CZ14" s="513"/>
      <c r="DA14" s="514"/>
      <c r="DB14" s="512">
        <v>37.5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304586</v>
      </c>
      <c r="S15" s="499"/>
      <c r="T15" s="499"/>
      <c r="U15" s="499"/>
      <c r="V15" s="500"/>
      <c r="W15" s="433" t="s">
        <v>132</v>
      </c>
      <c r="X15" s="434"/>
      <c r="Y15" s="434"/>
      <c r="Z15" s="434"/>
      <c r="AA15" s="434"/>
      <c r="AB15" s="424"/>
      <c r="AC15" s="468">
        <v>49713</v>
      </c>
      <c r="AD15" s="469"/>
      <c r="AE15" s="469"/>
      <c r="AF15" s="469"/>
      <c r="AG15" s="508"/>
      <c r="AH15" s="468">
        <v>49691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53520267</v>
      </c>
      <c r="BO15" s="381"/>
      <c r="BP15" s="381"/>
      <c r="BQ15" s="381"/>
      <c r="BR15" s="381"/>
      <c r="BS15" s="381"/>
      <c r="BT15" s="381"/>
      <c r="BU15" s="382"/>
      <c r="BV15" s="380">
        <v>51128429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35.1</v>
      </c>
      <c r="AD16" s="502"/>
      <c r="AE16" s="502"/>
      <c r="AF16" s="502"/>
      <c r="AG16" s="503"/>
      <c r="AH16" s="501">
        <v>35.1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52592780</v>
      </c>
      <c r="BO16" s="418"/>
      <c r="BP16" s="418"/>
      <c r="BQ16" s="418"/>
      <c r="BR16" s="418"/>
      <c r="BS16" s="418"/>
      <c r="BT16" s="418"/>
      <c r="BU16" s="419"/>
      <c r="BV16" s="417">
        <v>51460338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89791</v>
      </c>
      <c r="AD17" s="469"/>
      <c r="AE17" s="469"/>
      <c r="AF17" s="469"/>
      <c r="AG17" s="508"/>
      <c r="AH17" s="468">
        <v>89474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69301302</v>
      </c>
      <c r="BO17" s="418"/>
      <c r="BP17" s="418"/>
      <c r="BQ17" s="418"/>
      <c r="BR17" s="418"/>
      <c r="BS17" s="418"/>
      <c r="BT17" s="418"/>
      <c r="BU17" s="419"/>
      <c r="BV17" s="417">
        <v>66031610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206.44</v>
      </c>
      <c r="M18" s="530"/>
      <c r="N18" s="530"/>
      <c r="O18" s="530"/>
      <c r="P18" s="530"/>
      <c r="Q18" s="530"/>
      <c r="R18" s="531"/>
      <c r="S18" s="531"/>
      <c r="T18" s="531"/>
      <c r="U18" s="531"/>
      <c r="V18" s="532"/>
      <c r="W18" s="435"/>
      <c r="X18" s="436"/>
      <c r="Y18" s="436"/>
      <c r="Z18" s="436"/>
      <c r="AA18" s="436"/>
      <c r="AB18" s="427"/>
      <c r="AC18" s="533">
        <v>63.4</v>
      </c>
      <c r="AD18" s="534"/>
      <c r="AE18" s="534"/>
      <c r="AF18" s="534"/>
      <c r="AG18" s="535"/>
      <c r="AH18" s="533">
        <v>63.3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61753266</v>
      </c>
      <c r="BO18" s="418"/>
      <c r="BP18" s="418"/>
      <c r="BQ18" s="418"/>
      <c r="BR18" s="418"/>
      <c r="BS18" s="418"/>
      <c r="BT18" s="418"/>
      <c r="BU18" s="419"/>
      <c r="BV18" s="417">
        <v>61057065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1507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77360463</v>
      </c>
      <c r="BO19" s="418"/>
      <c r="BP19" s="418"/>
      <c r="BQ19" s="418"/>
      <c r="BR19" s="418"/>
      <c r="BS19" s="418"/>
      <c r="BT19" s="418"/>
      <c r="BU19" s="419"/>
      <c r="BV19" s="417">
        <v>78267789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128309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68679194</v>
      </c>
      <c r="BO23" s="418"/>
      <c r="BP23" s="418"/>
      <c r="BQ23" s="418"/>
      <c r="BR23" s="418"/>
      <c r="BS23" s="418"/>
      <c r="BT23" s="418"/>
      <c r="BU23" s="419"/>
      <c r="BV23" s="417">
        <v>73904707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10990</v>
      </c>
      <c r="R24" s="469"/>
      <c r="S24" s="469"/>
      <c r="T24" s="469"/>
      <c r="U24" s="469"/>
      <c r="V24" s="508"/>
      <c r="W24" s="563"/>
      <c r="X24" s="551"/>
      <c r="Y24" s="552"/>
      <c r="Z24" s="467" t="s">
        <v>156</v>
      </c>
      <c r="AA24" s="447"/>
      <c r="AB24" s="447"/>
      <c r="AC24" s="447"/>
      <c r="AD24" s="447"/>
      <c r="AE24" s="447"/>
      <c r="AF24" s="447"/>
      <c r="AG24" s="448"/>
      <c r="AH24" s="468">
        <v>1743</v>
      </c>
      <c r="AI24" s="469"/>
      <c r="AJ24" s="469"/>
      <c r="AK24" s="469"/>
      <c r="AL24" s="508"/>
      <c r="AM24" s="468">
        <v>5370183</v>
      </c>
      <c r="AN24" s="469"/>
      <c r="AO24" s="469"/>
      <c r="AP24" s="469"/>
      <c r="AQ24" s="469"/>
      <c r="AR24" s="508"/>
      <c r="AS24" s="468">
        <v>3081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53946456</v>
      </c>
      <c r="BO24" s="418"/>
      <c r="BP24" s="418"/>
      <c r="BQ24" s="418"/>
      <c r="BR24" s="418"/>
      <c r="BS24" s="418"/>
      <c r="BT24" s="418"/>
      <c r="BU24" s="419"/>
      <c r="BV24" s="417">
        <v>56879256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2</v>
      </c>
      <c r="M25" s="469"/>
      <c r="N25" s="469"/>
      <c r="O25" s="469"/>
      <c r="P25" s="508"/>
      <c r="Q25" s="468">
        <v>9020</v>
      </c>
      <c r="R25" s="469"/>
      <c r="S25" s="469"/>
      <c r="T25" s="469"/>
      <c r="U25" s="469"/>
      <c r="V25" s="508"/>
      <c r="W25" s="563"/>
      <c r="X25" s="551"/>
      <c r="Y25" s="552"/>
      <c r="Z25" s="467" t="s">
        <v>159</v>
      </c>
      <c r="AA25" s="447"/>
      <c r="AB25" s="447"/>
      <c r="AC25" s="447"/>
      <c r="AD25" s="447"/>
      <c r="AE25" s="447"/>
      <c r="AF25" s="447"/>
      <c r="AG25" s="448"/>
      <c r="AH25" s="468">
        <v>337</v>
      </c>
      <c r="AI25" s="469"/>
      <c r="AJ25" s="469"/>
      <c r="AK25" s="469"/>
      <c r="AL25" s="508"/>
      <c r="AM25" s="468">
        <v>1022458</v>
      </c>
      <c r="AN25" s="469"/>
      <c r="AO25" s="469"/>
      <c r="AP25" s="469"/>
      <c r="AQ25" s="469"/>
      <c r="AR25" s="508"/>
      <c r="AS25" s="468">
        <v>3034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32730981</v>
      </c>
      <c r="BO25" s="381"/>
      <c r="BP25" s="381"/>
      <c r="BQ25" s="381"/>
      <c r="BR25" s="381"/>
      <c r="BS25" s="381"/>
      <c r="BT25" s="381"/>
      <c r="BU25" s="382"/>
      <c r="BV25" s="380">
        <v>34321109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7420</v>
      </c>
      <c r="R26" s="469"/>
      <c r="S26" s="469"/>
      <c r="T26" s="469"/>
      <c r="U26" s="469"/>
      <c r="V26" s="508"/>
      <c r="W26" s="563"/>
      <c r="X26" s="551"/>
      <c r="Y26" s="552"/>
      <c r="Z26" s="467" t="s">
        <v>162</v>
      </c>
      <c r="AA26" s="573"/>
      <c r="AB26" s="573"/>
      <c r="AC26" s="573"/>
      <c r="AD26" s="573"/>
      <c r="AE26" s="573"/>
      <c r="AF26" s="573"/>
      <c r="AG26" s="574"/>
      <c r="AH26" s="468">
        <v>135</v>
      </c>
      <c r="AI26" s="469"/>
      <c r="AJ26" s="469"/>
      <c r="AK26" s="469"/>
      <c r="AL26" s="508"/>
      <c r="AM26" s="468">
        <v>433080</v>
      </c>
      <c r="AN26" s="469"/>
      <c r="AO26" s="469"/>
      <c r="AP26" s="469"/>
      <c r="AQ26" s="469"/>
      <c r="AR26" s="508"/>
      <c r="AS26" s="468">
        <v>3208</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v>180000</v>
      </c>
      <c r="BO26" s="418"/>
      <c r="BP26" s="418"/>
      <c r="BQ26" s="418"/>
      <c r="BR26" s="418"/>
      <c r="BS26" s="418"/>
      <c r="BT26" s="418"/>
      <c r="BU26" s="419"/>
      <c r="BV26" s="417">
        <v>150000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6910</v>
      </c>
      <c r="R27" s="469"/>
      <c r="S27" s="469"/>
      <c r="T27" s="469"/>
      <c r="U27" s="469"/>
      <c r="V27" s="508"/>
      <c r="W27" s="563"/>
      <c r="X27" s="551"/>
      <c r="Y27" s="552"/>
      <c r="Z27" s="467" t="s">
        <v>165</v>
      </c>
      <c r="AA27" s="447"/>
      <c r="AB27" s="447"/>
      <c r="AC27" s="447"/>
      <c r="AD27" s="447"/>
      <c r="AE27" s="447"/>
      <c r="AF27" s="447"/>
      <c r="AG27" s="448"/>
      <c r="AH27" s="468">
        <v>134</v>
      </c>
      <c r="AI27" s="469"/>
      <c r="AJ27" s="469"/>
      <c r="AK27" s="469"/>
      <c r="AL27" s="508"/>
      <c r="AM27" s="468">
        <v>475228</v>
      </c>
      <c r="AN27" s="469"/>
      <c r="AO27" s="469"/>
      <c r="AP27" s="469"/>
      <c r="AQ27" s="469"/>
      <c r="AR27" s="508"/>
      <c r="AS27" s="468">
        <v>3546</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1151154</v>
      </c>
      <c r="BO27" s="587"/>
      <c r="BP27" s="587"/>
      <c r="BQ27" s="587"/>
      <c r="BR27" s="587"/>
      <c r="BS27" s="587"/>
      <c r="BT27" s="587"/>
      <c r="BU27" s="588"/>
      <c r="BV27" s="586">
        <v>1151154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6290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10268949</v>
      </c>
      <c r="BO28" s="381"/>
      <c r="BP28" s="381"/>
      <c r="BQ28" s="381"/>
      <c r="BR28" s="381"/>
      <c r="BS28" s="381"/>
      <c r="BT28" s="381"/>
      <c r="BU28" s="382"/>
      <c r="BV28" s="380">
        <v>11042322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32</v>
      </c>
      <c r="M29" s="469"/>
      <c r="N29" s="469"/>
      <c r="O29" s="469"/>
      <c r="P29" s="508"/>
      <c r="Q29" s="468">
        <v>5890</v>
      </c>
      <c r="R29" s="469"/>
      <c r="S29" s="469"/>
      <c r="T29" s="469"/>
      <c r="U29" s="469"/>
      <c r="V29" s="508"/>
      <c r="W29" s="564"/>
      <c r="X29" s="565"/>
      <c r="Y29" s="566"/>
      <c r="Z29" s="467" t="s">
        <v>172</v>
      </c>
      <c r="AA29" s="447"/>
      <c r="AB29" s="447"/>
      <c r="AC29" s="447"/>
      <c r="AD29" s="447"/>
      <c r="AE29" s="447"/>
      <c r="AF29" s="447"/>
      <c r="AG29" s="448"/>
      <c r="AH29" s="468">
        <v>1877</v>
      </c>
      <c r="AI29" s="469"/>
      <c r="AJ29" s="469"/>
      <c r="AK29" s="469"/>
      <c r="AL29" s="508"/>
      <c r="AM29" s="468">
        <v>5845411</v>
      </c>
      <c r="AN29" s="469"/>
      <c r="AO29" s="469"/>
      <c r="AP29" s="469"/>
      <c r="AQ29" s="469"/>
      <c r="AR29" s="508"/>
      <c r="AS29" s="468">
        <v>3114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317542</v>
      </c>
      <c r="BO29" s="418"/>
      <c r="BP29" s="418"/>
      <c r="BQ29" s="418"/>
      <c r="BR29" s="418"/>
      <c r="BS29" s="418"/>
      <c r="BT29" s="418"/>
      <c r="BU29" s="419"/>
      <c r="BV29" s="417">
        <v>303744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102.3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17747780</v>
      </c>
      <c r="BO30" s="587"/>
      <c r="BP30" s="587"/>
      <c r="BQ30" s="587"/>
      <c r="BR30" s="587"/>
      <c r="BS30" s="587"/>
      <c r="BT30" s="587"/>
      <c r="BU30" s="588"/>
      <c r="BV30" s="586">
        <v>16359514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IF('各会計、関係団体の財政状況及び健全化判断比率'!B36="","",'各会計、関係団体の財政状況及び健全化判断比率'!B36)</f>
        <v>食肉センター食肉市場特別会計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四日市港管理組合（一般会計）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四日市市生活環境公社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IF('各会計、関係団体の財政状況及び健全化判断比率'!B34="","",'各会計、関係団体の財政状況及び健全化判断比率'!B34)</f>
        <v>下水道事業会計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IF('各会計、関係団体の財政状況及び健全化判断比率'!B37="","",'各会計、関係団体の財政状況及び健全化判断比率'!B37)</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四日市港管理組合（港湾整備事業特別会計）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ディア四日市</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住宅新築資金等貸付事業特別会計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競輪事業特別会計</v>
      </c>
      <c r="X36" s="599"/>
      <c r="Y36" s="599"/>
      <c r="Z36" s="599"/>
      <c r="AA36" s="599"/>
      <c r="AB36" s="599"/>
      <c r="AC36" s="599"/>
      <c r="AD36" s="599"/>
      <c r="AE36" s="599"/>
      <c r="AF36" s="599"/>
      <c r="AG36" s="599"/>
      <c r="AH36" s="599"/>
      <c r="AI36" s="599"/>
      <c r="AJ36" s="599"/>
      <c r="AK36" s="599"/>
      <c r="AL36" s="167"/>
      <c r="AM36" s="598">
        <f t="shared" si="0"/>
        <v>11</v>
      </c>
      <c r="AN36" s="598"/>
      <c r="AO36" s="599" t="str">
        <f>IF('各会計、関係団体の財政状況及び健全化判断比率'!B35="","",'各会計、関係団体の財政状況及び健全化判断比率'!B35)</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朝明広域衛生組合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四日市市土地開発公社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三重県市町総合事務組合（一般会計）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三重北勢地域地場産業振興センター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三泗鈴亀農業共済事務組合清算特別会計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三重県市町総合事務組合（共同研修特別会計）</v>
      </c>
      <c r="BZ38" s="599"/>
      <c r="CA38" s="599"/>
      <c r="CB38" s="599"/>
      <c r="CC38" s="599"/>
      <c r="CD38" s="599"/>
      <c r="CE38" s="599"/>
      <c r="CF38" s="599"/>
      <c r="CG38" s="599"/>
      <c r="CH38" s="599"/>
      <c r="CI38" s="599"/>
      <c r="CJ38" s="599"/>
      <c r="CK38" s="599"/>
      <c r="CL38" s="599"/>
      <c r="CM38" s="599"/>
      <c r="CN38" s="167"/>
      <c r="CO38" s="598">
        <f t="shared" si="3"/>
        <v>28</v>
      </c>
      <c r="CP38" s="598"/>
      <c r="CQ38" s="599" t="str">
        <f>IF('各会計、関係団体の財政状況及び健全化判断比率'!BS11="","",'各会計、関係団体の財政状況及び健全化判断比率'!BS11)</f>
        <v>四日市市文化まちづくり財団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三重県市町総合事務組合（デジタル地図特別会計）</v>
      </c>
      <c r="BZ39" s="599"/>
      <c r="CA39" s="599"/>
      <c r="CB39" s="599"/>
      <c r="CC39" s="599"/>
      <c r="CD39" s="599"/>
      <c r="CE39" s="599"/>
      <c r="CF39" s="599"/>
      <c r="CG39" s="599"/>
      <c r="CH39" s="599"/>
      <c r="CI39" s="599"/>
      <c r="CJ39" s="599"/>
      <c r="CK39" s="599"/>
      <c r="CL39" s="599"/>
      <c r="CM39" s="599"/>
      <c r="CN39" s="167"/>
      <c r="CO39" s="598">
        <f t="shared" si="3"/>
        <v>29</v>
      </c>
      <c r="CP39" s="598"/>
      <c r="CQ39" s="599" t="str">
        <f>IF('各会計、関係団体の財政状況及び健全化判断比率'!BS12="","",'各会計、関係団体の財政状況及び健全化判断比率'!BS12)</f>
        <v>四日市あすなろう鉄道</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三重県市町総合事務組合（物品特別会計）</v>
      </c>
      <c r="BZ40" s="599"/>
      <c r="CA40" s="599"/>
      <c r="CB40" s="599"/>
      <c r="CC40" s="599"/>
      <c r="CD40" s="599"/>
      <c r="CE40" s="599"/>
      <c r="CF40" s="599"/>
      <c r="CG40" s="599"/>
      <c r="CH40" s="599"/>
      <c r="CI40" s="599"/>
      <c r="CJ40" s="599"/>
      <c r="CK40" s="599"/>
      <c r="CL40" s="599"/>
      <c r="CM40" s="599"/>
      <c r="CN40" s="167"/>
      <c r="CO40" s="598">
        <f t="shared" si="3"/>
        <v>30</v>
      </c>
      <c r="CP40" s="598"/>
      <c r="CQ40" s="599" t="str">
        <f>IF('各会計、関係団体の財政状況及び健全化判断比率'!BS13="","",'各会計、関係団体の財政状況及び健全化判断比率'!BS13)</f>
        <v>三重県四日市畜産公社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三重県市町総合事務組合（退職手当特別会計）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三重県市町総合事務組合（消防救急無線特別会計）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三重県市町総合事務組合（公平委員会特別会計）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election activeCell="B12" sqref="B12:K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532</v>
      </c>
      <c r="D34" s="1184"/>
      <c r="E34" s="1185"/>
      <c r="F34" s="32">
        <v>12.04</v>
      </c>
      <c r="G34" s="33">
        <v>13.06</v>
      </c>
      <c r="H34" s="33">
        <v>14.87</v>
      </c>
      <c r="I34" s="33">
        <v>16.5</v>
      </c>
      <c r="J34" s="34">
        <v>17.59</v>
      </c>
      <c r="K34" s="22"/>
      <c r="L34" s="22"/>
      <c r="M34" s="22"/>
      <c r="N34" s="22"/>
      <c r="O34" s="22"/>
      <c r="P34" s="22"/>
    </row>
    <row r="35" spans="1:16" ht="39" customHeight="1" x14ac:dyDescent="0.15">
      <c r="A35" s="22"/>
      <c r="B35" s="35"/>
      <c r="C35" s="1178" t="s">
        <v>533</v>
      </c>
      <c r="D35" s="1179"/>
      <c r="E35" s="1180"/>
      <c r="F35" s="36">
        <v>5.88</v>
      </c>
      <c r="G35" s="37">
        <v>5.96</v>
      </c>
      <c r="H35" s="37">
        <v>5.75</v>
      </c>
      <c r="I35" s="37">
        <v>5.99</v>
      </c>
      <c r="J35" s="38">
        <v>5.75</v>
      </c>
      <c r="K35" s="22"/>
      <c r="L35" s="22"/>
      <c r="M35" s="22"/>
      <c r="N35" s="22"/>
      <c r="O35" s="22"/>
      <c r="P35" s="22"/>
    </row>
    <row r="36" spans="1:16" ht="39" customHeight="1" x14ac:dyDescent="0.15">
      <c r="A36" s="22"/>
      <c r="B36" s="35"/>
      <c r="C36" s="1178" t="s">
        <v>534</v>
      </c>
      <c r="D36" s="1179"/>
      <c r="E36" s="1180"/>
      <c r="F36" s="36">
        <v>2.15</v>
      </c>
      <c r="G36" s="37">
        <v>2.21</v>
      </c>
      <c r="H36" s="37">
        <v>5.0999999999999996</v>
      </c>
      <c r="I36" s="37">
        <v>4.62</v>
      </c>
      <c r="J36" s="38">
        <v>4.3899999999999997</v>
      </c>
      <c r="K36" s="22"/>
      <c r="L36" s="22"/>
      <c r="M36" s="22"/>
      <c r="N36" s="22"/>
      <c r="O36" s="22"/>
      <c r="P36" s="22"/>
    </row>
    <row r="37" spans="1:16" ht="39" customHeight="1" x14ac:dyDescent="0.15">
      <c r="A37" s="22"/>
      <c r="B37" s="35"/>
      <c r="C37" s="1178" t="s">
        <v>535</v>
      </c>
      <c r="D37" s="1179"/>
      <c r="E37" s="1180"/>
      <c r="F37" s="36">
        <v>0.64</v>
      </c>
      <c r="G37" s="37">
        <v>1.73</v>
      </c>
      <c r="H37" s="37">
        <v>1.92</v>
      </c>
      <c r="I37" s="37">
        <v>2.77</v>
      </c>
      <c r="J37" s="38">
        <v>3.17</v>
      </c>
      <c r="K37" s="22"/>
      <c r="L37" s="22"/>
      <c r="M37" s="22"/>
      <c r="N37" s="22"/>
      <c r="O37" s="22"/>
      <c r="P37" s="22"/>
    </row>
    <row r="38" spans="1:16" ht="39" customHeight="1" x14ac:dyDescent="0.15">
      <c r="A38" s="22"/>
      <c r="B38" s="35"/>
      <c r="C38" s="1178" t="s">
        <v>536</v>
      </c>
      <c r="D38" s="1179"/>
      <c r="E38" s="1180"/>
      <c r="F38" s="36">
        <v>3.79</v>
      </c>
      <c r="G38" s="37">
        <v>2.27</v>
      </c>
      <c r="H38" s="37">
        <v>1.73</v>
      </c>
      <c r="I38" s="37">
        <v>2.14</v>
      </c>
      <c r="J38" s="38">
        <v>2.72</v>
      </c>
      <c r="K38" s="22"/>
      <c r="L38" s="22"/>
      <c r="M38" s="22"/>
      <c r="N38" s="22"/>
      <c r="O38" s="22"/>
      <c r="P38" s="22"/>
    </row>
    <row r="39" spans="1:16" ht="39" customHeight="1" x14ac:dyDescent="0.15">
      <c r="A39" s="22"/>
      <c r="B39" s="35"/>
      <c r="C39" s="1178" t="s">
        <v>537</v>
      </c>
      <c r="D39" s="1179"/>
      <c r="E39" s="1180"/>
      <c r="F39" s="36">
        <v>5.15</v>
      </c>
      <c r="G39" s="37">
        <v>5.37</v>
      </c>
      <c r="H39" s="37">
        <v>3.04</v>
      </c>
      <c r="I39" s="37">
        <v>3.64</v>
      </c>
      <c r="J39" s="38">
        <v>2.2200000000000002</v>
      </c>
      <c r="K39" s="22"/>
      <c r="L39" s="22"/>
      <c r="M39" s="22"/>
      <c r="N39" s="22"/>
      <c r="O39" s="22"/>
      <c r="P39" s="22"/>
    </row>
    <row r="40" spans="1:16" ht="39" customHeight="1" x14ac:dyDescent="0.15">
      <c r="A40" s="22"/>
      <c r="B40" s="35"/>
      <c r="C40" s="1178" t="s">
        <v>538</v>
      </c>
      <c r="D40" s="1179"/>
      <c r="E40" s="1180"/>
      <c r="F40" s="36">
        <v>1.1200000000000001</v>
      </c>
      <c r="G40" s="37">
        <v>1.28</v>
      </c>
      <c r="H40" s="37">
        <v>1.37</v>
      </c>
      <c r="I40" s="37">
        <v>1.36</v>
      </c>
      <c r="J40" s="38">
        <v>1.51</v>
      </c>
      <c r="K40" s="22"/>
      <c r="L40" s="22"/>
      <c r="M40" s="22"/>
      <c r="N40" s="22"/>
      <c r="O40" s="22"/>
      <c r="P40" s="22"/>
    </row>
    <row r="41" spans="1:16" ht="39" customHeight="1" x14ac:dyDescent="0.15">
      <c r="A41" s="22"/>
      <c r="B41" s="35"/>
      <c r="C41" s="1178" t="s">
        <v>539</v>
      </c>
      <c r="D41" s="1179"/>
      <c r="E41" s="1180"/>
      <c r="F41" s="36" t="s">
        <v>486</v>
      </c>
      <c r="G41" s="37" t="s">
        <v>486</v>
      </c>
      <c r="H41" s="37" t="s">
        <v>486</v>
      </c>
      <c r="I41" s="37" t="s">
        <v>486</v>
      </c>
      <c r="J41" s="38">
        <v>0.63</v>
      </c>
      <c r="K41" s="22"/>
      <c r="L41" s="22"/>
      <c r="M41" s="22"/>
      <c r="N41" s="22"/>
      <c r="O41" s="22"/>
      <c r="P41" s="22"/>
    </row>
    <row r="42" spans="1:16" ht="39" customHeight="1" x14ac:dyDescent="0.15">
      <c r="A42" s="22"/>
      <c r="B42" s="39"/>
      <c r="C42" s="1178" t="s">
        <v>540</v>
      </c>
      <c r="D42" s="1179"/>
      <c r="E42" s="1180"/>
      <c r="F42" s="36" t="s">
        <v>541</v>
      </c>
      <c r="G42" s="37" t="s">
        <v>542</v>
      </c>
      <c r="H42" s="37" t="s">
        <v>486</v>
      </c>
      <c r="I42" s="37" t="s">
        <v>486</v>
      </c>
      <c r="J42" s="38" t="s">
        <v>486</v>
      </c>
      <c r="K42" s="22"/>
      <c r="L42" s="22"/>
      <c r="M42" s="22"/>
      <c r="N42" s="22"/>
      <c r="O42" s="22"/>
      <c r="P42" s="22"/>
    </row>
    <row r="43" spans="1:16" ht="39" customHeight="1" thickBot="1" x14ac:dyDescent="0.2">
      <c r="A43" s="22"/>
      <c r="B43" s="40"/>
      <c r="C43" s="1181" t="s">
        <v>543</v>
      </c>
      <c r="D43" s="1182"/>
      <c r="E43" s="1183"/>
      <c r="F43" s="41">
        <v>0.17</v>
      </c>
      <c r="G43" s="42">
        <v>0.1</v>
      </c>
      <c r="H43" s="42">
        <v>0.1</v>
      </c>
      <c r="I43" s="42">
        <v>0.13</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12" sqref="B12:K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13259</v>
      </c>
      <c r="L45" s="60">
        <v>12694</v>
      </c>
      <c r="M45" s="60">
        <v>11727</v>
      </c>
      <c r="N45" s="60">
        <v>10576</v>
      </c>
      <c r="O45" s="61">
        <v>9667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5941</v>
      </c>
      <c r="L48" s="64">
        <v>5876</v>
      </c>
      <c r="M48" s="64">
        <v>5927</v>
      </c>
      <c r="N48" s="64">
        <v>6017</v>
      </c>
      <c r="O48" s="65">
        <v>6491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1251</v>
      </c>
      <c r="L49" s="64">
        <v>1028</v>
      </c>
      <c r="M49" s="64">
        <v>937</v>
      </c>
      <c r="N49" s="64">
        <v>888</v>
      </c>
      <c r="O49" s="65">
        <v>860</v>
      </c>
      <c r="P49" s="48"/>
      <c r="Q49" s="48"/>
      <c r="R49" s="48"/>
      <c r="S49" s="48"/>
      <c r="T49" s="48"/>
      <c r="U49" s="48"/>
    </row>
    <row r="50" spans="1:21" ht="30.75" customHeight="1" x14ac:dyDescent="0.15">
      <c r="A50" s="48"/>
      <c r="B50" s="1196"/>
      <c r="C50" s="1197"/>
      <c r="D50" s="62"/>
      <c r="E50" s="1188" t="s">
        <v>17</v>
      </c>
      <c r="F50" s="1188"/>
      <c r="G50" s="1188"/>
      <c r="H50" s="1188"/>
      <c r="I50" s="1188"/>
      <c r="J50" s="1189"/>
      <c r="K50" s="63">
        <v>871</v>
      </c>
      <c r="L50" s="64">
        <v>637</v>
      </c>
      <c r="M50" s="64">
        <v>564</v>
      </c>
      <c r="N50" s="64">
        <v>457</v>
      </c>
      <c r="O50" s="65">
        <v>447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13637</v>
      </c>
      <c r="L52" s="64">
        <v>13674</v>
      </c>
      <c r="M52" s="64">
        <v>13540</v>
      </c>
      <c r="N52" s="64">
        <v>12839</v>
      </c>
      <c r="O52" s="65">
        <v>12718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7685</v>
      </c>
      <c r="L53" s="69">
        <v>6561</v>
      </c>
      <c r="M53" s="69">
        <v>5615</v>
      </c>
      <c r="N53" s="69">
        <v>5099</v>
      </c>
      <c r="O53" s="70">
        <v>4747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5" zoomScaleSheetLayoutView="100" workbookViewId="0">
      <selection activeCell="B12" sqref="B12:K1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84909</v>
      </c>
      <c r="J41" s="83">
        <v>78672</v>
      </c>
      <c r="K41" s="83">
        <v>74788</v>
      </c>
      <c r="L41" s="83">
        <v>73923</v>
      </c>
      <c r="M41" s="84">
        <v>68683</v>
      </c>
    </row>
    <row r="42" spans="2:13" ht="27.75" customHeight="1" x14ac:dyDescent="0.15">
      <c r="B42" s="1204"/>
      <c r="C42" s="1205"/>
      <c r="D42" s="85"/>
      <c r="E42" s="1210" t="s">
        <v>26</v>
      </c>
      <c r="F42" s="1210"/>
      <c r="G42" s="1210"/>
      <c r="H42" s="1211"/>
      <c r="I42" s="86">
        <v>3984</v>
      </c>
      <c r="J42" s="87">
        <v>3472</v>
      </c>
      <c r="K42" s="87">
        <v>2995</v>
      </c>
      <c r="L42" s="87">
        <v>2581</v>
      </c>
      <c r="M42" s="88">
        <v>2177</v>
      </c>
    </row>
    <row r="43" spans="2:13" ht="27.75" customHeight="1" x14ac:dyDescent="0.15">
      <c r="B43" s="1204"/>
      <c r="C43" s="1205"/>
      <c r="D43" s="85"/>
      <c r="E43" s="1210" t="s">
        <v>27</v>
      </c>
      <c r="F43" s="1210"/>
      <c r="G43" s="1210"/>
      <c r="H43" s="1211"/>
      <c r="I43" s="86">
        <v>69048</v>
      </c>
      <c r="J43" s="87">
        <v>68525</v>
      </c>
      <c r="K43" s="87">
        <v>71947</v>
      </c>
      <c r="L43" s="87">
        <v>70742</v>
      </c>
      <c r="M43" s="88">
        <v>70792</v>
      </c>
    </row>
    <row r="44" spans="2:13" ht="27.75" customHeight="1" x14ac:dyDescent="0.15">
      <c r="B44" s="1204"/>
      <c r="C44" s="1205"/>
      <c r="D44" s="85"/>
      <c r="E44" s="1210" t="s">
        <v>28</v>
      </c>
      <c r="F44" s="1210"/>
      <c r="G44" s="1210"/>
      <c r="H44" s="1211"/>
      <c r="I44" s="86">
        <v>8443</v>
      </c>
      <c r="J44" s="87">
        <v>8180</v>
      </c>
      <c r="K44" s="87">
        <v>8034</v>
      </c>
      <c r="L44" s="87">
        <v>7997</v>
      </c>
      <c r="M44" s="88">
        <v>8235</v>
      </c>
    </row>
    <row r="45" spans="2:13" ht="27.75" customHeight="1" x14ac:dyDescent="0.15">
      <c r="B45" s="1204"/>
      <c r="C45" s="1205"/>
      <c r="D45" s="85"/>
      <c r="E45" s="1210" t="s">
        <v>29</v>
      </c>
      <c r="F45" s="1210"/>
      <c r="G45" s="1210"/>
      <c r="H45" s="1211"/>
      <c r="I45" s="86">
        <v>16066</v>
      </c>
      <c r="J45" s="87">
        <v>15290</v>
      </c>
      <c r="K45" s="87">
        <v>14586</v>
      </c>
      <c r="L45" s="87">
        <v>14717</v>
      </c>
      <c r="M45" s="88">
        <v>13956</v>
      </c>
    </row>
    <row r="46" spans="2:13" ht="27.75" customHeight="1" x14ac:dyDescent="0.15">
      <c r="B46" s="1204"/>
      <c r="C46" s="1205"/>
      <c r="D46" s="89"/>
      <c r="E46" s="1210" t="s">
        <v>30</v>
      </c>
      <c r="F46" s="1210"/>
      <c r="G46" s="1210"/>
      <c r="H46" s="1211"/>
      <c r="I46" s="86">
        <v>10021</v>
      </c>
      <c r="J46" s="87">
        <v>10378</v>
      </c>
      <c r="K46" s="87">
        <v>10482</v>
      </c>
      <c r="L46" s="87">
        <v>10552</v>
      </c>
      <c r="M46" s="88">
        <v>10628</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26453</v>
      </c>
      <c r="J50" s="87">
        <v>29435</v>
      </c>
      <c r="K50" s="87">
        <v>31066</v>
      </c>
      <c r="L50" s="87">
        <v>32158</v>
      </c>
      <c r="M50" s="88">
        <v>33283</v>
      </c>
    </row>
    <row r="51" spans="2:13" ht="27.75" customHeight="1" x14ac:dyDescent="0.15">
      <c r="B51" s="1204"/>
      <c r="C51" s="1205"/>
      <c r="D51" s="85"/>
      <c r="E51" s="1210" t="s">
        <v>36</v>
      </c>
      <c r="F51" s="1210"/>
      <c r="G51" s="1210"/>
      <c r="H51" s="1211"/>
      <c r="I51" s="86">
        <v>18211</v>
      </c>
      <c r="J51" s="87">
        <v>19421</v>
      </c>
      <c r="K51" s="87">
        <v>19657</v>
      </c>
      <c r="L51" s="87">
        <v>23354</v>
      </c>
      <c r="M51" s="88">
        <v>22381</v>
      </c>
    </row>
    <row r="52" spans="2:13" ht="27.75" customHeight="1" x14ac:dyDescent="0.15">
      <c r="B52" s="1206"/>
      <c r="C52" s="1207"/>
      <c r="D52" s="85"/>
      <c r="E52" s="1210" t="s">
        <v>37</v>
      </c>
      <c r="F52" s="1210"/>
      <c r="G52" s="1210"/>
      <c r="H52" s="1211"/>
      <c r="I52" s="86">
        <v>109220</v>
      </c>
      <c r="J52" s="87">
        <v>106151</v>
      </c>
      <c r="K52" s="87">
        <v>104970</v>
      </c>
      <c r="L52" s="87">
        <v>102827</v>
      </c>
      <c r="M52" s="88">
        <v>96806</v>
      </c>
    </row>
    <row r="53" spans="2:13" ht="27.75" customHeight="1" thickBot="1" x14ac:dyDescent="0.2">
      <c r="B53" s="1217" t="s">
        <v>21</v>
      </c>
      <c r="C53" s="1218"/>
      <c r="D53" s="92"/>
      <c r="E53" s="1219" t="s">
        <v>38</v>
      </c>
      <c r="F53" s="1219"/>
      <c r="G53" s="1219"/>
      <c r="H53" s="1220"/>
      <c r="I53" s="93">
        <v>38587</v>
      </c>
      <c r="J53" s="94">
        <v>29510</v>
      </c>
      <c r="K53" s="94">
        <v>27140</v>
      </c>
      <c r="L53" s="94">
        <v>22173</v>
      </c>
      <c r="M53" s="95">
        <v>22001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4" zoomScale="55" zoomScaleNormal="55"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581</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581</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582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583</v>
      </c>
      <c r="I42" s="354"/>
      <c r="J42" s="354"/>
      <c r="K42" s="354"/>
      <c r="L42" s="246"/>
      <c r="M42" s="246"/>
      <c r="N42" s="246"/>
      <c r="O42" s="246"/>
    </row>
    <row r="43" spans="2:17" ht="13.5" x14ac:dyDescent="0.15">
      <c r="B43" s="250"/>
      <c r="C43" s="246"/>
      <c r="D43" s="246"/>
      <c r="E43" s="246"/>
      <c r="F43" s="246"/>
      <c r="G43" s="1235" t="s">
        <v>593</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584</v>
      </c>
    </row>
    <row r="50" spans="1:17" ht="13.5" x14ac:dyDescent="0.15">
      <c r="B50" s="250"/>
      <c r="C50" s="246"/>
      <c r="D50" s="246"/>
      <c r="E50" s="246"/>
      <c r="F50" s="246"/>
      <c r="G50" s="1244"/>
      <c r="H50" s="1245"/>
      <c r="I50" s="1245"/>
      <c r="J50" s="1246"/>
      <c r="K50" s="356" t="s">
        <v>525</v>
      </c>
      <c r="L50" s="356" t="s">
        <v>526</v>
      </c>
      <c r="M50" s="356" t="s">
        <v>527</v>
      </c>
      <c r="N50" s="356" t="s">
        <v>528</v>
      </c>
      <c r="O50" s="356" t="s">
        <v>529</v>
      </c>
    </row>
    <row r="51" spans="1:17" ht="13.5" x14ac:dyDescent="0.15">
      <c r="B51" s="250"/>
      <c r="C51" s="246"/>
      <c r="D51" s="246"/>
      <c r="E51" s="246"/>
      <c r="F51" s="246"/>
      <c r="G51" s="1247" t="s">
        <v>585</v>
      </c>
      <c r="H51" s="1248"/>
      <c r="I51" s="1253" t="s">
        <v>586</v>
      </c>
      <c r="J51" s="1253"/>
      <c r="K51" s="1256"/>
      <c r="L51" s="1256"/>
      <c r="M51" s="1256"/>
      <c r="N51" s="1223">
        <v>37.5</v>
      </c>
      <c r="O51" s="1223">
        <v>36.700000000000003</v>
      </c>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592</v>
      </c>
      <c r="J53" s="1233"/>
      <c r="K53" s="1255"/>
      <c r="L53" s="1255"/>
      <c r="M53" s="1255"/>
      <c r="N53" s="1221">
        <v>66.2</v>
      </c>
      <c r="O53" s="1221">
        <v>67.099999999999994</v>
      </c>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587</v>
      </c>
      <c r="H55" s="1228"/>
      <c r="I55" s="1233" t="s">
        <v>586</v>
      </c>
      <c r="J55" s="1233"/>
      <c r="K55" s="1256"/>
      <c r="L55" s="1256"/>
      <c r="M55" s="1256"/>
      <c r="N55" s="1223">
        <v>37.4</v>
      </c>
      <c r="O55" s="1223">
        <v>31</v>
      </c>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592</v>
      </c>
      <c r="J57" s="1225"/>
      <c r="K57" s="1255"/>
      <c r="L57" s="1255"/>
      <c r="M57" s="1255"/>
      <c r="N57" s="1221">
        <v>54.4</v>
      </c>
      <c r="O57" s="1221">
        <v>57.2</v>
      </c>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588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583</v>
      </c>
      <c r="I64" s="354"/>
      <c r="J64" s="354"/>
      <c r="K64" s="354"/>
      <c r="L64" s="246"/>
      <c r="M64" s="246"/>
      <c r="N64" s="246"/>
      <c r="O64" s="246"/>
    </row>
    <row r="65" spans="2:30" ht="13.5" x14ac:dyDescent="0.15">
      <c r="B65" s="250"/>
      <c r="C65" s="246"/>
      <c r="D65" s="246"/>
      <c r="E65" s="246"/>
      <c r="F65" s="246"/>
      <c r="G65" s="1235" t="s">
        <v>591</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589</v>
      </c>
      <c r="I71" s="370"/>
      <c r="J71" s="366"/>
      <c r="K71" s="366"/>
      <c r="L71" s="367"/>
      <c r="M71" s="366"/>
      <c r="N71" s="367"/>
      <c r="O71" s="368"/>
    </row>
    <row r="72" spans="2:30" ht="13.5" x14ac:dyDescent="0.15">
      <c r="B72" s="250"/>
      <c r="C72" s="246"/>
      <c r="D72" s="246"/>
      <c r="E72" s="246"/>
      <c r="F72" s="246"/>
      <c r="G72" s="1244"/>
      <c r="H72" s="1245"/>
      <c r="I72" s="1245"/>
      <c r="J72" s="1246"/>
      <c r="K72" s="356" t="s">
        <v>525</v>
      </c>
      <c r="L72" s="356" t="s">
        <v>526</v>
      </c>
      <c r="M72" s="356" t="s">
        <v>527</v>
      </c>
      <c r="N72" s="356" t="s">
        <v>528</v>
      </c>
      <c r="O72" s="356" t="s">
        <v>529</v>
      </c>
    </row>
    <row r="73" spans="2:30" ht="13.5" x14ac:dyDescent="0.15">
      <c r="B73" s="250"/>
      <c r="C73" s="246"/>
      <c r="D73" s="246"/>
      <c r="E73" s="246"/>
      <c r="F73" s="246"/>
      <c r="G73" s="1247" t="s">
        <v>585</v>
      </c>
      <c r="H73" s="1248"/>
      <c r="I73" s="1253" t="s">
        <v>586</v>
      </c>
      <c r="J73" s="1253"/>
      <c r="K73" s="1234">
        <v>66</v>
      </c>
      <c r="L73" s="1234">
        <v>50.2</v>
      </c>
      <c r="M73" s="1223">
        <v>46.6</v>
      </c>
      <c r="N73" s="1223">
        <v>37.5</v>
      </c>
      <c r="O73" s="1223">
        <v>36.700000000000003</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590</v>
      </c>
      <c r="J75" s="1233"/>
      <c r="K75" s="1221">
        <v>13.7</v>
      </c>
      <c r="L75" s="1221">
        <v>12.2</v>
      </c>
      <c r="M75" s="1221">
        <v>11.3</v>
      </c>
      <c r="N75" s="1221">
        <v>9.8000000000000007</v>
      </c>
      <c r="O75" s="1221">
        <v>8.6999999999999993</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587</v>
      </c>
      <c r="H77" s="1228"/>
      <c r="I77" s="1233" t="s">
        <v>586</v>
      </c>
      <c r="J77" s="1233"/>
      <c r="K77" s="1234">
        <v>57.8</v>
      </c>
      <c r="L77" s="1234">
        <v>49.8</v>
      </c>
      <c r="M77" s="1223">
        <v>45.1</v>
      </c>
      <c r="N77" s="1223">
        <v>37.4</v>
      </c>
      <c r="O77" s="1223">
        <v>31</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590</v>
      </c>
      <c r="J79" s="1225"/>
      <c r="K79" s="1226">
        <v>8.3000000000000007</v>
      </c>
      <c r="L79" s="1226">
        <v>7.7</v>
      </c>
      <c r="M79" s="1226">
        <v>7.1</v>
      </c>
      <c r="N79" s="1226">
        <v>6.3</v>
      </c>
      <c r="O79" s="1226">
        <v>5.2</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5" zoomScale="70" zoomScaleNormal="7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27358</v>
      </c>
      <c r="E3" s="118"/>
      <c r="F3" s="119">
        <v>39052</v>
      </c>
      <c r="G3" s="120"/>
      <c r="H3" s="121"/>
    </row>
    <row r="4" spans="1:8" x14ac:dyDescent="0.15">
      <c r="A4" s="122"/>
      <c r="B4" s="123"/>
      <c r="C4" s="124"/>
      <c r="D4" s="125">
        <v>19052</v>
      </c>
      <c r="E4" s="126"/>
      <c r="F4" s="127">
        <v>21186</v>
      </c>
      <c r="G4" s="128"/>
      <c r="H4" s="129"/>
    </row>
    <row r="5" spans="1:8" x14ac:dyDescent="0.15">
      <c r="A5" s="110" t="s">
        <v>519</v>
      </c>
      <c r="B5" s="115"/>
      <c r="C5" s="116"/>
      <c r="D5" s="117">
        <v>32380</v>
      </c>
      <c r="E5" s="118"/>
      <c r="F5" s="119">
        <v>41235</v>
      </c>
      <c r="G5" s="120"/>
      <c r="H5" s="121"/>
    </row>
    <row r="6" spans="1:8" x14ac:dyDescent="0.15">
      <c r="A6" s="122"/>
      <c r="B6" s="123"/>
      <c r="C6" s="124"/>
      <c r="D6" s="125">
        <v>19804</v>
      </c>
      <c r="E6" s="126"/>
      <c r="F6" s="127">
        <v>22086</v>
      </c>
      <c r="G6" s="128"/>
      <c r="H6" s="129"/>
    </row>
    <row r="7" spans="1:8" x14ac:dyDescent="0.15">
      <c r="A7" s="110" t="s">
        <v>520</v>
      </c>
      <c r="B7" s="115"/>
      <c r="C7" s="116"/>
      <c r="D7" s="117">
        <v>45294</v>
      </c>
      <c r="E7" s="118"/>
      <c r="F7" s="119">
        <v>41862</v>
      </c>
      <c r="G7" s="120"/>
      <c r="H7" s="121"/>
    </row>
    <row r="8" spans="1:8" x14ac:dyDescent="0.15">
      <c r="A8" s="122"/>
      <c r="B8" s="123"/>
      <c r="C8" s="124"/>
      <c r="D8" s="125">
        <v>25377</v>
      </c>
      <c r="E8" s="126"/>
      <c r="F8" s="127">
        <v>23710</v>
      </c>
      <c r="G8" s="128"/>
      <c r="H8" s="129"/>
    </row>
    <row r="9" spans="1:8" x14ac:dyDescent="0.15">
      <c r="A9" s="110" t="s">
        <v>521</v>
      </c>
      <c r="B9" s="115"/>
      <c r="C9" s="116"/>
      <c r="D9" s="117">
        <v>71880</v>
      </c>
      <c r="E9" s="118"/>
      <c r="F9" s="119">
        <v>43554</v>
      </c>
      <c r="G9" s="120"/>
      <c r="H9" s="121"/>
    </row>
    <row r="10" spans="1:8" x14ac:dyDescent="0.15">
      <c r="A10" s="122"/>
      <c r="B10" s="123"/>
      <c r="C10" s="124"/>
      <c r="D10" s="125">
        <v>27826</v>
      </c>
      <c r="E10" s="126"/>
      <c r="F10" s="127">
        <v>24811</v>
      </c>
      <c r="G10" s="128"/>
      <c r="H10" s="129"/>
    </row>
    <row r="11" spans="1:8" x14ac:dyDescent="0.15">
      <c r="A11" s="110" t="s">
        <v>522</v>
      </c>
      <c r="B11" s="115"/>
      <c r="C11" s="116"/>
      <c r="D11" s="117">
        <v>37048</v>
      </c>
      <c r="E11" s="118"/>
      <c r="F11" s="119">
        <v>42581</v>
      </c>
      <c r="G11" s="120"/>
      <c r="H11" s="121"/>
    </row>
    <row r="12" spans="1:8" x14ac:dyDescent="0.15">
      <c r="A12" s="122"/>
      <c r="B12" s="123"/>
      <c r="C12" s="130"/>
      <c r="D12" s="125">
        <v>27552</v>
      </c>
      <c r="E12" s="126"/>
      <c r="F12" s="127">
        <v>24354</v>
      </c>
      <c r="G12" s="128"/>
      <c r="H12" s="129"/>
    </row>
    <row r="13" spans="1:8" x14ac:dyDescent="0.15">
      <c r="A13" s="110"/>
      <c r="B13" s="115"/>
      <c r="C13" s="131"/>
      <c r="D13" s="132">
        <v>42792</v>
      </c>
      <c r="E13" s="133"/>
      <c r="F13" s="134">
        <v>41657</v>
      </c>
      <c r="G13" s="135"/>
      <c r="H13" s="121"/>
    </row>
    <row r="14" spans="1:8" x14ac:dyDescent="0.15">
      <c r="A14" s="122"/>
      <c r="B14" s="123"/>
      <c r="C14" s="124"/>
      <c r="D14" s="125">
        <v>23922</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2.81</v>
      </c>
      <c r="C19" s="136">
        <f>ROUND(VALUE(SUBSTITUTE(実質収支比率等に係る経年分析!G$48,"▲","-")),2)</f>
        <v>3.55</v>
      </c>
      <c r="D19" s="136">
        <f>ROUND(VALUE(SUBSTITUTE(実質収支比率等に係る経年分析!H$48,"▲","-")),2)</f>
        <v>3.09</v>
      </c>
      <c r="E19" s="136">
        <f>ROUND(VALUE(SUBSTITUTE(実質収支比率等に係る経年分析!I$48,"▲","-")),2)</f>
        <v>3.7</v>
      </c>
      <c r="F19" s="136">
        <f>ROUND(VALUE(SUBSTITUTE(実質収支比率等に係る経年分析!J$48,"▲","-")),2)</f>
        <v>2.2999999999999998</v>
      </c>
    </row>
    <row r="20" spans="1:11" x14ac:dyDescent="0.15">
      <c r="A20" s="136" t="s">
        <v>43</v>
      </c>
      <c r="B20" s="136">
        <f>ROUND(VALUE(SUBSTITUTE(実質収支比率等に係る経年分析!F$47,"▲","-")),2)</f>
        <v>13.13</v>
      </c>
      <c r="C20" s="136">
        <f>ROUND(VALUE(SUBSTITUTE(実質収支比率等に係る経年分析!G$47,"▲","-")),2)</f>
        <v>14.47</v>
      </c>
      <c r="D20" s="136">
        <f>ROUND(VALUE(SUBSTITUTE(実質収支比率等に係る経年分析!H$47,"▲","-")),2)</f>
        <v>14.59</v>
      </c>
      <c r="E20" s="136">
        <f>ROUND(VALUE(SUBSTITUTE(実質収支比率等に係る経年分析!I$47,"▲","-")),2)</f>
        <v>15.87</v>
      </c>
      <c r="F20" s="136">
        <f>ROUND(VALUE(SUBSTITUTE(実質収支比率等に係る経年分析!J$47,"▲","-")),2)</f>
        <v>14.63</v>
      </c>
    </row>
    <row r="21" spans="1:11" x14ac:dyDescent="0.15">
      <c r="A21" s="136" t="s">
        <v>44</v>
      </c>
      <c r="B21" s="136">
        <f>IF(ISNUMBER(VALUE(SUBSTITUTE(実質収支比率等に係る経年分析!F$49,"▲","-"))),ROUND(VALUE(SUBSTITUTE(実質収支比率等に係る経年分析!F$49,"▲","-")),2),NA())</f>
        <v>1.1499999999999999</v>
      </c>
      <c r="C21" s="136">
        <f>IF(ISNUMBER(VALUE(SUBSTITUTE(実質収支比率等に係る経年分析!G$49,"▲","-"))),ROUND(VALUE(SUBSTITUTE(実質収支比率等に係る経年分析!G$49,"▲","-")),2),NA())</f>
        <v>2.38</v>
      </c>
      <c r="D21" s="136">
        <f>IF(ISNUMBER(VALUE(SUBSTITUTE(実質収支比率等に係る経年分析!H$49,"▲","-"))),ROUND(VALUE(SUBSTITUTE(実質収支比率等に係る経年分析!H$49,"▲","-")),2),NA())</f>
        <v>-0.48</v>
      </c>
      <c r="E21" s="136">
        <f>IF(ISNUMBER(VALUE(SUBSTITUTE(実質収支比率等に係る経年分析!I$49,"▲","-"))),ROUND(VALUE(SUBSTITUTE(実質収支比率等に係る経年分析!I$49,"▲","-")),2),NA())</f>
        <v>1.96</v>
      </c>
      <c r="F21" s="136">
        <f>IF(ISNUMBER(VALUE(SUBSTITUTE(実質収支比率等に係る経年分析!J$49,"▲","-"))),ROUND(VALUE(SUBSTITUTE(実質収支比率等に係る経年分析!J$49,"▲","-")),2),NA())</f>
        <v>-2.4700000000000002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2.37</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1.84</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三泗鈴亀農業共済事務組合清算特別会計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0.63</v>
      </c>
    </row>
    <row r="30" spans="1:11" x14ac:dyDescent="0.15">
      <c r="A30" s="137" t="str">
        <f>IF(連結実質赤字比率に係る赤字・黒字の構成分析!C$40="",NA(),連結実質赤字比率に係る赤字・黒字の構成分析!C$40)</f>
        <v>競輪事業特別会計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1.1200000000000001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1.28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1.36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1.51</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5.15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5.37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3.04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3.64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2.2200000000000002</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3.79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1.73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2.72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3.17</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4.3899999999999997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5.75</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13637</v>
      </c>
      <c r="E42" s="138"/>
      <c r="F42" s="138"/>
      <c r="G42" s="138">
        <f>'実質公債費比率（分子）の構造'!L$52</f>
        <v>13674</v>
      </c>
      <c r="H42" s="138"/>
      <c r="I42" s="138"/>
      <c r="J42" s="138">
        <f>'実質公債費比率（分子）の構造'!M$52</f>
        <v>13540</v>
      </c>
      <c r="K42" s="138"/>
      <c r="L42" s="138"/>
      <c r="M42" s="138">
        <f>'実質公債費比率（分子）の構造'!N$52</f>
        <v>12839</v>
      </c>
      <c r="N42" s="138"/>
      <c r="O42" s="138"/>
      <c r="P42" s="138">
        <f>'実質公債費比率（分子）の構造'!O$52</f>
        <v>12718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871</v>
      </c>
      <c r="C44" s="138"/>
      <c r="D44" s="138"/>
      <c r="E44" s="138">
        <f>'実質公債費比率（分子）の構造'!L$50</f>
        <v>637</v>
      </c>
      <c r="F44" s="138"/>
      <c r="G44" s="138"/>
      <c r="H44" s="138">
        <f>'実質公債費比率（分子）の構造'!M$50</f>
        <v>564</v>
      </c>
      <c r="I44" s="138"/>
      <c r="J44" s="138"/>
      <c r="K44" s="138">
        <f>'実質公債費比率（分子）の構造'!N$50</f>
        <v>457</v>
      </c>
      <c r="L44" s="138"/>
      <c r="M44" s="138"/>
      <c r="N44" s="138">
        <f>'実質公債費比率（分子）の構造'!O$50</f>
        <v>447</v>
      </c>
      <c r="O44" s="138"/>
      <c r="P44" s="138"/>
    </row>
    <row r="45" spans="1:16" x14ac:dyDescent="0.15">
      <c r="A45" s="138" t="s">
        <v>54</v>
      </c>
      <c r="B45" s="138">
        <f>'実質公債費比率（分子）の構造'!K$49</f>
        <v>1251</v>
      </c>
      <c r="C45" s="138"/>
      <c r="D45" s="138"/>
      <c r="E45" s="138">
        <f>'実質公債費比率（分子）の構造'!L$49</f>
        <v>1028</v>
      </c>
      <c r="F45" s="138"/>
      <c r="G45" s="138"/>
      <c r="H45" s="138">
        <f>'実質公債費比率（分子）の構造'!M$49</f>
        <v>937</v>
      </c>
      <c r="I45" s="138"/>
      <c r="J45" s="138"/>
      <c r="K45" s="138">
        <f>'実質公債費比率（分子）の構造'!N$49</f>
        <v>888</v>
      </c>
      <c r="L45" s="138"/>
      <c r="M45" s="138"/>
      <c r="N45" s="138">
        <f>'実質公債費比率（分子）の構造'!O$49</f>
        <v>860</v>
      </c>
      <c r="O45" s="138"/>
      <c r="P45" s="138"/>
    </row>
    <row r="46" spans="1:16" x14ac:dyDescent="0.15">
      <c r="A46" s="138" t="s">
        <v>55</v>
      </c>
      <c r="B46" s="138">
        <f>'実質公債費比率（分子）の構造'!K$48</f>
        <v>5941</v>
      </c>
      <c r="C46" s="138"/>
      <c r="D46" s="138"/>
      <c r="E46" s="138">
        <f>'実質公債費比率（分子）の構造'!L$48</f>
        <v>5876</v>
      </c>
      <c r="F46" s="138"/>
      <c r="G46" s="138"/>
      <c r="H46" s="138">
        <f>'実質公債費比率（分子）の構造'!M$48</f>
        <v>5927</v>
      </c>
      <c r="I46" s="138"/>
      <c r="J46" s="138"/>
      <c r="K46" s="138">
        <f>'実質公債費比率（分子）の構造'!N$48</f>
        <v>6017</v>
      </c>
      <c r="L46" s="138"/>
      <c r="M46" s="138"/>
      <c r="N46" s="138">
        <f>'実質公債費比率（分子）の構造'!O$48</f>
        <v>6491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13259</v>
      </c>
      <c r="C49" s="138"/>
      <c r="D49" s="138"/>
      <c r="E49" s="138">
        <f>'実質公債費比率（分子）の構造'!L$45</f>
        <v>12694</v>
      </c>
      <c r="F49" s="138"/>
      <c r="G49" s="138"/>
      <c r="H49" s="138">
        <f>'実質公債費比率（分子）の構造'!M$45</f>
        <v>11727</v>
      </c>
      <c r="I49" s="138"/>
      <c r="J49" s="138"/>
      <c r="K49" s="138">
        <f>'実質公債費比率（分子）の構造'!N$45</f>
        <v>10576</v>
      </c>
      <c r="L49" s="138"/>
      <c r="M49" s="138"/>
      <c r="N49" s="138">
        <f>'実質公債費比率（分子）の構造'!O$45</f>
        <v>9667</v>
      </c>
      <c r="O49" s="138"/>
      <c r="P49" s="138"/>
    </row>
    <row r="50" spans="1:16" x14ac:dyDescent="0.15">
      <c r="A50" s="138" t="s">
        <v>59</v>
      </c>
      <c r="B50" s="138" t="e">
        <f>NA()</f>
        <v>#N/A</v>
      </c>
      <c r="C50" s="138">
        <f>IF(ISNUMBER('実質公債費比率（分子）の構造'!K$53),'実質公債費比率（分子）の構造'!K$53,NA())</f>
        <v>7685</v>
      </c>
      <c r="D50" s="138" t="e">
        <f>NA()</f>
        <v>#N/A</v>
      </c>
      <c r="E50" s="138" t="e">
        <f>NA()</f>
        <v>#N/A</v>
      </c>
      <c r="F50" s="138">
        <f>IF(ISNUMBER('実質公債費比率（分子）の構造'!L$53),'実質公債費比率（分子）の構造'!L$53,NA())</f>
        <v>6561</v>
      </c>
      <c r="G50" s="138" t="e">
        <f>NA()</f>
        <v>#N/A</v>
      </c>
      <c r="H50" s="138" t="e">
        <f>NA()</f>
        <v>#N/A</v>
      </c>
      <c r="I50" s="138">
        <f>IF(ISNUMBER('実質公債費比率（分子）の構造'!M$53),'実質公債費比率（分子）の構造'!M$53,NA())</f>
        <v>5615</v>
      </c>
      <c r="J50" s="138" t="e">
        <f>NA()</f>
        <v>#N/A</v>
      </c>
      <c r="K50" s="138" t="e">
        <f>NA()</f>
        <v>#N/A</v>
      </c>
      <c r="L50" s="138">
        <f>IF(ISNUMBER('実質公債費比率（分子）の構造'!N$53),'実質公債費比率（分子）の構造'!N$53,NA())</f>
        <v>5099</v>
      </c>
      <c r="M50" s="138" t="e">
        <f>NA()</f>
        <v>#N/A</v>
      </c>
      <c r="N50" s="138" t="e">
        <f>NA()</f>
        <v>#N/A</v>
      </c>
      <c r="O50" s="138">
        <f>IF(ISNUMBER('実質公債費比率（分子）の構造'!O$53),'実質公債費比率（分子）の構造'!O$53,NA())</f>
        <v>4747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109220</v>
      </c>
      <c r="E56" s="137"/>
      <c r="F56" s="137"/>
      <c r="G56" s="137">
        <f>'将来負担比率（分子）の構造'!J$52</f>
        <v>106151</v>
      </c>
      <c r="H56" s="137"/>
      <c r="I56" s="137"/>
      <c r="J56" s="137">
        <f>'将来負担比率（分子）の構造'!K$52</f>
        <v>104970</v>
      </c>
      <c r="K56" s="137"/>
      <c r="L56" s="137"/>
      <c r="M56" s="137">
        <f>'将来負担比率（分子）の構造'!L$52</f>
        <v>102827</v>
      </c>
      <c r="N56" s="137"/>
      <c r="O56" s="137"/>
      <c r="P56" s="137">
        <f>'将来負担比率（分子）の構造'!M$52</f>
        <v>96806</v>
      </c>
    </row>
    <row r="57" spans="1:16" x14ac:dyDescent="0.15">
      <c r="A57" s="137" t="s">
        <v>36</v>
      </c>
      <c r="B57" s="137"/>
      <c r="C57" s="137"/>
      <c r="D57" s="137">
        <f>'将来負担比率（分子）の構造'!I$51</f>
        <v>18211</v>
      </c>
      <c r="E57" s="137"/>
      <c r="F57" s="137"/>
      <c r="G57" s="137">
        <f>'将来負担比率（分子）の構造'!J$51</f>
        <v>19421</v>
      </c>
      <c r="H57" s="137"/>
      <c r="I57" s="137"/>
      <c r="J57" s="137">
        <f>'将来負担比率（分子）の構造'!K$51</f>
        <v>19657</v>
      </c>
      <c r="K57" s="137"/>
      <c r="L57" s="137"/>
      <c r="M57" s="137">
        <f>'将来負担比率（分子）の構造'!L$51</f>
        <v>23354</v>
      </c>
      <c r="N57" s="137"/>
      <c r="O57" s="137"/>
      <c r="P57" s="137">
        <f>'将来負担比率（分子）の構造'!M$51</f>
        <v>22381</v>
      </c>
    </row>
    <row r="58" spans="1:16" x14ac:dyDescent="0.15">
      <c r="A58" s="137" t="s">
        <v>35</v>
      </c>
      <c r="B58" s="137"/>
      <c r="C58" s="137"/>
      <c r="D58" s="137">
        <f>'将来負担比率（分子）の構造'!I$50</f>
        <v>26453</v>
      </c>
      <c r="E58" s="137"/>
      <c r="F58" s="137"/>
      <c r="G58" s="137">
        <f>'将来負担比率（分子）の構造'!J$50</f>
        <v>29435</v>
      </c>
      <c r="H58" s="137"/>
      <c r="I58" s="137"/>
      <c r="J58" s="137">
        <f>'将来負担比率（分子）の構造'!K$50</f>
        <v>31066</v>
      </c>
      <c r="K58" s="137"/>
      <c r="L58" s="137"/>
      <c r="M58" s="137">
        <f>'将来負担比率（分子）の構造'!L$50</f>
        <v>32158</v>
      </c>
      <c r="N58" s="137"/>
      <c r="O58" s="137"/>
      <c r="P58" s="137">
        <f>'将来負担比率（分子）の構造'!M$50</f>
        <v>33283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10021</v>
      </c>
      <c r="C61" s="137"/>
      <c r="D61" s="137"/>
      <c r="E61" s="137">
        <f>'将来負担比率（分子）の構造'!J$46</f>
        <v>10378</v>
      </c>
      <c r="F61" s="137"/>
      <c r="G61" s="137"/>
      <c r="H61" s="137">
        <f>'将来負担比率（分子）の構造'!K$46</f>
        <v>10482</v>
      </c>
      <c r="I61" s="137"/>
      <c r="J61" s="137"/>
      <c r="K61" s="137">
        <f>'将来負担比率（分子）の構造'!L$46</f>
        <v>10552</v>
      </c>
      <c r="L61" s="137"/>
      <c r="M61" s="137"/>
      <c r="N61" s="137">
        <f>'将来負担比率（分子）の構造'!M$46</f>
        <v>10628</v>
      </c>
      <c r="O61" s="137"/>
      <c r="P61" s="137"/>
    </row>
    <row r="62" spans="1:16" x14ac:dyDescent="0.15">
      <c r="A62" s="137" t="s">
        <v>29</v>
      </c>
      <c r="B62" s="137">
        <f>'将来負担比率（分子）の構造'!I$45</f>
        <v>16066</v>
      </c>
      <c r="C62" s="137"/>
      <c r="D62" s="137"/>
      <c r="E62" s="137">
        <f>'将来負担比率（分子）の構造'!J$45</f>
        <v>15290</v>
      </c>
      <c r="F62" s="137"/>
      <c r="G62" s="137"/>
      <c r="H62" s="137">
        <f>'将来負担比率（分子）の構造'!K$45</f>
        <v>14586</v>
      </c>
      <c r="I62" s="137"/>
      <c r="J62" s="137"/>
      <c r="K62" s="137">
        <f>'将来負担比率（分子）の構造'!L$45</f>
        <v>14717</v>
      </c>
      <c r="L62" s="137"/>
      <c r="M62" s="137"/>
      <c r="N62" s="137">
        <f>'将来負担比率（分子）の構造'!M$45</f>
        <v>13956</v>
      </c>
      <c r="O62" s="137"/>
      <c r="P62" s="137"/>
    </row>
    <row r="63" spans="1:16" x14ac:dyDescent="0.15">
      <c r="A63" s="137" t="s">
        <v>28</v>
      </c>
      <c r="B63" s="137">
        <f>'将来負担比率（分子）の構造'!I$44</f>
        <v>8443</v>
      </c>
      <c r="C63" s="137"/>
      <c r="D63" s="137"/>
      <c r="E63" s="137">
        <f>'将来負担比率（分子）の構造'!J$44</f>
        <v>8180</v>
      </c>
      <c r="F63" s="137"/>
      <c r="G63" s="137"/>
      <c r="H63" s="137">
        <f>'将来負担比率（分子）の構造'!K$44</f>
        <v>8034</v>
      </c>
      <c r="I63" s="137"/>
      <c r="J63" s="137"/>
      <c r="K63" s="137">
        <f>'将来負担比率（分子）の構造'!L$44</f>
        <v>7997</v>
      </c>
      <c r="L63" s="137"/>
      <c r="M63" s="137"/>
      <c r="N63" s="137">
        <f>'将来負担比率（分子）の構造'!M$44</f>
        <v>8235</v>
      </c>
      <c r="O63" s="137"/>
      <c r="P63" s="137"/>
    </row>
    <row r="64" spans="1:16" x14ac:dyDescent="0.15">
      <c r="A64" s="137" t="s">
        <v>27</v>
      </c>
      <c r="B64" s="137">
        <f>'将来負担比率（分子）の構造'!I$43</f>
        <v>69048</v>
      </c>
      <c r="C64" s="137"/>
      <c r="D64" s="137"/>
      <c r="E64" s="137">
        <f>'将来負担比率（分子）の構造'!J$43</f>
        <v>68525</v>
      </c>
      <c r="F64" s="137"/>
      <c r="G64" s="137"/>
      <c r="H64" s="137">
        <f>'将来負担比率（分子）の構造'!K$43</f>
        <v>71947</v>
      </c>
      <c r="I64" s="137"/>
      <c r="J64" s="137"/>
      <c r="K64" s="137">
        <f>'将来負担比率（分子）の構造'!L$43</f>
        <v>70742</v>
      </c>
      <c r="L64" s="137"/>
      <c r="M64" s="137"/>
      <c r="N64" s="137">
        <f>'将来負担比率（分子）の構造'!M$43</f>
        <v>70792</v>
      </c>
      <c r="O64" s="137"/>
      <c r="P64" s="137"/>
    </row>
    <row r="65" spans="1:16" x14ac:dyDescent="0.15">
      <c r="A65" s="137" t="s">
        <v>26</v>
      </c>
      <c r="B65" s="137">
        <f>'将来負担比率（分子）の構造'!I$42</f>
        <v>3984</v>
      </c>
      <c r="C65" s="137"/>
      <c r="D65" s="137"/>
      <c r="E65" s="137">
        <f>'将来負担比率（分子）の構造'!J$42</f>
        <v>3472</v>
      </c>
      <c r="F65" s="137"/>
      <c r="G65" s="137"/>
      <c r="H65" s="137">
        <f>'将来負担比率（分子）の構造'!K$42</f>
        <v>2995</v>
      </c>
      <c r="I65" s="137"/>
      <c r="J65" s="137"/>
      <c r="K65" s="137">
        <f>'将来負担比率（分子）の構造'!L$42</f>
        <v>2581</v>
      </c>
      <c r="L65" s="137"/>
      <c r="M65" s="137"/>
      <c r="N65" s="137">
        <f>'将来負担比率（分子）の構造'!M$42</f>
        <v>2177</v>
      </c>
      <c r="O65" s="137"/>
      <c r="P65" s="137"/>
    </row>
    <row r="66" spans="1:16" x14ac:dyDescent="0.15">
      <c r="A66" s="137" t="s">
        <v>25</v>
      </c>
      <c r="B66" s="137">
        <f>'将来負担比率（分子）の構造'!I$41</f>
        <v>84909</v>
      </c>
      <c r="C66" s="137"/>
      <c r="D66" s="137"/>
      <c r="E66" s="137">
        <f>'将来負担比率（分子）の構造'!J$41</f>
        <v>78672</v>
      </c>
      <c r="F66" s="137"/>
      <c r="G66" s="137"/>
      <c r="H66" s="137">
        <f>'将来負担比率（分子）の構造'!K$41</f>
        <v>74788</v>
      </c>
      <c r="I66" s="137"/>
      <c r="J66" s="137"/>
      <c r="K66" s="137">
        <f>'将来負担比率（分子）の構造'!L$41</f>
        <v>73923</v>
      </c>
      <c r="L66" s="137"/>
      <c r="M66" s="137"/>
      <c r="N66" s="137">
        <f>'将来負担比率（分子）の構造'!M$41</f>
        <v>68683</v>
      </c>
      <c r="O66" s="137"/>
      <c r="P66" s="137"/>
    </row>
    <row r="67" spans="1:16" x14ac:dyDescent="0.15">
      <c r="A67" s="137" t="s">
        <v>63</v>
      </c>
      <c r="B67" s="137" t="e">
        <f>NA()</f>
        <v>#N/A</v>
      </c>
      <c r="C67" s="137">
        <f>IF(ISNUMBER('将来負担比率（分子）の構造'!I$53), IF('将来負担比率（分子）の構造'!I$53 &lt; 0, 0, '将来負担比率（分子）の構造'!I$53), NA())</f>
        <v>38587</v>
      </c>
      <c r="D67" s="137" t="e">
        <f>NA()</f>
        <v>#N/A</v>
      </c>
      <c r="E67" s="137" t="e">
        <f>NA()</f>
        <v>#N/A</v>
      </c>
      <c r="F67" s="137">
        <f>IF(ISNUMBER('将来負担比率（分子）の構造'!J$53), IF('将来負担比率（分子）の構造'!J$53 &lt; 0, 0, '将来負担比率（分子）の構造'!J$53), NA())</f>
        <v>29510</v>
      </c>
      <c r="G67" s="137" t="e">
        <f>NA()</f>
        <v>#N/A</v>
      </c>
      <c r="H67" s="137" t="e">
        <f>NA()</f>
        <v>#N/A</v>
      </c>
      <c r="I67" s="137">
        <f>IF(ISNUMBER('将来負担比率（分子）の構造'!K$53), IF('将来負担比率（分子）の構造'!K$53 &lt; 0, 0, '将来負担比率（分子）の構造'!K$53), NA())</f>
        <v>27140</v>
      </c>
      <c r="J67" s="137" t="e">
        <f>NA()</f>
        <v>#N/A</v>
      </c>
      <c r="K67" s="137" t="e">
        <f>NA()</f>
        <v>#N/A</v>
      </c>
      <c r="L67" s="137">
        <f>IF(ISNUMBER('将来負担比率（分子）の構造'!L$53), IF('将来負担比率（分子）の構造'!L$53 &lt; 0, 0, '将来負担比率（分子）の構造'!L$53), NA())</f>
        <v>22173</v>
      </c>
      <c r="M67" s="137" t="e">
        <f>NA()</f>
        <v>#N/A</v>
      </c>
      <c r="N67" s="137" t="e">
        <f>NA()</f>
        <v>#N/A</v>
      </c>
      <c r="O67" s="137">
        <f>IF(ISNUMBER('将来負担比率（分子）の構造'!M$53), IF('将来負担比率（分子）の構造'!M$53 &lt; 0, 0, '将来負担比率（分子）の構造'!M$53), NA())</f>
        <v>22001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B12" sqref="B12:Q1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63919683</v>
      </c>
      <c r="S5" s="615"/>
      <c r="T5" s="615"/>
      <c r="U5" s="615"/>
      <c r="V5" s="615"/>
      <c r="W5" s="615"/>
      <c r="X5" s="615"/>
      <c r="Y5" s="616"/>
      <c r="Z5" s="617">
        <v>58</v>
      </c>
      <c r="AA5" s="617"/>
      <c r="AB5" s="617"/>
      <c r="AC5" s="617"/>
      <c r="AD5" s="618">
        <v>61389168</v>
      </c>
      <c r="AE5" s="618"/>
      <c r="AF5" s="618"/>
      <c r="AG5" s="618"/>
      <c r="AH5" s="618"/>
      <c r="AI5" s="618"/>
      <c r="AJ5" s="618"/>
      <c r="AK5" s="618"/>
      <c r="AL5" s="619">
        <v>87.9</v>
      </c>
      <c r="AM5" s="620"/>
      <c r="AN5" s="620"/>
      <c r="AO5" s="621"/>
      <c r="AP5" s="611" t="s">
        <v>211</v>
      </c>
      <c r="AQ5" s="612"/>
      <c r="AR5" s="612"/>
      <c r="AS5" s="612"/>
      <c r="AT5" s="612"/>
      <c r="AU5" s="612"/>
      <c r="AV5" s="612"/>
      <c r="AW5" s="612"/>
      <c r="AX5" s="612"/>
      <c r="AY5" s="612"/>
      <c r="AZ5" s="612"/>
      <c r="BA5" s="612"/>
      <c r="BB5" s="612"/>
      <c r="BC5" s="612"/>
      <c r="BD5" s="612"/>
      <c r="BE5" s="612"/>
      <c r="BF5" s="613"/>
      <c r="BG5" s="625">
        <v>58289476</v>
      </c>
      <c r="BH5" s="626"/>
      <c r="BI5" s="626"/>
      <c r="BJ5" s="626"/>
      <c r="BK5" s="626"/>
      <c r="BL5" s="626"/>
      <c r="BM5" s="626"/>
      <c r="BN5" s="627"/>
      <c r="BO5" s="628">
        <v>91.2</v>
      </c>
      <c r="BP5" s="628"/>
      <c r="BQ5" s="628"/>
      <c r="BR5" s="628"/>
      <c r="BS5" s="629">
        <v>431690</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1183754</v>
      </c>
      <c r="S6" s="626"/>
      <c r="T6" s="626"/>
      <c r="U6" s="626"/>
      <c r="V6" s="626"/>
      <c r="W6" s="626"/>
      <c r="X6" s="626"/>
      <c r="Y6" s="627"/>
      <c r="Z6" s="628">
        <v>1.1000000000000001</v>
      </c>
      <c r="AA6" s="628"/>
      <c r="AB6" s="628"/>
      <c r="AC6" s="628"/>
      <c r="AD6" s="629">
        <v>1183754</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58289476</v>
      </c>
      <c r="BH6" s="626"/>
      <c r="BI6" s="626"/>
      <c r="BJ6" s="626"/>
      <c r="BK6" s="626"/>
      <c r="BL6" s="626"/>
      <c r="BM6" s="626"/>
      <c r="BN6" s="627"/>
      <c r="BO6" s="628">
        <v>91.2</v>
      </c>
      <c r="BP6" s="628"/>
      <c r="BQ6" s="628"/>
      <c r="BR6" s="628"/>
      <c r="BS6" s="629">
        <v>431690</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646206</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645973</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83160</v>
      </c>
      <c r="S7" s="626"/>
      <c r="T7" s="626"/>
      <c r="U7" s="626"/>
      <c r="V7" s="626"/>
      <c r="W7" s="626"/>
      <c r="X7" s="626"/>
      <c r="Y7" s="627"/>
      <c r="Z7" s="628">
        <v>0.1</v>
      </c>
      <c r="AA7" s="628"/>
      <c r="AB7" s="628"/>
      <c r="AC7" s="628"/>
      <c r="AD7" s="629">
        <v>83160</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24135134</v>
      </c>
      <c r="BH7" s="626"/>
      <c r="BI7" s="626"/>
      <c r="BJ7" s="626"/>
      <c r="BK7" s="626"/>
      <c r="BL7" s="626"/>
      <c r="BM7" s="626"/>
      <c r="BN7" s="627"/>
      <c r="BO7" s="628">
        <v>37.799999999999997</v>
      </c>
      <c r="BP7" s="628"/>
      <c r="BQ7" s="628"/>
      <c r="BR7" s="628"/>
      <c r="BS7" s="629">
        <v>431690</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11434431</v>
      </c>
      <c r="CS7" s="626"/>
      <c r="CT7" s="626"/>
      <c r="CU7" s="626"/>
      <c r="CV7" s="626"/>
      <c r="CW7" s="626"/>
      <c r="CX7" s="626"/>
      <c r="CY7" s="627"/>
      <c r="CZ7" s="628">
        <v>10.6</v>
      </c>
      <c r="DA7" s="628"/>
      <c r="DB7" s="628"/>
      <c r="DC7" s="628"/>
      <c r="DD7" s="634">
        <v>488176</v>
      </c>
      <c r="DE7" s="626"/>
      <c r="DF7" s="626"/>
      <c r="DG7" s="626"/>
      <c r="DH7" s="626"/>
      <c r="DI7" s="626"/>
      <c r="DJ7" s="626"/>
      <c r="DK7" s="626"/>
      <c r="DL7" s="626"/>
      <c r="DM7" s="626"/>
      <c r="DN7" s="626"/>
      <c r="DO7" s="626"/>
      <c r="DP7" s="627"/>
      <c r="DQ7" s="634">
        <v>10093113</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203669</v>
      </c>
      <c r="S8" s="626"/>
      <c r="T8" s="626"/>
      <c r="U8" s="626"/>
      <c r="V8" s="626"/>
      <c r="W8" s="626"/>
      <c r="X8" s="626"/>
      <c r="Y8" s="627"/>
      <c r="Z8" s="628">
        <v>0.2</v>
      </c>
      <c r="AA8" s="628"/>
      <c r="AB8" s="628"/>
      <c r="AC8" s="628"/>
      <c r="AD8" s="629">
        <v>203669</v>
      </c>
      <c r="AE8" s="629"/>
      <c r="AF8" s="629"/>
      <c r="AG8" s="629"/>
      <c r="AH8" s="629"/>
      <c r="AI8" s="629"/>
      <c r="AJ8" s="629"/>
      <c r="AK8" s="629"/>
      <c r="AL8" s="630">
        <v>0.3</v>
      </c>
      <c r="AM8" s="631"/>
      <c r="AN8" s="631"/>
      <c r="AO8" s="632"/>
      <c r="AP8" s="622" t="s">
        <v>223</v>
      </c>
      <c r="AQ8" s="623"/>
      <c r="AR8" s="623"/>
      <c r="AS8" s="623"/>
      <c r="AT8" s="623"/>
      <c r="AU8" s="623"/>
      <c r="AV8" s="623"/>
      <c r="AW8" s="623"/>
      <c r="AX8" s="623"/>
      <c r="AY8" s="623"/>
      <c r="AZ8" s="623"/>
      <c r="BA8" s="623"/>
      <c r="BB8" s="623"/>
      <c r="BC8" s="623"/>
      <c r="BD8" s="623"/>
      <c r="BE8" s="623"/>
      <c r="BF8" s="624"/>
      <c r="BG8" s="625">
        <v>541357</v>
      </c>
      <c r="BH8" s="626"/>
      <c r="BI8" s="626"/>
      <c r="BJ8" s="626"/>
      <c r="BK8" s="626"/>
      <c r="BL8" s="626"/>
      <c r="BM8" s="626"/>
      <c r="BN8" s="627"/>
      <c r="BO8" s="628">
        <v>0.8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39807791</v>
      </c>
      <c r="CS8" s="626"/>
      <c r="CT8" s="626"/>
      <c r="CU8" s="626"/>
      <c r="CV8" s="626"/>
      <c r="CW8" s="626"/>
      <c r="CX8" s="626"/>
      <c r="CY8" s="627"/>
      <c r="CZ8" s="628">
        <v>37</v>
      </c>
      <c r="DA8" s="628"/>
      <c r="DB8" s="628"/>
      <c r="DC8" s="628"/>
      <c r="DD8" s="634">
        <v>1039364</v>
      </c>
      <c r="DE8" s="626"/>
      <c r="DF8" s="626"/>
      <c r="DG8" s="626"/>
      <c r="DH8" s="626"/>
      <c r="DI8" s="626"/>
      <c r="DJ8" s="626"/>
      <c r="DK8" s="626"/>
      <c r="DL8" s="626"/>
      <c r="DM8" s="626"/>
      <c r="DN8" s="626"/>
      <c r="DO8" s="626"/>
      <c r="DP8" s="627"/>
      <c r="DQ8" s="634">
        <v>18948029</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119835</v>
      </c>
      <c r="S9" s="626"/>
      <c r="T9" s="626"/>
      <c r="U9" s="626"/>
      <c r="V9" s="626"/>
      <c r="W9" s="626"/>
      <c r="X9" s="626"/>
      <c r="Y9" s="627"/>
      <c r="Z9" s="628">
        <v>0.1</v>
      </c>
      <c r="AA9" s="628"/>
      <c r="AB9" s="628"/>
      <c r="AC9" s="628"/>
      <c r="AD9" s="629">
        <v>119835</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18568947</v>
      </c>
      <c r="BH9" s="626"/>
      <c r="BI9" s="626"/>
      <c r="BJ9" s="626"/>
      <c r="BK9" s="626"/>
      <c r="BL9" s="626"/>
      <c r="BM9" s="626"/>
      <c r="BN9" s="627"/>
      <c r="BO9" s="628">
        <v>29.1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9189044</v>
      </c>
      <c r="CS9" s="626"/>
      <c r="CT9" s="626"/>
      <c r="CU9" s="626"/>
      <c r="CV9" s="626"/>
      <c r="CW9" s="626"/>
      <c r="CX9" s="626"/>
      <c r="CY9" s="627"/>
      <c r="CZ9" s="628">
        <v>8.5</v>
      </c>
      <c r="DA9" s="628"/>
      <c r="DB9" s="628"/>
      <c r="DC9" s="628"/>
      <c r="DD9" s="634">
        <v>315890</v>
      </c>
      <c r="DE9" s="626"/>
      <c r="DF9" s="626"/>
      <c r="DG9" s="626"/>
      <c r="DH9" s="626"/>
      <c r="DI9" s="626"/>
      <c r="DJ9" s="626"/>
      <c r="DK9" s="626"/>
      <c r="DL9" s="626"/>
      <c r="DM9" s="626"/>
      <c r="DN9" s="626"/>
      <c r="DO9" s="626"/>
      <c r="DP9" s="627"/>
      <c r="DQ9" s="634">
        <v>6813117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5338100</v>
      </c>
      <c r="S10" s="626"/>
      <c r="T10" s="626"/>
      <c r="U10" s="626"/>
      <c r="V10" s="626"/>
      <c r="W10" s="626"/>
      <c r="X10" s="626"/>
      <c r="Y10" s="627"/>
      <c r="Z10" s="628">
        <v>4.8</v>
      </c>
      <c r="AA10" s="628"/>
      <c r="AB10" s="628"/>
      <c r="AC10" s="628"/>
      <c r="AD10" s="629">
        <v>5338100</v>
      </c>
      <c r="AE10" s="629"/>
      <c r="AF10" s="629"/>
      <c r="AG10" s="629"/>
      <c r="AH10" s="629"/>
      <c r="AI10" s="629"/>
      <c r="AJ10" s="629"/>
      <c r="AK10" s="629"/>
      <c r="AL10" s="630">
        <v>7.6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1086094</v>
      </c>
      <c r="BH10" s="626"/>
      <c r="BI10" s="626"/>
      <c r="BJ10" s="626"/>
      <c r="BK10" s="626"/>
      <c r="BL10" s="626"/>
      <c r="BM10" s="626"/>
      <c r="BN10" s="627"/>
      <c r="BO10" s="628">
        <v>1.7</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74189</v>
      </c>
      <c r="CS10" s="626"/>
      <c r="CT10" s="626"/>
      <c r="CU10" s="626"/>
      <c r="CV10" s="626"/>
      <c r="CW10" s="626"/>
      <c r="CX10" s="626"/>
      <c r="CY10" s="627"/>
      <c r="CZ10" s="628">
        <v>0.1</v>
      </c>
      <c r="DA10" s="628"/>
      <c r="DB10" s="628"/>
      <c r="DC10" s="628"/>
      <c r="DD10" s="634">
        <v>5098</v>
      </c>
      <c r="DE10" s="626"/>
      <c r="DF10" s="626"/>
      <c r="DG10" s="626"/>
      <c r="DH10" s="626"/>
      <c r="DI10" s="626"/>
      <c r="DJ10" s="626"/>
      <c r="DK10" s="626"/>
      <c r="DL10" s="626"/>
      <c r="DM10" s="626"/>
      <c r="DN10" s="626"/>
      <c r="DO10" s="626"/>
      <c r="DP10" s="627"/>
      <c r="DQ10" s="634">
        <v>73869</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90364</v>
      </c>
      <c r="S11" s="626"/>
      <c r="T11" s="626"/>
      <c r="U11" s="626"/>
      <c r="V11" s="626"/>
      <c r="W11" s="626"/>
      <c r="X11" s="626"/>
      <c r="Y11" s="627"/>
      <c r="Z11" s="628">
        <v>0.1</v>
      </c>
      <c r="AA11" s="628"/>
      <c r="AB11" s="628"/>
      <c r="AC11" s="628"/>
      <c r="AD11" s="629">
        <v>90364</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3938736</v>
      </c>
      <c r="BH11" s="626"/>
      <c r="BI11" s="626"/>
      <c r="BJ11" s="626"/>
      <c r="BK11" s="626"/>
      <c r="BL11" s="626"/>
      <c r="BM11" s="626"/>
      <c r="BN11" s="627"/>
      <c r="BO11" s="628">
        <v>6.2</v>
      </c>
      <c r="BP11" s="628"/>
      <c r="BQ11" s="628"/>
      <c r="BR11" s="628"/>
      <c r="BS11" s="634">
        <v>431690</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1132660</v>
      </c>
      <c r="CS11" s="626"/>
      <c r="CT11" s="626"/>
      <c r="CU11" s="626"/>
      <c r="CV11" s="626"/>
      <c r="CW11" s="626"/>
      <c r="CX11" s="626"/>
      <c r="CY11" s="627"/>
      <c r="CZ11" s="628">
        <v>1.1000000000000001</v>
      </c>
      <c r="DA11" s="628"/>
      <c r="DB11" s="628"/>
      <c r="DC11" s="628"/>
      <c r="DD11" s="634">
        <v>257366</v>
      </c>
      <c r="DE11" s="626"/>
      <c r="DF11" s="626"/>
      <c r="DG11" s="626"/>
      <c r="DH11" s="626"/>
      <c r="DI11" s="626"/>
      <c r="DJ11" s="626"/>
      <c r="DK11" s="626"/>
      <c r="DL11" s="626"/>
      <c r="DM11" s="626"/>
      <c r="DN11" s="626"/>
      <c r="DO11" s="626"/>
      <c r="DP11" s="627"/>
      <c r="DQ11" s="634">
        <v>894875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31123086</v>
      </c>
      <c r="BH12" s="626"/>
      <c r="BI12" s="626"/>
      <c r="BJ12" s="626"/>
      <c r="BK12" s="626"/>
      <c r="BL12" s="626"/>
      <c r="BM12" s="626"/>
      <c r="BN12" s="627"/>
      <c r="BO12" s="628">
        <v>48.7</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3178139</v>
      </c>
      <c r="CS12" s="626"/>
      <c r="CT12" s="626"/>
      <c r="CU12" s="626"/>
      <c r="CV12" s="626"/>
      <c r="CW12" s="626"/>
      <c r="CX12" s="626"/>
      <c r="CY12" s="627"/>
      <c r="CZ12" s="628">
        <v>3</v>
      </c>
      <c r="DA12" s="628"/>
      <c r="DB12" s="628"/>
      <c r="DC12" s="628"/>
      <c r="DD12" s="634">
        <v>659971</v>
      </c>
      <c r="DE12" s="626"/>
      <c r="DF12" s="626"/>
      <c r="DG12" s="626"/>
      <c r="DH12" s="626"/>
      <c r="DI12" s="626"/>
      <c r="DJ12" s="626"/>
      <c r="DK12" s="626"/>
      <c r="DL12" s="626"/>
      <c r="DM12" s="626"/>
      <c r="DN12" s="626"/>
      <c r="DO12" s="626"/>
      <c r="DP12" s="627"/>
      <c r="DQ12" s="634">
        <v>1354195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224509</v>
      </c>
      <c r="S13" s="626"/>
      <c r="T13" s="626"/>
      <c r="U13" s="626"/>
      <c r="V13" s="626"/>
      <c r="W13" s="626"/>
      <c r="X13" s="626"/>
      <c r="Y13" s="627"/>
      <c r="Z13" s="628">
        <v>0.2</v>
      </c>
      <c r="AA13" s="628"/>
      <c r="AB13" s="628"/>
      <c r="AC13" s="628"/>
      <c r="AD13" s="629">
        <v>224509</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31097191</v>
      </c>
      <c r="BH13" s="626"/>
      <c r="BI13" s="626"/>
      <c r="BJ13" s="626"/>
      <c r="BK13" s="626"/>
      <c r="BL13" s="626"/>
      <c r="BM13" s="626"/>
      <c r="BN13" s="627"/>
      <c r="BO13" s="628">
        <v>48.7</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15767414</v>
      </c>
      <c r="CS13" s="626"/>
      <c r="CT13" s="626"/>
      <c r="CU13" s="626"/>
      <c r="CV13" s="626"/>
      <c r="CW13" s="626"/>
      <c r="CX13" s="626"/>
      <c r="CY13" s="627"/>
      <c r="CZ13" s="628">
        <v>14.7</v>
      </c>
      <c r="DA13" s="628"/>
      <c r="DB13" s="628"/>
      <c r="DC13" s="628"/>
      <c r="DD13" s="634">
        <v>4311899</v>
      </c>
      <c r="DE13" s="626"/>
      <c r="DF13" s="626"/>
      <c r="DG13" s="626"/>
      <c r="DH13" s="626"/>
      <c r="DI13" s="626"/>
      <c r="DJ13" s="626"/>
      <c r="DK13" s="626"/>
      <c r="DL13" s="626"/>
      <c r="DM13" s="626"/>
      <c r="DN13" s="626"/>
      <c r="DO13" s="626"/>
      <c r="DP13" s="627"/>
      <c r="DQ13" s="634">
        <v>12973028</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686246</v>
      </c>
      <c r="BH14" s="626"/>
      <c r="BI14" s="626"/>
      <c r="BJ14" s="626"/>
      <c r="BK14" s="626"/>
      <c r="BL14" s="626"/>
      <c r="BM14" s="626"/>
      <c r="BN14" s="627"/>
      <c r="BO14" s="628">
        <v>1.1000000000000001</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4584732</v>
      </c>
      <c r="CS14" s="626"/>
      <c r="CT14" s="626"/>
      <c r="CU14" s="626"/>
      <c r="CV14" s="626"/>
      <c r="CW14" s="626"/>
      <c r="CX14" s="626"/>
      <c r="CY14" s="627"/>
      <c r="CZ14" s="628">
        <v>4.3</v>
      </c>
      <c r="DA14" s="628"/>
      <c r="DB14" s="628"/>
      <c r="DC14" s="628"/>
      <c r="DD14" s="634">
        <v>920693</v>
      </c>
      <c r="DE14" s="626"/>
      <c r="DF14" s="626"/>
      <c r="DG14" s="626"/>
      <c r="DH14" s="626"/>
      <c r="DI14" s="626"/>
      <c r="DJ14" s="626"/>
      <c r="DK14" s="626"/>
      <c r="DL14" s="626"/>
      <c r="DM14" s="626"/>
      <c r="DN14" s="626"/>
      <c r="DO14" s="626"/>
      <c r="DP14" s="627"/>
      <c r="DQ14" s="634">
        <v>3666369</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202795</v>
      </c>
      <c r="S15" s="626"/>
      <c r="T15" s="626"/>
      <c r="U15" s="626"/>
      <c r="V15" s="626"/>
      <c r="W15" s="626"/>
      <c r="X15" s="626"/>
      <c r="Y15" s="627"/>
      <c r="Z15" s="628">
        <v>0.2</v>
      </c>
      <c r="AA15" s="628"/>
      <c r="AB15" s="628"/>
      <c r="AC15" s="628"/>
      <c r="AD15" s="629">
        <v>202795</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2345010</v>
      </c>
      <c r="BH15" s="626"/>
      <c r="BI15" s="626"/>
      <c r="BJ15" s="626"/>
      <c r="BK15" s="626"/>
      <c r="BL15" s="626"/>
      <c r="BM15" s="626"/>
      <c r="BN15" s="627"/>
      <c r="BO15" s="628">
        <v>3.7</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11973619</v>
      </c>
      <c r="CS15" s="626"/>
      <c r="CT15" s="626"/>
      <c r="CU15" s="626"/>
      <c r="CV15" s="626"/>
      <c r="CW15" s="626"/>
      <c r="CX15" s="626"/>
      <c r="CY15" s="627"/>
      <c r="CZ15" s="628">
        <v>11.1</v>
      </c>
      <c r="DA15" s="628"/>
      <c r="DB15" s="628"/>
      <c r="DC15" s="628"/>
      <c r="DD15" s="634">
        <v>3568445</v>
      </c>
      <c r="DE15" s="626"/>
      <c r="DF15" s="626"/>
      <c r="DG15" s="626"/>
      <c r="DH15" s="626"/>
      <c r="DI15" s="626"/>
      <c r="DJ15" s="626"/>
      <c r="DK15" s="626"/>
      <c r="DL15" s="626"/>
      <c r="DM15" s="626"/>
      <c r="DN15" s="626"/>
      <c r="DO15" s="626"/>
      <c r="DP15" s="627"/>
      <c r="DQ15" s="634">
        <v>9717959</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1273697</v>
      </c>
      <c r="S16" s="626"/>
      <c r="T16" s="626"/>
      <c r="U16" s="626"/>
      <c r="V16" s="626"/>
      <c r="W16" s="626"/>
      <c r="X16" s="626"/>
      <c r="Y16" s="627"/>
      <c r="Z16" s="628">
        <v>1.2</v>
      </c>
      <c r="AA16" s="628"/>
      <c r="AB16" s="628"/>
      <c r="AC16" s="628"/>
      <c r="AD16" s="629">
        <v>697085</v>
      </c>
      <c r="AE16" s="629"/>
      <c r="AF16" s="629"/>
      <c r="AG16" s="629"/>
      <c r="AH16" s="629"/>
      <c r="AI16" s="629"/>
      <c r="AJ16" s="629"/>
      <c r="AK16" s="629"/>
      <c r="AL16" s="630">
        <v>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174994</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32781</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697085</v>
      </c>
      <c r="S17" s="626"/>
      <c r="T17" s="626"/>
      <c r="U17" s="626"/>
      <c r="V17" s="626"/>
      <c r="W17" s="626"/>
      <c r="X17" s="626"/>
      <c r="Y17" s="627"/>
      <c r="Z17" s="628">
        <v>0.6</v>
      </c>
      <c r="AA17" s="628"/>
      <c r="AB17" s="628"/>
      <c r="AC17" s="628"/>
      <c r="AD17" s="629">
        <v>697085</v>
      </c>
      <c r="AE17" s="629"/>
      <c r="AF17" s="629"/>
      <c r="AG17" s="629"/>
      <c r="AH17" s="629"/>
      <c r="AI17" s="629"/>
      <c r="AJ17" s="629"/>
      <c r="AK17" s="629"/>
      <c r="AL17" s="630">
        <v>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9663863</v>
      </c>
      <c r="CS17" s="626"/>
      <c r="CT17" s="626"/>
      <c r="CU17" s="626"/>
      <c r="CV17" s="626"/>
      <c r="CW17" s="626"/>
      <c r="CX17" s="626"/>
      <c r="CY17" s="627"/>
      <c r="CZ17" s="628">
        <v>9</v>
      </c>
      <c r="DA17" s="628"/>
      <c r="DB17" s="628"/>
      <c r="DC17" s="628"/>
      <c r="DD17" s="634" t="s">
        <v>113</v>
      </c>
      <c r="DE17" s="626"/>
      <c r="DF17" s="626"/>
      <c r="DG17" s="626"/>
      <c r="DH17" s="626"/>
      <c r="DI17" s="626"/>
      <c r="DJ17" s="626"/>
      <c r="DK17" s="626"/>
      <c r="DL17" s="626"/>
      <c r="DM17" s="626"/>
      <c r="DN17" s="626"/>
      <c r="DO17" s="626"/>
      <c r="DP17" s="627"/>
      <c r="DQ17" s="634">
        <v>9507875</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576529</v>
      </c>
      <c r="S18" s="626"/>
      <c r="T18" s="626"/>
      <c r="U18" s="626"/>
      <c r="V18" s="626"/>
      <c r="W18" s="626"/>
      <c r="X18" s="626"/>
      <c r="Y18" s="627"/>
      <c r="Z18" s="628">
        <v>0.5</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83</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5630207</v>
      </c>
      <c r="BH19" s="626"/>
      <c r="BI19" s="626"/>
      <c r="BJ19" s="626"/>
      <c r="BK19" s="626"/>
      <c r="BL19" s="626"/>
      <c r="BM19" s="626"/>
      <c r="BN19" s="627"/>
      <c r="BO19" s="628">
        <v>8.8000000000000007</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72639566</v>
      </c>
      <c r="S20" s="626"/>
      <c r="T20" s="626"/>
      <c r="U20" s="626"/>
      <c r="V20" s="626"/>
      <c r="W20" s="626"/>
      <c r="X20" s="626"/>
      <c r="Y20" s="627"/>
      <c r="Z20" s="628">
        <v>65.900000000000006</v>
      </c>
      <c r="AA20" s="628"/>
      <c r="AB20" s="628"/>
      <c r="AC20" s="628"/>
      <c r="AD20" s="629">
        <v>69532439</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5630207</v>
      </c>
      <c r="BH20" s="626"/>
      <c r="BI20" s="626"/>
      <c r="BJ20" s="626"/>
      <c r="BK20" s="626"/>
      <c r="BL20" s="626"/>
      <c r="BM20" s="626"/>
      <c r="BN20" s="627"/>
      <c r="BO20" s="628">
        <v>8.8000000000000007</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107627082</v>
      </c>
      <c r="CS20" s="626"/>
      <c r="CT20" s="626"/>
      <c r="CU20" s="626"/>
      <c r="CV20" s="626"/>
      <c r="CW20" s="626"/>
      <c r="CX20" s="626"/>
      <c r="CY20" s="627"/>
      <c r="CZ20" s="628">
        <v>100</v>
      </c>
      <c r="DA20" s="628"/>
      <c r="DB20" s="628"/>
      <c r="DC20" s="628"/>
      <c r="DD20" s="634">
        <v>11566902</v>
      </c>
      <c r="DE20" s="626"/>
      <c r="DF20" s="626"/>
      <c r="DG20" s="626"/>
      <c r="DH20" s="626"/>
      <c r="DI20" s="626"/>
      <c r="DJ20" s="626"/>
      <c r="DK20" s="626"/>
      <c r="DL20" s="626"/>
      <c r="DM20" s="626"/>
      <c r="DN20" s="626"/>
      <c r="DO20" s="626"/>
      <c r="DP20" s="627"/>
      <c r="DQ20" s="634">
        <v>74721183</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53735</v>
      </c>
      <c r="S21" s="626"/>
      <c r="T21" s="626"/>
      <c r="U21" s="626"/>
      <c r="V21" s="626"/>
      <c r="W21" s="626"/>
      <c r="X21" s="626"/>
      <c r="Y21" s="627"/>
      <c r="Z21" s="628">
        <v>0</v>
      </c>
      <c r="AA21" s="628"/>
      <c r="AB21" s="628"/>
      <c r="AC21" s="628"/>
      <c r="AD21" s="629">
        <v>53735</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1945</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707974</v>
      </c>
      <c r="S22" s="626"/>
      <c r="T22" s="626"/>
      <c r="U22" s="626"/>
      <c r="V22" s="626"/>
      <c r="W22" s="626"/>
      <c r="X22" s="626"/>
      <c r="Y22" s="627"/>
      <c r="Z22" s="628">
        <v>0.6</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v>3097747</v>
      </c>
      <c r="BH22" s="626"/>
      <c r="BI22" s="626"/>
      <c r="BJ22" s="626"/>
      <c r="BK22" s="626"/>
      <c r="BL22" s="626"/>
      <c r="BM22" s="626"/>
      <c r="BN22" s="627"/>
      <c r="BO22" s="628">
        <v>4.8</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1785960</v>
      </c>
      <c r="S23" s="626"/>
      <c r="T23" s="626"/>
      <c r="U23" s="626"/>
      <c r="V23" s="626"/>
      <c r="W23" s="626"/>
      <c r="X23" s="626"/>
      <c r="Y23" s="627"/>
      <c r="Z23" s="628">
        <v>1.6</v>
      </c>
      <c r="AA23" s="628"/>
      <c r="AB23" s="628"/>
      <c r="AC23" s="628"/>
      <c r="AD23" s="629">
        <v>256041</v>
      </c>
      <c r="AE23" s="629"/>
      <c r="AF23" s="629"/>
      <c r="AG23" s="629"/>
      <c r="AH23" s="629"/>
      <c r="AI23" s="629"/>
      <c r="AJ23" s="629"/>
      <c r="AK23" s="629"/>
      <c r="AL23" s="630">
        <v>0.4</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2530515</v>
      </c>
      <c r="BH23" s="626"/>
      <c r="BI23" s="626"/>
      <c r="BJ23" s="626"/>
      <c r="BK23" s="626"/>
      <c r="BL23" s="626"/>
      <c r="BM23" s="626"/>
      <c r="BN23" s="627"/>
      <c r="BO23" s="628">
        <v>4</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976762</v>
      </c>
      <c r="S24" s="626"/>
      <c r="T24" s="626"/>
      <c r="U24" s="626"/>
      <c r="V24" s="626"/>
      <c r="W24" s="626"/>
      <c r="X24" s="626"/>
      <c r="Y24" s="627"/>
      <c r="Z24" s="628">
        <v>0.9</v>
      </c>
      <c r="AA24" s="628"/>
      <c r="AB24" s="628"/>
      <c r="AC24" s="628"/>
      <c r="AD24" s="629">
        <v>978</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50987575</v>
      </c>
      <c r="CS24" s="615"/>
      <c r="CT24" s="615"/>
      <c r="CU24" s="615"/>
      <c r="CV24" s="615"/>
      <c r="CW24" s="615"/>
      <c r="CX24" s="615"/>
      <c r="CY24" s="616"/>
      <c r="CZ24" s="652">
        <v>47.4</v>
      </c>
      <c r="DA24" s="653"/>
      <c r="DB24" s="653"/>
      <c r="DC24" s="654"/>
      <c r="DD24" s="651">
        <v>31895937</v>
      </c>
      <c r="DE24" s="615"/>
      <c r="DF24" s="615"/>
      <c r="DG24" s="615"/>
      <c r="DH24" s="615"/>
      <c r="DI24" s="615"/>
      <c r="DJ24" s="615"/>
      <c r="DK24" s="616"/>
      <c r="DL24" s="651">
        <v>31659779</v>
      </c>
      <c r="DM24" s="615"/>
      <c r="DN24" s="615"/>
      <c r="DO24" s="615"/>
      <c r="DP24" s="615"/>
      <c r="DQ24" s="615"/>
      <c r="DR24" s="615"/>
      <c r="DS24" s="615"/>
      <c r="DT24" s="615"/>
      <c r="DU24" s="615"/>
      <c r="DV24" s="616"/>
      <c r="DW24" s="619">
        <v>45.3</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15082075</v>
      </c>
      <c r="S25" s="626"/>
      <c r="T25" s="626"/>
      <c r="U25" s="626"/>
      <c r="V25" s="626"/>
      <c r="W25" s="626"/>
      <c r="X25" s="626"/>
      <c r="Y25" s="627"/>
      <c r="Z25" s="628">
        <v>13.7</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16618155</v>
      </c>
      <c r="CS25" s="657"/>
      <c r="CT25" s="657"/>
      <c r="CU25" s="657"/>
      <c r="CV25" s="657"/>
      <c r="CW25" s="657"/>
      <c r="CX25" s="657"/>
      <c r="CY25" s="658"/>
      <c r="CZ25" s="659">
        <v>15.4</v>
      </c>
      <c r="DA25" s="660"/>
      <c r="DB25" s="660"/>
      <c r="DC25" s="661"/>
      <c r="DD25" s="634">
        <v>15004681</v>
      </c>
      <c r="DE25" s="657"/>
      <c r="DF25" s="657"/>
      <c r="DG25" s="657"/>
      <c r="DH25" s="657"/>
      <c r="DI25" s="657"/>
      <c r="DJ25" s="657"/>
      <c r="DK25" s="658"/>
      <c r="DL25" s="634">
        <v>14768610</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12066341</v>
      </c>
      <c r="CS26" s="626"/>
      <c r="CT26" s="626"/>
      <c r="CU26" s="626"/>
      <c r="CV26" s="626"/>
      <c r="CW26" s="626"/>
      <c r="CX26" s="626"/>
      <c r="CY26" s="627"/>
      <c r="CZ26" s="659">
        <v>11.2</v>
      </c>
      <c r="DA26" s="660"/>
      <c r="DB26" s="660"/>
      <c r="DC26" s="661"/>
      <c r="DD26" s="634">
        <v>10558965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6385585</v>
      </c>
      <c r="S27" s="626"/>
      <c r="T27" s="626"/>
      <c r="U27" s="626"/>
      <c r="V27" s="626"/>
      <c r="W27" s="626"/>
      <c r="X27" s="626"/>
      <c r="Y27" s="627"/>
      <c r="Z27" s="628">
        <v>5.8</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63919683</v>
      </c>
      <c r="BH27" s="626"/>
      <c r="BI27" s="626"/>
      <c r="BJ27" s="626"/>
      <c r="BK27" s="626"/>
      <c r="BL27" s="626"/>
      <c r="BM27" s="626"/>
      <c r="BN27" s="627"/>
      <c r="BO27" s="628">
        <v>100</v>
      </c>
      <c r="BP27" s="628"/>
      <c r="BQ27" s="628"/>
      <c r="BR27" s="628"/>
      <c r="BS27" s="634">
        <v>431690</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24705557</v>
      </c>
      <c r="CS27" s="657"/>
      <c r="CT27" s="657"/>
      <c r="CU27" s="657"/>
      <c r="CV27" s="657"/>
      <c r="CW27" s="657"/>
      <c r="CX27" s="657"/>
      <c r="CY27" s="658"/>
      <c r="CZ27" s="659">
        <v>23</v>
      </c>
      <c r="DA27" s="660"/>
      <c r="DB27" s="660"/>
      <c r="DC27" s="661"/>
      <c r="DD27" s="634">
        <v>7383381</v>
      </c>
      <c r="DE27" s="657"/>
      <c r="DF27" s="657"/>
      <c r="DG27" s="657"/>
      <c r="DH27" s="657"/>
      <c r="DI27" s="657"/>
      <c r="DJ27" s="657"/>
      <c r="DK27" s="658"/>
      <c r="DL27" s="634">
        <v>7383294</v>
      </c>
      <c r="DM27" s="657"/>
      <c r="DN27" s="657"/>
      <c r="DO27" s="657"/>
      <c r="DP27" s="657"/>
      <c r="DQ27" s="657"/>
      <c r="DR27" s="657"/>
      <c r="DS27" s="657"/>
      <c r="DT27" s="657"/>
      <c r="DU27" s="657"/>
      <c r="DV27" s="658"/>
      <c r="DW27" s="630">
        <v>10.6</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297957</v>
      </c>
      <c r="S28" s="626"/>
      <c r="T28" s="626"/>
      <c r="U28" s="626"/>
      <c r="V28" s="626"/>
      <c r="W28" s="626"/>
      <c r="X28" s="626"/>
      <c r="Y28" s="627"/>
      <c r="Z28" s="628">
        <v>0.3</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9663863</v>
      </c>
      <c r="CS28" s="626"/>
      <c r="CT28" s="626"/>
      <c r="CU28" s="626"/>
      <c r="CV28" s="626"/>
      <c r="CW28" s="626"/>
      <c r="CX28" s="626"/>
      <c r="CY28" s="627"/>
      <c r="CZ28" s="659">
        <v>9</v>
      </c>
      <c r="DA28" s="660"/>
      <c r="DB28" s="660"/>
      <c r="DC28" s="661"/>
      <c r="DD28" s="634">
        <v>9507875</v>
      </c>
      <c r="DE28" s="626"/>
      <c r="DF28" s="626"/>
      <c r="DG28" s="626"/>
      <c r="DH28" s="626"/>
      <c r="DI28" s="626"/>
      <c r="DJ28" s="626"/>
      <c r="DK28" s="627"/>
      <c r="DL28" s="634">
        <v>9507875</v>
      </c>
      <c r="DM28" s="626"/>
      <c r="DN28" s="626"/>
      <c r="DO28" s="626"/>
      <c r="DP28" s="626"/>
      <c r="DQ28" s="626"/>
      <c r="DR28" s="626"/>
      <c r="DS28" s="626"/>
      <c r="DT28" s="626"/>
      <c r="DU28" s="626"/>
      <c r="DV28" s="627"/>
      <c r="DW28" s="630">
        <v>13.6</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137063</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9651854</v>
      </c>
      <c r="CS29" s="657"/>
      <c r="CT29" s="657"/>
      <c r="CU29" s="657"/>
      <c r="CV29" s="657"/>
      <c r="CW29" s="657"/>
      <c r="CX29" s="657"/>
      <c r="CY29" s="658"/>
      <c r="CZ29" s="659">
        <v>9</v>
      </c>
      <c r="DA29" s="660"/>
      <c r="DB29" s="660"/>
      <c r="DC29" s="661"/>
      <c r="DD29" s="634">
        <v>9495866</v>
      </c>
      <c r="DE29" s="657"/>
      <c r="DF29" s="657"/>
      <c r="DG29" s="657"/>
      <c r="DH29" s="657"/>
      <c r="DI29" s="657"/>
      <c r="DJ29" s="657"/>
      <c r="DK29" s="658"/>
      <c r="DL29" s="634">
        <v>9495866</v>
      </c>
      <c r="DM29" s="657"/>
      <c r="DN29" s="657"/>
      <c r="DO29" s="657"/>
      <c r="DP29" s="657"/>
      <c r="DQ29" s="657"/>
      <c r="DR29" s="657"/>
      <c r="DS29" s="657"/>
      <c r="DT29" s="657"/>
      <c r="DU29" s="657"/>
      <c r="DV29" s="658"/>
      <c r="DW29" s="630">
        <v>13.6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1097930</v>
      </c>
      <c r="S30" s="626"/>
      <c r="T30" s="626"/>
      <c r="U30" s="626"/>
      <c r="V30" s="626"/>
      <c r="W30" s="626"/>
      <c r="X30" s="626"/>
      <c r="Y30" s="627"/>
      <c r="Z30" s="628">
        <v>1</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99.2</v>
      </c>
      <c r="BH30" s="684"/>
      <c r="BI30" s="684"/>
      <c r="BJ30" s="684"/>
      <c r="BK30" s="684"/>
      <c r="BL30" s="684"/>
      <c r="BM30" s="620">
        <v>97.6</v>
      </c>
      <c r="BN30" s="684"/>
      <c r="BO30" s="684"/>
      <c r="BP30" s="684"/>
      <c r="BQ30" s="685"/>
      <c r="BR30" s="683">
        <v>99.2</v>
      </c>
      <c r="BS30" s="684"/>
      <c r="BT30" s="684"/>
      <c r="BU30" s="684"/>
      <c r="BV30" s="684"/>
      <c r="BW30" s="684"/>
      <c r="BX30" s="620">
        <v>97.2</v>
      </c>
      <c r="BY30" s="684"/>
      <c r="BZ30" s="684"/>
      <c r="CA30" s="684"/>
      <c r="CB30" s="685"/>
      <c r="CD30" s="688"/>
      <c r="CE30" s="689"/>
      <c r="CF30" s="639" t="s">
        <v>294</v>
      </c>
      <c r="CG30" s="640"/>
      <c r="CH30" s="640"/>
      <c r="CI30" s="640"/>
      <c r="CJ30" s="640"/>
      <c r="CK30" s="640"/>
      <c r="CL30" s="640"/>
      <c r="CM30" s="640"/>
      <c r="CN30" s="640"/>
      <c r="CO30" s="640"/>
      <c r="CP30" s="640"/>
      <c r="CQ30" s="641"/>
      <c r="CR30" s="625">
        <v>8962513</v>
      </c>
      <c r="CS30" s="626"/>
      <c r="CT30" s="626"/>
      <c r="CU30" s="626"/>
      <c r="CV30" s="626"/>
      <c r="CW30" s="626"/>
      <c r="CX30" s="626"/>
      <c r="CY30" s="627"/>
      <c r="CZ30" s="659">
        <v>8.3000000000000007</v>
      </c>
      <c r="DA30" s="660"/>
      <c r="DB30" s="660"/>
      <c r="DC30" s="661"/>
      <c r="DD30" s="634">
        <v>8831374</v>
      </c>
      <c r="DE30" s="626"/>
      <c r="DF30" s="626"/>
      <c r="DG30" s="626"/>
      <c r="DH30" s="626"/>
      <c r="DI30" s="626"/>
      <c r="DJ30" s="626"/>
      <c r="DK30" s="627"/>
      <c r="DL30" s="634">
        <v>8831374</v>
      </c>
      <c r="DM30" s="626"/>
      <c r="DN30" s="626"/>
      <c r="DO30" s="626"/>
      <c r="DP30" s="626"/>
      <c r="DQ30" s="626"/>
      <c r="DR30" s="626"/>
      <c r="DS30" s="626"/>
      <c r="DT30" s="626"/>
      <c r="DU30" s="626"/>
      <c r="DV30" s="627"/>
      <c r="DW30" s="630">
        <v>12.6</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3020149</v>
      </c>
      <c r="S31" s="626"/>
      <c r="T31" s="626"/>
      <c r="U31" s="626"/>
      <c r="V31" s="626"/>
      <c r="W31" s="626"/>
      <c r="X31" s="626"/>
      <c r="Y31" s="627"/>
      <c r="Z31" s="628">
        <v>2.7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98.8</v>
      </c>
      <c r="BH31" s="657"/>
      <c r="BI31" s="657"/>
      <c r="BJ31" s="657"/>
      <c r="BK31" s="657"/>
      <c r="BL31" s="657"/>
      <c r="BM31" s="631">
        <v>96.3</v>
      </c>
      <c r="BN31" s="681"/>
      <c r="BO31" s="681"/>
      <c r="BP31" s="681"/>
      <c r="BQ31" s="682"/>
      <c r="BR31" s="680">
        <v>98.9</v>
      </c>
      <c r="BS31" s="657"/>
      <c r="BT31" s="657"/>
      <c r="BU31" s="657"/>
      <c r="BV31" s="657"/>
      <c r="BW31" s="657"/>
      <c r="BX31" s="631">
        <v>96</v>
      </c>
      <c r="BY31" s="681"/>
      <c r="BZ31" s="681"/>
      <c r="CA31" s="681"/>
      <c r="CB31" s="682"/>
      <c r="CD31" s="688"/>
      <c r="CE31" s="689"/>
      <c r="CF31" s="639" t="s">
        <v>298</v>
      </c>
      <c r="CG31" s="640"/>
      <c r="CH31" s="640"/>
      <c r="CI31" s="640"/>
      <c r="CJ31" s="640"/>
      <c r="CK31" s="640"/>
      <c r="CL31" s="640"/>
      <c r="CM31" s="640"/>
      <c r="CN31" s="640"/>
      <c r="CO31" s="640"/>
      <c r="CP31" s="640"/>
      <c r="CQ31" s="641"/>
      <c r="CR31" s="625">
        <v>689341</v>
      </c>
      <c r="CS31" s="657"/>
      <c r="CT31" s="657"/>
      <c r="CU31" s="657"/>
      <c r="CV31" s="657"/>
      <c r="CW31" s="657"/>
      <c r="CX31" s="657"/>
      <c r="CY31" s="658"/>
      <c r="CZ31" s="659">
        <v>0.6</v>
      </c>
      <c r="DA31" s="660"/>
      <c r="DB31" s="660"/>
      <c r="DC31" s="661"/>
      <c r="DD31" s="634">
        <v>664492</v>
      </c>
      <c r="DE31" s="657"/>
      <c r="DF31" s="657"/>
      <c r="DG31" s="657"/>
      <c r="DH31" s="657"/>
      <c r="DI31" s="657"/>
      <c r="DJ31" s="657"/>
      <c r="DK31" s="658"/>
      <c r="DL31" s="634">
        <v>664492</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4344606</v>
      </c>
      <c r="S32" s="626"/>
      <c r="T32" s="626"/>
      <c r="U32" s="626"/>
      <c r="V32" s="626"/>
      <c r="W32" s="626"/>
      <c r="X32" s="626"/>
      <c r="Y32" s="627"/>
      <c r="Z32" s="628">
        <v>3.9</v>
      </c>
      <c r="AA32" s="628"/>
      <c r="AB32" s="628"/>
      <c r="AC32" s="628"/>
      <c r="AD32" s="629">
        <v>21067</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99.5</v>
      </c>
      <c r="BH32" s="693"/>
      <c r="BI32" s="693"/>
      <c r="BJ32" s="693"/>
      <c r="BK32" s="693"/>
      <c r="BL32" s="693"/>
      <c r="BM32" s="694">
        <v>98.2</v>
      </c>
      <c r="BN32" s="693"/>
      <c r="BO32" s="693"/>
      <c r="BP32" s="693"/>
      <c r="BQ32" s="695"/>
      <c r="BR32" s="692">
        <v>99.4</v>
      </c>
      <c r="BS32" s="693"/>
      <c r="BT32" s="693"/>
      <c r="BU32" s="693"/>
      <c r="BV32" s="693"/>
      <c r="BW32" s="693"/>
      <c r="BX32" s="694">
        <v>97.8</v>
      </c>
      <c r="BY32" s="693"/>
      <c r="BZ32" s="693"/>
      <c r="CA32" s="693"/>
      <c r="CB32" s="695"/>
      <c r="CD32" s="690"/>
      <c r="CE32" s="691"/>
      <c r="CF32" s="639" t="s">
        <v>301</v>
      </c>
      <c r="CG32" s="640"/>
      <c r="CH32" s="640"/>
      <c r="CI32" s="640"/>
      <c r="CJ32" s="640"/>
      <c r="CK32" s="640"/>
      <c r="CL32" s="640"/>
      <c r="CM32" s="640"/>
      <c r="CN32" s="640"/>
      <c r="CO32" s="640"/>
      <c r="CP32" s="640"/>
      <c r="CQ32" s="641"/>
      <c r="CR32" s="625">
        <v>12009</v>
      </c>
      <c r="CS32" s="626"/>
      <c r="CT32" s="626"/>
      <c r="CU32" s="626"/>
      <c r="CV32" s="626"/>
      <c r="CW32" s="626"/>
      <c r="CX32" s="626"/>
      <c r="CY32" s="627"/>
      <c r="CZ32" s="659">
        <v>0</v>
      </c>
      <c r="DA32" s="660"/>
      <c r="DB32" s="660"/>
      <c r="DC32" s="661"/>
      <c r="DD32" s="634">
        <v>12009</v>
      </c>
      <c r="DE32" s="626"/>
      <c r="DF32" s="626"/>
      <c r="DG32" s="626"/>
      <c r="DH32" s="626"/>
      <c r="DI32" s="626"/>
      <c r="DJ32" s="626"/>
      <c r="DK32" s="627"/>
      <c r="DL32" s="634">
        <v>12009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3737000</v>
      </c>
      <c r="S33" s="626"/>
      <c r="T33" s="626"/>
      <c r="U33" s="626"/>
      <c r="V33" s="626"/>
      <c r="W33" s="626"/>
      <c r="X33" s="626"/>
      <c r="Y33" s="627"/>
      <c r="Z33" s="628">
        <v>3.4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44897611</v>
      </c>
      <c r="CS33" s="657"/>
      <c r="CT33" s="657"/>
      <c r="CU33" s="657"/>
      <c r="CV33" s="657"/>
      <c r="CW33" s="657"/>
      <c r="CX33" s="657"/>
      <c r="CY33" s="658"/>
      <c r="CZ33" s="659">
        <v>41.7</v>
      </c>
      <c r="DA33" s="660"/>
      <c r="DB33" s="660"/>
      <c r="DC33" s="661"/>
      <c r="DD33" s="634">
        <v>36931340</v>
      </c>
      <c r="DE33" s="657"/>
      <c r="DF33" s="657"/>
      <c r="DG33" s="657"/>
      <c r="DH33" s="657"/>
      <c r="DI33" s="657"/>
      <c r="DJ33" s="657"/>
      <c r="DK33" s="658"/>
      <c r="DL33" s="634">
        <v>30093487</v>
      </c>
      <c r="DM33" s="657"/>
      <c r="DN33" s="657"/>
      <c r="DO33" s="657"/>
      <c r="DP33" s="657"/>
      <c r="DQ33" s="657"/>
      <c r="DR33" s="657"/>
      <c r="DS33" s="657"/>
      <c r="DT33" s="657"/>
      <c r="DU33" s="657"/>
      <c r="DV33" s="658"/>
      <c r="DW33" s="630">
        <v>43.1</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15323148</v>
      </c>
      <c r="CS34" s="626"/>
      <c r="CT34" s="626"/>
      <c r="CU34" s="626"/>
      <c r="CV34" s="626"/>
      <c r="CW34" s="626"/>
      <c r="CX34" s="626"/>
      <c r="CY34" s="627"/>
      <c r="CZ34" s="659">
        <v>14.2</v>
      </c>
      <c r="DA34" s="660"/>
      <c r="DB34" s="660"/>
      <c r="DC34" s="661"/>
      <c r="DD34" s="634">
        <v>12609371</v>
      </c>
      <c r="DE34" s="626"/>
      <c r="DF34" s="626"/>
      <c r="DG34" s="626"/>
      <c r="DH34" s="626"/>
      <c r="DI34" s="626"/>
      <c r="DJ34" s="626"/>
      <c r="DK34" s="627"/>
      <c r="DL34" s="634">
        <v>12204724</v>
      </c>
      <c r="DM34" s="626"/>
      <c r="DN34" s="626"/>
      <c r="DO34" s="626"/>
      <c r="DP34" s="626"/>
      <c r="DQ34" s="626"/>
      <c r="DR34" s="626"/>
      <c r="DS34" s="626"/>
      <c r="DT34" s="626"/>
      <c r="DU34" s="626"/>
      <c r="DV34" s="627"/>
      <c r="DW34" s="630">
        <v>17.5</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16379485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1912444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2206391</v>
      </c>
      <c r="CS35" s="657"/>
      <c r="CT35" s="657"/>
      <c r="CU35" s="657"/>
      <c r="CV35" s="657"/>
      <c r="CW35" s="657"/>
      <c r="CX35" s="657"/>
      <c r="CY35" s="658"/>
      <c r="CZ35" s="659">
        <v>2.1</v>
      </c>
      <c r="DA35" s="660"/>
      <c r="DB35" s="660"/>
      <c r="DC35" s="661"/>
      <c r="DD35" s="634">
        <v>1799767</v>
      </c>
      <c r="DE35" s="657"/>
      <c r="DF35" s="657"/>
      <c r="DG35" s="657"/>
      <c r="DH35" s="657"/>
      <c r="DI35" s="657"/>
      <c r="DJ35" s="657"/>
      <c r="DK35" s="658"/>
      <c r="DL35" s="634">
        <v>1799767</v>
      </c>
      <c r="DM35" s="657"/>
      <c r="DN35" s="657"/>
      <c r="DO35" s="657"/>
      <c r="DP35" s="657"/>
      <c r="DQ35" s="657"/>
      <c r="DR35" s="657"/>
      <c r="DS35" s="657"/>
      <c r="DT35" s="657"/>
      <c r="DU35" s="657"/>
      <c r="DV35" s="658"/>
      <c r="DW35" s="630">
        <v>2.6</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110266362</v>
      </c>
      <c r="S36" s="698"/>
      <c r="T36" s="698"/>
      <c r="U36" s="698"/>
      <c r="V36" s="698"/>
      <c r="W36" s="698"/>
      <c r="X36" s="698"/>
      <c r="Y36" s="699"/>
      <c r="Z36" s="700">
        <v>100</v>
      </c>
      <c r="AA36" s="700"/>
      <c r="AB36" s="700"/>
      <c r="AC36" s="700"/>
      <c r="AD36" s="701">
        <v>69864260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7107710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1841090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15551488</v>
      </c>
      <c r="CS36" s="626"/>
      <c r="CT36" s="626"/>
      <c r="CU36" s="626"/>
      <c r="CV36" s="626"/>
      <c r="CW36" s="626"/>
      <c r="CX36" s="626"/>
      <c r="CY36" s="627"/>
      <c r="CZ36" s="659">
        <v>14.4</v>
      </c>
      <c r="DA36" s="660"/>
      <c r="DB36" s="660"/>
      <c r="DC36" s="661"/>
      <c r="DD36" s="634">
        <v>14061669</v>
      </c>
      <c r="DE36" s="626"/>
      <c r="DF36" s="626"/>
      <c r="DG36" s="626"/>
      <c r="DH36" s="626"/>
      <c r="DI36" s="626"/>
      <c r="DJ36" s="626"/>
      <c r="DK36" s="627"/>
      <c r="DL36" s="634">
        <v>9853558</v>
      </c>
      <c r="DM36" s="626"/>
      <c r="DN36" s="626"/>
      <c r="DO36" s="626"/>
      <c r="DP36" s="626"/>
      <c r="DQ36" s="626"/>
      <c r="DR36" s="626"/>
      <c r="DS36" s="626"/>
      <c r="DT36" s="626"/>
      <c r="DU36" s="626"/>
      <c r="DV36" s="627"/>
      <c r="DW36" s="630">
        <v>14.1</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1127637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39954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1685446</v>
      </c>
      <c r="CS37" s="657"/>
      <c r="CT37" s="657"/>
      <c r="CU37" s="657"/>
      <c r="CV37" s="657"/>
      <c r="CW37" s="657"/>
      <c r="CX37" s="657"/>
      <c r="CY37" s="658"/>
      <c r="CZ37" s="659">
        <v>1.6</v>
      </c>
      <c r="DA37" s="660"/>
      <c r="DB37" s="660"/>
      <c r="DC37" s="661"/>
      <c r="DD37" s="634">
        <v>1672262</v>
      </c>
      <c r="DE37" s="657"/>
      <c r="DF37" s="657"/>
      <c r="DG37" s="657"/>
      <c r="DH37" s="657"/>
      <c r="DI37" s="657"/>
      <c r="DJ37" s="657"/>
      <c r="DK37" s="658"/>
      <c r="DL37" s="634">
        <v>1517515</v>
      </c>
      <c r="DM37" s="657"/>
      <c r="DN37" s="657"/>
      <c r="DO37" s="657"/>
      <c r="DP37" s="657"/>
      <c r="DQ37" s="657"/>
      <c r="DR37" s="657"/>
      <c r="DS37" s="657"/>
      <c r="DT37" s="657"/>
      <c r="DU37" s="657"/>
      <c r="DV37" s="658"/>
      <c r="DW37" s="630">
        <v>2.2000000000000002</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280202</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64090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8301193</v>
      </c>
      <c r="CS38" s="626"/>
      <c r="CT38" s="626"/>
      <c r="CU38" s="626"/>
      <c r="CV38" s="626"/>
      <c r="CW38" s="626"/>
      <c r="CX38" s="626"/>
      <c r="CY38" s="627"/>
      <c r="CZ38" s="659">
        <v>7.7</v>
      </c>
      <c r="DA38" s="660"/>
      <c r="DB38" s="660"/>
      <c r="DC38" s="661"/>
      <c r="DD38" s="634">
        <v>6828960</v>
      </c>
      <c r="DE38" s="626"/>
      <c r="DF38" s="626"/>
      <c r="DG38" s="626"/>
      <c r="DH38" s="626"/>
      <c r="DI38" s="626"/>
      <c r="DJ38" s="626"/>
      <c r="DK38" s="627"/>
      <c r="DL38" s="634">
        <v>6175438</v>
      </c>
      <c r="DM38" s="626"/>
      <c r="DN38" s="626"/>
      <c r="DO38" s="626"/>
      <c r="DP38" s="626"/>
      <c r="DQ38" s="626"/>
      <c r="DR38" s="626"/>
      <c r="DS38" s="626"/>
      <c r="DT38" s="626"/>
      <c r="DU38" s="626"/>
      <c r="DV38" s="627"/>
      <c r="DW38" s="630">
        <v>8.8000000000000007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123115</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1726621</v>
      </c>
      <c r="CS39" s="657"/>
      <c r="CT39" s="657"/>
      <c r="CU39" s="657"/>
      <c r="CV39" s="657"/>
      <c r="CW39" s="657"/>
      <c r="CX39" s="657"/>
      <c r="CY39" s="658"/>
      <c r="CZ39" s="659">
        <v>1.6</v>
      </c>
      <c r="DA39" s="660"/>
      <c r="DB39" s="660"/>
      <c r="DC39" s="661"/>
      <c r="DD39" s="634">
        <v>1571573</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1856967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1788770</v>
      </c>
      <c r="CS40" s="626"/>
      <c r="CT40" s="626"/>
      <c r="CU40" s="626"/>
      <c r="CV40" s="626"/>
      <c r="CW40" s="626"/>
      <c r="CX40" s="626"/>
      <c r="CY40" s="627"/>
      <c r="CZ40" s="659">
        <v>1.7</v>
      </c>
      <c r="DA40" s="660"/>
      <c r="DB40" s="660"/>
      <c r="DC40" s="661"/>
      <c r="DD40" s="634">
        <v>60000</v>
      </c>
      <c r="DE40" s="626"/>
      <c r="DF40" s="626"/>
      <c r="DG40" s="626"/>
      <c r="DH40" s="626"/>
      <c r="DI40" s="626"/>
      <c r="DJ40" s="626"/>
      <c r="DK40" s="627"/>
      <c r="DL40" s="634">
        <v>60000</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5883854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304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11741896</v>
      </c>
      <c r="CS42" s="626"/>
      <c r="CT42" s="626"/>
      <c r="CU42" s="626"/>
      <c r="CV42" s="626"/>
      <c r="CW42" s="626"/>
      <c r="CX42" s="626"/>
      <c r="CY42" s="627"/>
      <c r="CZ42" s="659">
        <v>10.9</v>
      </c>
      <c r="DA42" s="708"/>
      <c r="DB42" s="708"/>
      <c r="DC42" s="709"/>
      <c r="DD42" s="634">
        <v>5893906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531792</v>
      </c>
      <c r="CS43" s="657"/>
      <c r="CT43" s="657"/>
      <c r="CU43" s="657"/>
      <c r="CV43" s="657"/>
      <c r="CW43" s="657"/>
      <c r="CX43" s="657"/>
      <c r="CY43" s="658"/>
      <c r="CZ43" s="659">
        <v>0.5</v>
      </c>
      <c r="DA43" s="660"/>
      <c r="DB43" s="660"/>
      <c r="DC43" s="661"/>
      <c r="DD43" s="634">
        <v>531792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11566902</v>
      </c>
      <c r="CS44" s="626"/>
      <c r="CT44" s="626"/>
      <c r="CU44" s="626"/>
      <c r="CV44" s="626"/>
      <c r="CW44" s="626"/>
      <c r="CX44" s="626"/>
      <c r="CY44" s="627"/>
      <c r="CZ44" s="659">
        <v>10.7</v>
      </c>
      <c r="DA44" s="708"/>
      <c r="DB44" s="708"/>
      <c r="DC44" s="709"/>
      <c r="DD44" s="634">
        <v>5861125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2766604</v>
      </c>
      <c r="CS45" s="657"/>
      <c r="CT45" s="657"/>
      <c r="CU45" s="657"/>
      <c r="CV45" s="657"/>
      <c r="CW45" s="657"/>
      <c r="CX45" s="657"/>
      <c r="CY45" s="658"/>
      <c r="CZ45" s="659">
        <v>2.6</v>
      </c>
      <c r="DA45" s="660"/>
      <c r="DB45" s="660"/>
      <c r="DC45" s="661"/>
      <c r="DD45" s="634">
        <v>603416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8602154</v>
      </c>
      <c r="CS46" s="626"/>
      <c r="CT46" s="626"/>
      <c r="CU46" s="626"/>
      <c r="CV46" s="626"/>
      <c r="CW46" s="626"/>
      <c r="CX46" s="626"/>
      <c r="CY46" s="627"/>
      <c r="CZ46" s="659">
        <v>8</v>
      </c>
      <c r="DA46" s="708"/>
      <c r="DB46" s="708"/>
      <c r="DC46" s="709"/>
      <c r="DD46" s="634">
        <v>5251524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174994</v>
      </c>
      <c r="CS47" s="657"/>
      <c r="CT47" s="657"/>
      <c r="CU47" s="657"/>
      <c r="CV47" s="657"/>
      <c r="CW47" s="657"/>
      <c r="CX47" s="657"/>
      <c r="CY47" s="658"/>
      <c r="CZ47" s="659">
        <v>0.2</v>
      </c>
      <c r="DA47" s="660"/>
      <c r="DB47" s="660"/>
      <c r="DC47" s="661"/>
      <c r="DD47" s="634">
        <v>32781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107627082</v>
      </c>
      <c r="CS49" s="693"/>
      <c r="CT49" s="693"/>
      <c r="CU49" s="693"/>
      <c r="CV49" s="693"/>
      <c r="CW49" s="693"/>
      <c r="CX49" s="693"/>
      <c r="CY49" s="720"/>
      <c r="CZ49" s="721">
        <v>100</v>
      </c>
      <c r="DA49" s="722"/>
      <c r="DB49" s="722"/>
      <c r="DC49" s="723"/>
      <c r="DD49" s="724">
        <v>74721183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W13" sqref="CW13:DA1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110231</v>
      </c>
      <c r="R7" s="755"/>
      <c r="S7" s="755"/>
      <c r="T7" s="755"/>
      <c r="U7" s="755"/>
      <c r="V7" s="755">
        <v>107640</v>
      </c>
      <c r="W7" s="755"/>
      <c r="X7" s="755"/>
      <c r="Y7" s="755"/>
      <c r="Z7" s="755"/>
      <c r="AA7" s="755">
        <v>2591</v>
      </c>
      <c r="AB7" s="755"/>
      <c r="AC7" s="755"/>
      <c r="AD7" s="755"/>
      <c r="AE7" s="756"/>
      <c r="AF7" s="757">
        <v>1565</v>
      </c>
      <c r="AG7" s="758"/>
      <c r="AH7" s="758"/>
      <c r="AI7" s="758"/>
      <c r="AJ7" s="759"/>
      <c r="AK7" s="794">
        <v>1639</v>
      </c>
      <c r="AL7" s="795"/>
      <c r="AM7" s="795"/>
      <c r="AN7" s="795"/>
      <c r="AO7" s="795"/>
      <c r="AP7" s="795">
        <v>68054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568</v>
      </c>
      <c r="BT7" s="799"/>
      <c r="BU7" s="799"/>
      <c r="BV7" s="799"/>
      <c r="BW7" s="799"/>
      <c r="BX7" s="799"/>
      <c r="BY7" s="799"/>
      <c r="BZ7" s="799"/>
      <c r="CA7" s="799"/>
      <c r="CB7" s="799"/>
      <c r="CC7" s="799"/>
      <c r="CD7" s="799"/>
      <c r="CE7" s="799"/>
      <c r="CF7" s="799"/>
      <c r="CG7" s="800"/>
      <c r="CH7" s="791">
        <v>62</v>
      </c>
      <c r="CI7" s="792"/>
      <c r="CJ7" s="792"/>
      <c r="CK7" s="792"/>
      <c r="CL7" s="793"/>
      <c r="CM7" s="791">
        <v>831</v>
      </c>
      <c r="CN7" s="792"/>
      <c r="CO7" s="792"/>
      <c r="CP7" s="792"/>
      <c r="CQ7" s="793"/>
      <c r="CR7" s="791">
        <v>12</v>
      </c>
      <c r="CS7" s="792"/>
      <c r="CT7" s="792"/>
      <c r="CU7" s="792"/>
      <c r="CV7" s="793"/>
      <c r="CW7" s="791" t="s">
        <v>566</v>
      </c>
      <c r="CX7" s="792"/>
      <c r="CY7" s="792"/>
      <c r="CZ7" s="792"/>
      <c r="DA7" s="793"/>
      <c r="DB7" s="791" t="s">
        <v>549</v>
      </c>
      <c r="DC7" s="792"/>
      <c r="DD7" s="792"/>
      <c r="DE7" s="792"/>
      <c r="DF7" s="793"/>
      <c r="DG7" s="791" t="s">
        <v>566</v>
      </c>
      <c r="DH7" s="792"/>
      <c r="DI7" s="792"/>
      <c r="DJ7" s="792"/>
      <c r="DK7" s="793"/>
      <c r="DL7" s="791" t="s">
        <v>566</v>
      </c>
      <c r="DM7" s="792"/>
      <c r="DN7" s="792"/>
      <c r="DO7" s="792"/>
      <c r="DP7" s="793"/>
      <c r="DQ7" s="791" t="s">
        <v>566</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360</v>
      </c>
      <c r="R8" s="779"/>
      <c r="S8" s="779"/>
      <c r="T8" s="779"/>
      <c r="U8" s="779"/>
      <c r="V8" s="779">
        <v>345</v>
      </c>
      <c r="W8" s="779"/>
      <c r="X8" s="779"/>
      <c r="Y8" s="779"/>
      <c r="Z8" s="779"/>
      <c r="AA8" s="779">
        <v>15</v>
      </c>
      <c r="AB8" s="779"/>
      <c r="AC8" s="779"/>
      <c r="AD8" s="779"/>
      <c r="AE8" s="780"/>
      <c r="AF8" s="781">
        <v>15</v>
      </c>
      <c r="AG8" s="782"/>
      <c r="AH8" s="782"/>
      <c r="AI8" s="782"/>
      <c r="AJ8" s="783"/>
      <c r="AK8" s="784">
        <v>301</v>
      </c>
      <c r="AL8" s="785"/>
      <c r="AM8" s="785"/>
      <c r="AN8" s="785"/>
      <c r="AO8" s="785"/>
      <c r="AP8" s="785">
        <v>619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569</v>
      </c>
      <c r="BT8" s="789"/>
      <c r="BU8" s="789"/>
      <c r="BV8" s="789"/>
      <c r="BW8" s="789"/>
      <c r="BX8" s="789"/>
      <c r="BY8" s="789"/>
      <c r="BZ8" s="789"/>
      <c r="CA8" s="789"/>
      <c r="CB8" s="789"/>
      <c r="CC8" s="789"/>
      <c r="CD8" s="789"/>
      <c r="CE8" s="789"/>
      <c r="CF8" s="789"/>
      <c r="CG8" s="790"/>
      <c r="CH8" s="801">
        <v>56</v>
      </c>
      <c r="CI8" s="802"/>
      <c r="CJ8" s="802"/>
      <c r="CK8" s="802"/>
      <c r="CL8" s="803"/>
      <c r="CM8" s="801">
        <v>138</v>
      </c>
      <c r="CN8" s="802"/>
      <c r="CO8" s="802"/>
      <c r="CP8" s="802"/>
      <c r="CQ8" s="803"/>
      <c r="CR8" s="801">
        <v>31</v>
      </c>
      <c r="CS8" s="802"/>
      <c r="CT8" s="802"/>
      <c r="CU8" s="802"/>
      <c r="CV8" s="803"/>
      <c r="CW8" s="801" t="s">
        <v>566</v>
      </c>
      <c r="CX8" s="802"/>
      <c r="CY8" s="802"/>
      <c r="CZ8" s="802"/>
      <c r="DA8" s="803"/>
      <c r="DB8" s="801">
        <v>50</v>
      </c>
      <c r="DC8" s="802"/>
      <c r="DD8" s="802"/>
      <c r="DE8" s="802"/>
      <c r="DF8" s="803"/>
      <c r="DG8" s="801" t="s">
        <v>579</v>
      </c>
      <c r="DH8" s="802"/>
      <c r="DI8" s="802"/>
      <c r="DJ8" s="802"/>
      <c r="DK8" s="803"/>
      <c r="DL8" s="801" t="s">
        <v>566</v>
      </c>
      <c r="DM8" s="802"/>
      <c r="DN8" s="802"/>
      <c r="DO8" s="802"/>
      <c r="DP8" s="803"/>
      <c r="DQ8" s="801" t="s">
        <v>566</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42</v>
      </c>
      <c r="R9" s="779"/>
      <c r="S9" s="779"/>
      <c r="T9" s="779"/>
      <c r="U9" s="779"/>
      <c r="V9" s="779">
        <v>9</v>
      </c>
      <c r="W9" s="779"/>
      <c r="X9" s="779"/>
      <c r="Y9" s="779"/>
      <c r="Z9" s="779"/>
      <c r="AA9" s="779">
        <v>33</v>
      </c>
      <c r="AB9" s="779"/>
      <c r="AC9" s="779"/>
      <c r="AD9" s="779"/>
      <c r="AE9" s="780"/>
      <c r="AF9" s="781">
        <v>33</v>
      </c>
      <c r="AG9" s="782"/>
      <c r="AH9" s="782"/>
      <c r="AI9" s="782"/>
      <c r="AJ9" s="783"/>
      <c r="AK9" s="784" t="s">
        <v>544</v>
      </c>
      <c r="AL9" s="785"/>
      <c r="AM9" s="785"/>
      <c r="AN9" s="785"/>
      <c r="AO9" s="785"/>
      <c r="AP9" s="785">
        <v>10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575</v>
      </c>
      <c r="BS9" s="788" t="s">
        <v>570</v>
      </c>
      <c r="BT9" s="789"/>
      <c r="BU9" s="789"/>
      <c r="BV9" s="789"/>
      <c r="BW9" s="789"/>
      <c r="BX9" s="789"/>
      <c r="BY9" s="789"/>
      <c r="BZ9" s="789"/>
      <c r="CA9" s="789"/>
      <c r="CB9" s="789"/>
      <c r="CC9" s="789"/>
      <c r="CD9" s="789"/>
      <c r="CE9" s="789"/>
      <c r="CF9" s="789"/>
      <c r="CG9" s="790"/>
      <c r="CH9" s="801">
        <v>-74</v>
      </c>
      <c r="CI9" s="802"/>
      <c r="CJ9" s="802"/>
      <c r="CK9" s="802"/>
      <c r="CL9" s="803"/>
      <c r="CM9" s="801">
        <v>-12219</v>
      </c>
      <c r="CN9" s="802"/>
      <c r="CO9" s="802"/>
      <c r="CP9" s="802"/>
      <c r="CQ9" s="803"/>
      <c r="CR9" s="801">
        <v>5</v>
      </c>
      <c r="CS9" s="802"/>
      <c r="CT9" s="802"/>
      <c r="CU9" s="802"/>
      <c r="CV9" s="803"/>
      <c r="CW9" s="801">
        <v>35</v>
      </c>
      <c r="CX9" s="802"/>
      <c r="CY9" s="802"/>
      <c r="CZ9" s="802"/>
      <c r="DA9" s="803"/>
      <c r="DB9" s="801">
        <v>2337</v>
      </c>
      <c r="DC9" s="802"/>
      <c r="DD9" s="802"/>
      <c r="DE9" s="802"/>
      <c r="DF9" s="803"/>
      <c r="DG9" s="801">
        <v>1992</v>
      </c>
      <c r="DH9" s="802"/>
      <c r="DI9" s="802"/>
      <c r="DJ9" s="802"/>
      <c r="DK9" s="803"/>
      <c r="DL9" s="801" t="s">
        <v>566</v>
      </c>
      <c r="DM9" s="802"/>
      <c r="DN9" s="802"/>
      <c r="DO9" s="802"/>
      <c r="DP9" s="803"/>
      <c r="DQ9" s="801">
        <v>10625</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578</v>
      </c>
      <c r="BT10" s="789"/>
      <c r="BU10" s="789"/>
      <c r="BV10" s="789"/>
      <c r="BW10" s="789"/>
      <c r="BX10" s="789"/>
      <c r="BY10" s="789"/>
      <c r="BZ10" s="789"/>
      <c r="CA10" s="789"/>
      <c r="CB10" s="789"/>
      <c r="CC10" s="789"/>
      <c r="CD10" s="789"/>
      <c r="CE10" s="789"/>
      <c r="CF10" s="789"/>
      <c r="CG10" s="790"/>
      <c r="CH10" s="801">
        <v>0</v>
      </c>
      <c r="CI10" s="802"/>
      <c r="CJ10" s="802"/>
      <c r="CK10" s="802"/>
      <c r="CL10" s="803"/>
      <c r="CM10" s="801">
        <v>1161</v>
      </c>
      <c r="CN10" s="802"/>
      <c r="CO10" s="802"/>
      <c r="CP10" s="802"/>
      <c r="CQ10" s="803"/>
      <c r="CR10" s="801">
        <v>7</v>
      </c>
      <c r="CS10" s="802"/>
      <c r="CT10" s="802"/>
      <c r="CU10" s="802"/>
      <c r="CV10" s="803"/>
      <c r="CW10" s="801">
        <v>71</v>
      </c>
      <c r="CX10" s="802"/>
      <c r="CY10" s="802"/>
      <c r="CZ10" s="802"/>
      <c r="DA10" s="803"/>
      <c r="DB10" s="801" t="s">
        <v>566</v>
      </c>
      <c r="DC10" s="802"/>
      <c r="DD10" s="802"/>
      <c r="DE10" s="802"/>
      <c r="DF10" s="803"/>
      <c r="DG10" s="801" t="s">
        <v>574</v>
      </c>
      <c r="DH10" s="802"/>
      <c r="DI10" s="802"/>
      <c r="DJ10" s="802"/>
      <c r="DK10" s="803"/>
      <c r="DL10" s="801" t="s">
        <v>566</v>
      </c>
      <c r="DM10" s="802"/>
      <c r="DN10" s="802"/>
      <c r="DO10" s="802"/>
      <c r="DP10" s="803"/>
      <c r="DQ10" s="801" t="s">
        <v>566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571</v>
      </c>
      <c r="BT11" s="789"/>
      <c r="BU11" s="789"/>
      <c r="BV11" s="789"/>
      <c r="BW11" s="789"/>
      <c r="BX11" s="789"/>
      <c r="BY11" s="789"/>
      <c r="BZ11" s="789"/>
      <c r="CA11" s="789"/>
      <c r="CB11" s="789"/>
      <c r="CC11" s="789"/>
      <c r="CD11" s="789"/>
      <c r="CE11" s="789"/>
      <c r="CF11" s="789"/>
      <c r="CG11" s="790"/>
      <c r="CH11" s="801">
        <v>-27</v>
      </c>
      <c r="CI11" s="802"/>
      <c r="CJ11" s="802"/>
      <c r="CK11" s="802"/>
      <c r="CL11" s="803"/>
      <c r="CM11" s="801">
        <v>1694</v>
      </c>
      <c r="CN11" s="802"/>
      <c r="CO11" s="802"/>
      <c r="CP11" s="802"/>
      <c r="CQ11" s="803"/>
      <c r="CR11" s="801">
        <v>200</v>
      </c>
      <c r="CS11" s="802"/>
      <c r="CT11" s="802"/>
      <c r="CU11" s="802"/>
      <c r="CV11" s="803"/>
      <c r="CW11" s="801">
        <v>166</v>
      </c>
      <c r="CX11" s="802"/>
      <c r="CY11" s="802"/>
      <c r="CZ11" s="802"/>
      <c r="DA11" s="803"/>
      <c r="DB11" s="801" t="s">
        <v>566</v>
      </c>
      <c r="DC11" s="802"/>
      <c r="DD11" s="802"/>
      <c r="DE11" s="802"/>
      <c r="DF11" s="803"/>
      <c r="DG11" s="801" t="s">
        <v>574</v>
      </c>
      <c r="DH11" s="802"/>
      <c r="DI11" s="802"/>
      <c r="DJ11" s="802"/>
      <c r="DK11" s="803"/>
      <c r="DL11" s="801" t="s">
        <v>566</v>
      </c>
      <c r="DM11" s="802"/>
      <c r="DN11" s="802"/>
      <c r="DO11" s="802"/>
      <c r="DP11" s="803"/>
      <c r="DQ11" s="801" t="s">
        <v>566</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572</v>
      </c>
      <c r="BT12" s="789"/>
      <c r="BU12" s="789"/>
      <c r="BV12" s="789"/>
      <c r="BW12" s="789"/>
      <c r="BX12" s="789"/>
      <c r="BY12" s="789"/>
      <c r="BZ12" s="789"/>
      <c r="CA12" s="789"/>
      <c r="CB12" s="789"/>
      <c r="CC12" s="789"/>
      <c r="CD12" s="789"/>
      <c r="CE12" s="789"/>
      <c r="CF12" s="789"/>
      <c r="CG12" s="790"/>
      <c r="CH12" s="801">
        <v>121</v>
      </c>
      <c r="CI12" s="802"/>
      <c r="CJ12" s="802"/>
      <c r="CK12" s="802"/>
      <c r="CL12" s="803"/>
      <c r="CM12" s="801">
        <v>50</v>
      </c>
      <c r="CN12" s="802"/>
      <c r="CO12" s="802"/>
      <c r="CP12" s="802"/>
      <c r="CQ12" s="803"/>
      <c r="CR12" s="801">
        <v>13</v>
      </c>
      <c r="CS12" s="802"/>
      <c r="CT12" s="802"/>
      <c r="CU12" s="802"/>
      <c r="CV12" s="803"/>
      <c r="CW12" s="801" t="s">
        <v>566</v>
      </c>
      <c r="CX12" s="802"/>
      <c r="CY12" s="802"/>
      <c r="CZ12" s="802"/>
      <c r="DA12" s="803"/>
      <c r="DB12" s="801" t="s">
        <v>566</v>
      </c>
      <c r="DC12" s="802"/>
      <c r="DD12" s="802"/>
      <c r="DE12" s="802"/>
      <c r="DF12" s="803"/>
      <c r="DG12" s="801" t="s">
        <v>574</v>
      </c>
      <c r="DH12" s="802"/>
      <c r="DI12" s="802"/>
      <c r="DJ12" s="802"/>
      <c r="DK12" s="803"/>
      <c r="DL12" s="801" t="s">
        <v>566</v>
      </c>
      <c r="DM12" s="802"/>
      <c r="DN12" s="802"/>
      <c r="DO12" s="802"/>
      <c r="DP12" s="803"/>
      <c r="DQ12" s="801" t="s">
        <v>566</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573</v>
      </c>
      <c r="BT13" s="789"/>
      <c r="BU13" s="789"/>
      <c r="BV13" s="789"/>
      <c r="BW13" s="789"/>
      <c r="BX13" s="789"/>
      <c r="BY13" s="789"/>
      <c r="BZ13" s="789"/>
      <c r="CA13" s="789"/>
      <c r="CB13" s="789"/>
      <c r="CC13" s="789"/>
      <c r="CD13" s="789"/>
      <c r="CE13" s="789"/>
      <c r="CF13" s="789"/>
      <c r="CG13" s="790"/>
      <c r="CH13" s="801">
        <v>3</v>
      </c>
      <c r="CI13" s="802"/>
      <c r="CJ13" s="802"/>
      <c r="CK13" s="802"/>
      <c r="CL13" s="803"/>
      <c r="CM13" s="801">
        <v>23</v>
      </c>
      <c r="CN13" s="802"/>
      <c r="CO13" s="802"/>
      <c r="CP13" s="802"/>
      <c r="CQ13" s="803"/>
      <c r="CR13" s="801">
        <v>25</v>
      </c>
      <c r="CS13" s="802"/>
      <c r="CT13" s="802"/>
      <c r="CU13" s="802"/>
      <c r="CV13" s="803"/>
      <c r="CW13" s="801">
        <v>79</v>
      </c>
      <c r="CX13" s="802"/>
      <c r="CY13" s="802"/>
      <c r="CZ13" s="802"/>
      <c r="DA13" s="803"/>
      <c r="DB13" s="801">
        <v>190</v>
      </c>
      <c r="DC13" s="802"/>
      <c r="DD13" s="802"/>
      <c r="DE13" s="802"/>
      <c r="DF13" s="803"/>
      <c r="DG13" s="801" t="s">
        <v>574</v>
      </c>
      <c r="DH13" s="802"/>
      <c r="DI13" s="802"/>
      <c r="DJ13" s="802"/>
      <c r="DK13" s="803"/>
      <c r="DL13" s="801" t="s">
        <v>566</v>
      </c>
      <c r="DM13" s="802"/>
      <c r="DN13" s="802"/>
      <c r="DO13" s="802"/>
      <c r="DP13" s="803"/>
      <c r="DQ13" s="801" t="s">
        <v>566</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110266</v>
      </c>
      <c r="R23" s="814"/>
      <c r="S23" s="814"/>
      <c r="T23" s="814"/>
      <c r="U23" s="814"/>
      <c r="V23" s="814">
        <v>107627</v>
      </c>
      <c r="W23" s="814"/>
      <c r="X23" s="814"/>
      <c r="Y23" s="814"/>
      <c r="Z23" s="814"/>
      <c r="AA23" s="814">
        <v>2639</v>
      </c>
      <c r="AB23" s="814"/>
      <c r="AC23" s="814"/>
      <c r="AD23" s="814"/>
      <c r="AE23" s="815"/>
      <c r="AF23" s="816">
        <v>1613</v>
      </c>
      <c r="AG23" s="814"/>
      <c r="AH23" s="814"/>
      <c r="AI23" s="814"/>
      <c r="AJ23" s="817"/>
      <c r="AK23" s="818"/>
      <c r="AL23" s="819"/>
      <c r="AM23" s="819"/>
      <c r="AN23" s="819"/>
      <c r="AO23" s="819"/>
      <c r="AP23" s="814">
        <v>68683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34765</v>
      </c>
      <c r="R28" s="843"/>
      <c r="S28" s="843"/>
      <c r="T28" s="843"/>
      <c r="U28" s="843"/>
      <c r="V28" s="843">
        <v>32852</v>
      </c>
      <c r="W28" s="843"/>
      <c r="X28" s="843"/>
      <c r="Y28" s="843"/>
      <c r="Z28" s="843"/>
      <c r="AA28" s="843">
        <v>1912</v>
      </c>
      <c r="AB28" s="843"/>
      <c r="AC28" s="843"/>
      <c r="AD28" s="843"/>
      <c r="AE28" s="844"/>
      <c r="AF28" s="845">
        <v>1912</v>
      </c>
      <c r="AG28" s="843"/>
      <c r="AH28" s="843"/>
      <c r="AI28" s="843"/>
      <c r="AJ28" s="846"/>
      <c r="AK28" s="847">
        <v>2764</v>
      </c>
      <c r="AL28" s="838"/>
      <c r="AM28" s="838"/>
      <c r="AN28" s="838"/>
      <c r="AO28" s="838"/>
      <c r="AP28" s="838" t="s">
        <v>546</v>
      </c>
      <c r="AQ28" s="838"/>
      <c r="AR28" s="838"/>
      <c r="AS28" s="838"/>
      <c r="AT28" s="838"/>
      <c r="AU28" s="838" t="s">
        <v>546</v>
      </c>
      <c r="AV28" s="838"/>
      <c r="AW28" s="838"/>
      <c r="AX28" s="838"/>
      <c r="AY28" s="838"/>
      <c r="AZ28" s="839"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23327</v>
      </c>
      <c r="R29" s="779"/>
      <c r="S29" s="779"/>
      <c r="T29" s="779"/>
      <c r="U29" s="779"/>
      <c r="V29" s="779">
        <v>21095</v>
      </c>
      <c r="W29" s="779"/>
      <c r="X29" s="779"/>
      <c r="Y29" s="779"/>
      <c r="Z29" s="779"/>
      <c r="AA29" s="779">
        <v>2232</v>
      </c>
      <c r="AB29" s="779"/>
      <c r="AC29" s="779"/>
      <c r="AD29" s="779"/>
      <c r="AE29" s="780"/>
      <c r="AF29" s="781">
        <v>2232</v>
      </c>
      <c r="AG29" s="782"/>
      <c r="AH29" s="782"/>
      <c r="AI29" s="782"/>
      <c r="AJ29" s="783"/>
      <c r="AK29" s="850">
        <v>3885</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16906</v>
      </c>
      <c r="R30" s="779"/>
      <c r="S30" s="779"/>
      <c r="T30" s="779"/>
      <c r="U30" s="779"/>
      <c r="V30" s="779">
        <v>15844</v>
      </c>
      <c r="W30" s="779"/>
      <c r="X30" s="779"/>
      <c r="Y30" s="779"/>
      <c r="Z30" s="779"/>
      <c r="AA30" s="779">
        <v>1062</v>
      </c>
      <c r="AB30" s="779"/>
      <c r="AC30" s="779"/>
      <c r="AD30" s="779"/>
      <c r="AE30" s="780"/>
      <c r="AF30" s="781">
        <v>1061</v>
      </c>
      <c r="AG30" s="782"/>
      <c r="AH30" s="782"/>
      <c r="AI30" s="782"/>
      <c r="AJ30" s="783"/>
      <c r="AK30" s="850" t="s">
        <v>546</v>
      </c>
      <c r="AL30" s="851"/>
      <c r="AM30" s="851"/>
      <c r="AN30" s="851"/>
      <c r="AO30" s="851"/>
      <c r="AP30" s="851" t="s">
        <v>546</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5812</v>
      </c>
      <c r="R31" s="779"/>
      <c r="S31" s="779"/>
      <c r="T31" s="779"/>
      <c r="U31" s="779"/>
      <c r="V31" s="779">
        <v>5793</v>
      </c>
      <c r="W31" s="779"/>
      <c r="X31" s="779"/>
      <c r="Y31" s="779"/>
      <c r="Z31" s="779"/>
      <c r="AA31" s="779">
        <v>19</v>
      </c>
      <c r="AB31" s="779"/>
      <c r="AC31" s="779"/>
      <c r="AD31" s="779"/>
      <c r="AE31" s="780"/>
      <c r="AF31" s="781">
        <v>19</v>
      </c>
      <c r="AG31" s="782"/>
      <c r="AH31" s="782"/>
      <c r="AI31" s="782"/>
      <c r="AJ31" s="783"/>
      <c r="AK31" s="850">
        <v>2933</v>
      </c>
      <c r="AL31" s="851"/>
      <c r="AM31" s="851"/>
      <c r="AN31" s="851"/>
      <c r="AO31" s="851"/>
      <c r="AP31" s="851" t="s">
        <v>546</v>
      </c>
      <c r="AQ31" s="851"/>
      <c r="AR31" s="851"/>
      <c r="AS31" s="851"/>
      <c r="AT31" s="851"/>
      <c r="AU31" s="851" t="s">
        <v>546</v>
      </c>
      <c r="AV31" s="851"/>
      <c r="AW31" s="851"/>
      <c r="AX31" s="851"/>
      <c r="AY31" s="851"/>
      <c r="AZ31" s="852" t="s">
        <v>547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444</v>
      </c>
      <c r="R32" s="779"/>
      <c r="S32" s="779"/>
      <c r="T32" s="779"/>
      <c r="U32" s="779"/>
      <c r="V32" s="779" t="s">
        <v>545</v>
      </c>
      <c r="W32" s="779"/>
      <c r="X32" s="779"/>
      <c r="Y32" s="779"/>
      <c r="Z32" s="779"/>
      <c r="AA32" s="779">
        <v>444</v>
      </c>
      <c r="AB32" s="779"/>
      <c r="AC32" s="779"/>
      <c r="AD32" s="779"/>
      <c r="AE32" s="780"/>
      <c r="AF32" s="781">
        <v>444</v>
      </c>
      <c r="AG32" s="782"/>
      <c r="AH32" s="782"/>
      <c r="AI32" s="782"/>
      <c r="AJ32" s="783"/>
      <c r="AK32" s="850" t="s">
        <v>546</v>
      </c>
      <c r="AL32" s="851"/>
      <c r="AM32" s="851"/>
      <c r="AN32" s="851"/>
      <c r="AO32" s="851"/>
      <c r="AP32" s="851" t="s">
        <v>545</v>
      </c>
      <c r="AQ32" s="851"/>
      <c r="AR32" s="851"/>
      <c r="AS32" s="851"/>
      <c r="AT32" s="851"/>
      <c r="AU32" s="851" t="s">
        <v>547</v>
      </c>
      <c r="AV32" s="851"/>
      <c r="AW32" s="851"/>
      <c r="AX32" s="851"/>
      <c r="AY32" s="851"/>
      <c r="AZ32" s="852" t="s">
        <v>547</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7619</v>
      </c>
      <c r="R33" s="779"/>
      <c r="S33" s="779"/>
      <c r="T33" s="779"/>
      <c r="U33" s="779"/>
      <c r="V33" s="779">
        <v>6204</v>
      </c>
      <c r="W33" s="779"/>
      <c r="X33" s="779"/>
      <c r="Y33" s="779"/>
      <c r="Z33" s="779"/>
      <c r="AA33" s="779">
        <v>1415</v>
      </c>
      <c r="AB33" s="779"/>
      <c r="AC33" s="779"/>
      <c r="AD33" s="779"/>
      <c r="AE33" s="780"/>
      <c r="AF33" s="781">
        <v>4043</v>
      </c>
      <c r="AG33" s="782"/>
      <c r="AH33" s="782"/>
      <c r="AI33" s="782"/>
      <c r="AJ33" s="783"/>
      <c r="AK33" s="850">
        <v>18</v>
      </c>
      <c r="AL33" s="851"/>
      <c r="AM33" s="851"/>
      <c r="AN33" s="851"/>
      <c r="AO33" s="851"/>
      <c r="AP33" s="851">
        <v>14363</v>
      </c>
      <c r="AQ33" s="851"/>
      <c r="AR33" s="851"/>
      <c r="AS33" s="851"/>
      <c r="AT33" s="851"/>
      <c r="AU33" s="851">
        <v>144</v>
      </c>
      <c r="AV33" s="851"/>
      <c r="AW33" s="851"/>
      <c r="AX33" s="851"/>
      <c r="AY33" s="851"/>
      <c r="AZ33" s="852" t="s">
        <v>548</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14610</v>
      </c>
      <c r="R34" s="779"/>
      <c r="S34" s="779"/>
      <c r="T34" s="779"/>
      <c r="U34" s="779"/>
      <c r="V34" s="779">
        <v>13031</v>
      </c>
      <c r="W34" s="779"/>
      <c r="X34" s="779"/>
      <c r="Y34" s="779"/>
      <c r="Z34" s="779"/>
      <c r="AA34" s="779">
        <v>1580</v>
      </c>
      <c r="AB34" s="779"/>
      <c r="AC34" s="779"/>
      <c r="AD34" s="779"/>
      <c r="AE34" s="780"/>
      <c r="AF34" s="781">
        <v>3084</v>
      </c>
      <c r="AG34" s="782"/>
      <c r="AH34" s="782"/>
      <c r="AI34" s="782"/>
      <c r="AJ34" s="783"/>
      <c r="AK34" s="850">
        <v>6896</v>
      </c>
      <c r="AL34" s="851"/>
      <c r="AM34" s="851"/>
      <c r="AN34" s="851"/>
      <c r="AO34" s="851"/>
      <c r="AP34" s="851">
        <v>81252</v>
      </c>
      <c r="AQ34" s="851"/>
      <c r="AR34" s="851"/>
      <c r="AS34" s="851"/>
      <c r="AT34" s="851"/>
      <c r="AU34" s="851">
        <v>62076</v>
      </c>
      <c r="AV34" s="851"/>
      <c r="AW34" s="851"/>
      <c r="AX34" s="851"/>
      <c r="AY34" s="851"/>
      <c r="AZ34" s="852" t="s">
        <v>549</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20844</v>
      </c>
      <c r="R35" s="779"/>
      <c r="S35" s="779"/>
      <c r="T35" s="779"/>
      <c r="U35" s="779"/>
      <c r="V35" s="779">
        <v>20400</v>
      </c>
      <c r="W35" s="779"/>
      <c r="X35" s="779"/>
      <c r="Y35" s="779"/>
      <c r="Z35" s="779"/>
      <c r="AA35" s="779">
        <v>444</v>
      </c>
      <c r="AB35" s="779"/>
      <c r="AC35" s="779"/>
      <c r="AD35" s="779"/>
      <c r="AE35" s="780"/>
      <c r="AF35" s="781">
        <v>12356</v>
      </c>
      <c r="AG35" s="782"/>
      <c r="AH35" s="782"/>
      <c r="AI35" s="782"/>
      <c r="AJ35" s="783"/>
      <c r="AK35" s="850">
        <v>1128</v>
      </c>
      <c r="AL35" s="851"/>
      <c r="AM35" s="851"/>
      <c r="AN35" s="851"/>
      <c r="AO35" s="851"/>
      <c r="AP35" s="851">
        <v>12131</v>
      </c>
      <c r="AQ35" s="851"/>
      <c r="AR35" s="851"/>
      <c r="AS35" s="851"/>
      <c r="AT35" s="851"/>
      <c r="AU35" s="851">
        <v>6211</v>
      </c>
      <c r="AV35" s="851"/>
      <c r="AW35" s="851"/>
      <c r="AX35" s="851"/>
      <c r="AY35" s="851"/>
      <c r="AZ35" s="852" t="s">
        <v>550</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676</v>
      </c>
      <c r="R36" s="779"/>
      <c r="S36" s="779"/>
      <c r="T36" s="779"/>
      <c r="U36" s="779"/>
      <c r="V36" s="779">
        <v>652</v>
      </c>
      <c r="W36" s="779"/>
      <c r="X36" s="779"/>
      <c r="Y36" s="779"/>
      <c r="Z36" s="779"/>
      <c r="AA36" s="779">
        <v>24</v>
      </c>
      <c r="AB36" s="779"/>
      <c r="AC36" s="779"/>
      <c r="AD36" s="779"/>
      <c r="AE36" s="780"/>
      <c r="AF36" s="781">
        <v>24</v>
      </c>
      <c r="AG36" s="782"/>
      <c r="AH36" s="782"/>
      <c r="AI36" s="782"/>
      <c r="AJ36" s="783"/>
      <c r="AK36" s="850">
        <v>396</v>
      </c>
      <c r="AL36" s="851"/>
      <c r="AM36" s="851"/>
      <c r="AN36" s="851"/>
      <c r="AO36" s="851"/>
      <c r="AP36" s="851">
        <v>966</v>
      </c>
      <c r="AQ36" s="851"/>
      <c r="AR36" s="851"/>
      <c r="AS36" s="851"/>
      <c r="AT36" s="851"/>
      <c r="AU36" s="851">
        <v>711</v>
      </c>
      <c r="AV36" s="851"/>
      <c r="AW36" s="851"/>
      <c r="AX36" s="851"/>
      <c r="AY36" s="851"/>
      <c r="AZ36" s="852" t="s">
        <v>550</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342</v>
      </c>
      <c r="R37" s="779"/>
      <c r="S37" s="779"/>
      <c r="T37" s="779"/>
      <c r="U37" s="779"/>
      <c r="V37" s="779">
        <v>322</v>
      </c>
      <c r="W37" s="779"/>
      <c r="X37" s="779"/>
      <c r="Y37" s="779"/>
      <c r="Z37" s="779"/>
      <c r="AA37" s="779">
        <v>20</v>
      </c>
      <c r="AB37" s="779"/>
      <c r="AC37" s="779"/>
      <c r="AD37" s="779"/>
      <c r="AE37" s="780"/>
      <c r="AF37" s="781">
        <v>20</v>
      </c>
      <c r="AG37" s="782"/>
      <c r="AH37" s="782"/>
      <c r="AI37" s="782"/>
      <c r="AJ37" s="783"/>
      <c r="AK37" s="850">
        <v>212</v>
      </c>
      <c r="AL37" s="851"/>
      <c r="AM37" s="851"/>
      <c r="AN37" s="851"/>
      <c r="AO37" s="851"/>
      <c r="AP37" s="851">
        <v>1971</v>
      </c>
      <c r="AQ37" s="851"/>
      <c r="AR37" s="851"/>
      <c r="AS37" s="851"/>
      <c r="AT37" s="851"/>
      <c r="AU37" s="851">
        <v>1650</v>
      </c>
      <c r="AV37" s="851"/>
      <c r="AW37" s="851"/>
      <c r="AX37" s="851"/>
      <c r="AY37" s="851"/>
      <c r="AZ37" s="852" t="s">
        <v>549</v>
      </c>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25196</v>
      </c>
      <c r="AG63" s="862"/>
      <c r="AH63" s="862"/>
      <c r="AI63" s="862"/>
      <c r="AJ63" s="863"/>
      <c r="AK63" s="864"/>
      <c r="AL63" s="859"/>
      <c r="AM63" s="859"/>
      <c r="AN63" s="859"/>
      <c r="AO63" s="859"/>
      <c r="AP63" s="862">
        <v>110682</v>
      </c>
      <c r="AQ63" s="862"/>
      <c r="AR63" s="862"/>
      <c r="AS63" s="862"/>
      <c r="AT63" s="862"/>
      <c r="AU63" s="862">
        <v>70792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551</v>
      </c>
      <c r="C68" s="890"/>
      <c r="D68" s="890"/>
      <c r="E68" s="890"/>
      <c r="F68" s="890"/>
      <c r="G68" s="890"/>
      <c r="H68" s="890"/>
      <c r="I68" s="890"/>
      <c r="J68" s="890"/>
      <c r="K68" s="890"/>
      <c r="L68" s="890"/>
      <c r="M68" s="890"/>
      <c r="N68" s="890"/>
      <c r="O68" s="890"/>
      <c r="P68" s="891"/>
      <c r="Q68" s="892">
        <v>6929</v>
      </c>
      <c r="R68" s="886"/>
      <c r="S68" s="886"/>
      <c r="T68" s="886"/>
      <c r="U68" s="886"/>
      <c r="V68" s="886">
        <v>6812</v>
      </c>
      <c r="W68" s="886"/>
      <c r="X68" s="886"/>
      <c r="Y68" s="886"/>
      <c r="Z68" s="886"/>
      <c r="AA68" s="886">
        <v>117</v>
      </c>
      <c r="AB68" s="886"/>
      <c r="AC68" s="886"/>
      <c r="AD68" s="886"/>
      <c r="AE68" s="886"/>
      <c r="AF68" s="886">
        <v>73</v>
      </c>
      <c r="AG68" s="886"/>
      <c r="AH68" s="886"/>
      <c r="AI68" s="886"/>
      <c r="AJ68" s="886"/>
      <c r="AK68" s="886">
        <v>42</v>
      </c>
      <c r="AL68" s="886"/>
      <c r="AM68" s="886"/>
      <c r="AN68" s="886"/>
      <c r="AO68" s="886"/>
      <c r="AP68" s="886">
        <v>22168</v>
      </c>
      <c r="AQ68" s="886"/>
      <c r="AR68" s="886"/>
      <c r="AS68" s="886"/>
      <c r="AT68" s="886"/>
      <c r="AU68" s="886">
        <v>9843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552</v>
      </c>
      <c r="C69" s="894"/>
      <c r="D69" s="894"/>
      <c r="E69" s="894"/>
      <c r="F69" s="894"/>
      <c r="G69" s="894"/>
      <c r="H69" s="894"/>
      <c r="I69" s="894"/>
      <c r="J69" s="894"/>
      <c r="K69" s="894"/>
      <c r="L69" s="894"/>
      <c r="M69" s="894"/>
      <c r="N69" s="894"/>
      <c r="O69" s="894"/>
      <c r="P69" s="895"/>
      <c r="Q69" s="896">
        <v>2844</v>
      </c>
      <c r="R69" s="851"/>
      <c r="S69" s="851"/>
      <c r="T69" s="851"/>
      <c r="U69" s="851"/>
      <c r="V69" s="851">
        <v>2750</v>
      </c>
      <c r="W69" s="851"/>
      <c r="X69" s="851"/>
      <c r="Y69" s="851"/>
      <c r="Z69" s="851"/>
      <c r="AA69" s="851">
        <v>94</v>
      </c>
      <c r="AB69" s="851"/>
      <c r="AC69" s="851"/>
      <c r="AD69" s="851"/>
      <c r="AE69" s="851"/>
      <c r="AF69" s="851">
        <v>85</v>
      </c>
      <c r="AG69" s="851"/>
      <c r="AH69" s="851"/>
      <c r="AI69" s="851"/>
      <c r="AJ69" s="851"/>
      <c r="AK69" s="851">
        <v>10</v>
      </c>
      <c r="AL69" s="851"/>
      <c r="AM69" s="851"/>
      <c r="AN69" s="851"/>
      <c r="AO69" s="851"/>
      <c r="AP69" s="851">
        <v>11452</v>
      </c>
      <c r="AQ69" s="851"/>
      <c r="AR69" s="851"/>
      <c r="AS69" s="851"/>
      <c r="AT69" s="851"/>
      <c r="AU69" s="851" t="s">
        <v>566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553</v>
      </c>
      <c r="C70" s="894"/>
      <c r="D70" s="894"/>
      <c r="E70" s="894"/>
      <c r="F70" s="894"/>
      <c r="G70" s="894"/>
      <c r="H70" s="894"/>
      <c r="I70" s="894"/>
      <c r="J70" s="894"/>
      <c r="K70" s="894"/>
      <c r="L70" s="894"/>
      <c r="M70" s="894"/>
      <c r="N70" s="894"/>
      <c r="O70" s="894"/>
      <c r="P70" s="895"/>
      <c r="Q70" s="896">
        <v>346</v>
      </c>
      <c r="R70" s="851"/>
      <c r="S70" s="851"/>
      <c r="T70" s="851"/>
      <c r="U70" s="851"/>
      <c r="V70" s="851">
        <v>340</v>
      </c>
      <c r="W70" s="851"/>
      <c r="X70" s="851"/>
      <c r="Y70" s="851"/>
      <c r="Z70" s="851"/>
      <c r="AA70" s="851">
        <v>6</v>
      </c>
      <c r="AB70" s="851"/>
      <c r="AC70" s="851"/>
      <c r="AD70" s="851"/>
      <c r="AE70" s="851"/>
      <c r="AF70" s="851">
        <v>6</v>
      </c>
      <c r="AG70" s="851"/>
      <c r="AH70" s="851"/>
      <c r="AI70" s="851"/>
      <c r="AJ70" s="851"/>
      <c r="AK70" s="851" t="s">
        <v>566</v>
      </c>
      <c r="AL70" s="851"/>
      <c r="AM70" s="851"/>
      <c r="AN70" s="851"/>
      <c r="AO70" s="851"/>
      <c r="AP70" s="851" t="s">
        <v>566</v>
      </c>
      <c r="AQ70" s="851"/>
      <c r="AR70" s="851"/>
      <c r="AS70" s="851"/>
      <c r="AT70" s="851"/>
      <c r="AU70" s="851" t="s">
        <v>566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554</v>
      </c>
      <c r="C71" s="894"/>
      <c r="D71" s="894"/>
      <c r="E71" s="894"/>
      <c r="F71" s="894"/>
      <c r="G71" s="894"/>
      <c r="H71" s="894"/>
      <c r="I71" s="894"/>
      <c r="J71" s="894"/>
      <c r="K71" s="894"/>
      <c r="L71" s="894"/>
      <c r="M71" s="894"/>
      <c r="N71" s="894"/>
      <c r="O71" s="894"/>
      <c r="P71" s="895"/>
      <c r="Q71" s="896">
        <v>289</v>
      </c>
      <c r="R71" s="851"/>
      <c r="S71" s="851"/>
      <c r="T71" s="851"/>
      <c r="U71" s="851"/>
      <c r="V71" s="851">
        <v>274</v>
      </c>
      <c r="W71" s="851"/>
      <c r="X71" s="851"/>
      <c r="Y71" s="851"/>
      <c r="Z71" s="851"/>
      <c r="AA71" s="851">
        <v>15</v>
      </c>
      <c r="AB71" s="851"/>
      <c r="AC71" s="851"/>
      <c r="AD71" s="851"/>
      <c r="AE71" s="851"/>
      <c r="AF71" s="851">
        <v>15</v>
      </c>
      <c r="AG71" s="851"/>
      <c r="AH71" s="851"/>
      <c r="AI71" s="851"/>
      <c r="AJ71" s="851"/>
      <c r="AK71" s="851">
        <v>85</v>
      </c>
      <c r="AL71" s="851"/>
      <c r="AM71" s="851"/>
      <c r="AN71" s="851"/>
      <c r="AO71" s="851"/>
      <c r="AP71" s="851" t="s">
        <v>566</v>
      </c>
      <c r="AQ71" s="851"/>
      <c r="AR71" s="851"/>
      <c r="AS71" s="851"/>
      <c r="AT71" s="851"/>
      <c r="AU71" s="851" t="s">
        <v>566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555</v>
      </c>
      <c r="C72" s="894"/>
      <c r="D72" s="894"/>
      <c r="E72" s="894"/>
      <c r="F72" s="894"/>
      <c r="G72" s="894"/>
      <c r="H72" s="894"/>
      <c r="I72" s="894"/>
      <c r="J72" s="894"/>
      <c r="K72" s="894"/>
      <c r="L72" s="894"/>
      <c r="M72" s="894"/>
      <c r="N72" s="894"/>
      <c r="O72" s="894"/>
      <c r="P72" s="895"/>
      <c r="Q72" s="896">
        <v>65</v>
      </c>
      <c r="R72" s="851"/>
      <c r="S72" s="851"/>
      <c r="T72" s="851"/>
      <c r="U72" s="851"/>
      <c r="V72" s="851">
        <v>64</v>
      </c>
      <c r="W72" s="851"/>
      <c r="X72" s="851"/>
      <c r="Y72" s="851"/>
      <c r="Z72" s="851"/>
      <c r="AA72" s="851">
        <v>1</v>
      </c>
      <c r="AB72" s="851"/>
      <c r="AC72" s="851"/>
      <c r="AD72" s="851"/>
      <c r="AE72" s="851"/>
      <c r="AF72" s="851">
        <v>1</v>
      </c>
      <c r="AG72" s="851"/>
      <c r="AH72" s="851"/>
      <c r="AI72" s="851"/>
      <c r="AJ72" s="851"/>
      <c r="AK72" s="851" t="s">
        <v>548</v>
      </c>
      <c r="AL72" s="851"/>
      <c r="AM72" s="851"/>
      <c r="AN72" s="851"/>
      <c r="AO72" s="851"/>
      <c r="AP72" s="851" t="s">
        <v>566</v>
      </c>
      <c r="AQ72" s="851"/>
      <c r="AR72" s="851"/>
      <c r="AS72" s="851"/>
      <c r="AT72" s="851"/>
      <c r="AU72" s="851" t="s">
        <v>566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556</v>
      </c>
      <c r="C73" s="894"/>
      <c r="D73" s="894"/>
      <c r="E73" s="894"/>
      <c r="F73" s="894"/>
      <c r="G73" s="894"/>
      <c r="H73" s="894"/>
      <c r="I73" s="894"/>
      <c r="J73" s="894"/>
      <c r="K73" s="894"/>
      <c r="L73" s="894"/>
      <c r="M73" s="894"/>
      <c r="N73" s="894"/>
      <c r="O73" s="894"/>
      <c r="P73" s="895"/>
      <c r="Q73" s="896">
        <v>55</v>
      </c>
      <c r="R73" s="851"/>
      <c r="S73" s="851"/>
      <c r="T73" s="851"/>
      <c r="U73" s="851"/>
      <c r="V73" s="851">
        <v>55</v>
      </c>
      <c r="W73" s="851"/>
      <c r="X73" s="851"/>
      <c r="Y73" s="851"/>
      <c r="Z73" s="851"/>
      <c r="AA73" s="851">
        <v>0</v>
      </c>
      <c r="AB73" s="851"/>
      <c r="AC73" s="851"/>
      <c r="AD73" s="851"/>
      <c r="AE73" s="851"/>
      <c r="AF73" s="851">
        <v>0</v>
      </c>
      <c r="AG73" s="851"/>
      <c r="AH73" s="851"/>
      <c r="AI73" s="851"/>
      <c r="AJ73" s="851"/>
      <c r="AK73" s="851" t="s">
        <v>566</v>
      </c>
      <c r="AL73" s="851"/>
      <c r="AM73" s="851"/>
      <c r="AN73" s="851"/>
      <c r="AO73" s="851"/>
      <c r="AP73" s="851" t="s">
        <v>566</v>
      </c>
      <c r="AQ73" s="851"/>
      <c r="AR73" s="851"/>
      <c r="AS73" s="851"/>
      <c r="AT73" s="851"/>
      <c r="AU73" s="851" t="s">
        <v>566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557</v>
      </c>
      <c r="C74" s="894"/>
      <c r="D74" s="894"/>
      <c r="E74" s="894"/>
      <c r="F74" s="894"/>
      <c r="G74" s="894"/>
      <c r="H74" s="894"/>
      <c r="I74" s="894"/>
      <c r="J74" s="894"/>
      <c r="K74" s="894"/>
      <c r="L74" s="894"/>
      <c r="M74" s="894"/>
      <c r="N74" s="894"/>
      <c r="O74" s="894"/>
      <c r="P74" s="895"/>
      <c r="Q74" s="896">
        <v>6</v>
      </c>
      <c r="R74" s="851"/>
      <c r="S74" s="851"/>
      <c r="T74" s="851"/>
      <c r="U74" s="851"/>
      <c r="V74" s="851">
        <v>5</v>
      </c>
      <c r="W74" s="851"/>
      <c r="X74" s="851"/>
      <c r="Y74" s="851"/>
      <c r="Z74" s="851"/>
      <c r="AA74" s="851">
        <v>1</v>
      </c>
      <c r="AB74" s="851"/>
      <c r="AC74" s="851"/>
      <c r="AD74" s="851"/>
      <c r="AE74" s="851"/>
      <c r="AF74" s="851">
        <v>1</v>
      </c>
      <c r="AG74" s="851"/>
      <c r="AH74" s="851"/>
      <c r="AI74" s="851"/>
      <c r="AJ74" s="851"/>
      <c r="AK74" s="851" t="s">
        <v>567</v>
      </c>
      <c r="AL74" s="851"/>
      <c r="AM74" s="851"/>
      <c r="AN74" s="851"/>
      <c r="AO74" s="851"/>
      <c r="AP74" s="851" t="s">
        <v>567</v>
      </c>
      <c r="AQ74" s="851"/>
      <c r="AR74" s="851"/>
      <c r="AS74" s="851"/>
      <c r="AT74" s="851"/>
      <c r="AU74" s="851" t="s">
        <v>567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558</v>
      </c>
      <c r="C75" s="894"/>
      <c r="D75" s="894"/>
      <c r="E75" s="894"/>
      <c r="F75" s="894"/>
      <c r="G75" s="894"/>
      <c r="H75" s="894"/>
      <c r="I75" s="894"/>
      <c r="J75" s="894"/>
      <c r="K75" s="894"/>
      <c r="L75" s="894"/>
      <c r="M75" s="894"/>
      <c r="N75" s="894"/>
      <c r="O75" s="894"/>
      <c r="P75" s="895"/>
      <c r="Q75" s="899">
        <v>7100</v>
      </c>
      <c r="R75" s="900"/>
      <c r="S75" s="900"/>
      <c r="T75" s="900"/>
      <c r="U75" s="850"/>
      <c r="V75" s="901">
        <v>7097</v>
      </c>
      <c r="W75" s="900"/>
      <c r="X75" s="900"/>
      <c r="Y75" s="900"/>
      <c r="Z75" s="850"/>
      <c r="AA75" s="901">
        <v>3</v>
      </c>
      <c r="AB75" s="900"/>
      <c r="AC75" s="900"/>
      <c r="AD75" s="900"/>
      <c r="AE75" s="850"/>
      <c r="AF75" s="901">
        <v>3</v>
      </c>
      <c r="AG75" s="900"/>
      <c r="AH75" s="900"/>
      <c r="AI75" s="900"/>
      <c r="AJ75" s="850"/>
      <c r="AK75" s="901">
        <v>17</v>
      </c>
      <c r="AL75" s="900"/>
      <c r="AM75" s="900"/>
      <c r="AN75" s="900"/>
      <c r="AO75" s="850"/>
      <c r="AP75" s="901" t="s">
        <v>567</v>
      </c>
      <c r="AQ75" s="900"/>
      <c r="AR75" s="900"/>
      <c r="AS75" s="900"/>
      <c r="AT75" s="850"/>
      <c r="AU75" s="901" t="s">
        <v>567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559</v>
      </c>
      <c r="C76" s="894"/>
      <c r="D76" s="894"/>
      <c r="E76" s="894"/>
      <c r="F76" s="894"/>
      <c r="G76" s="894"/>
      <c r="H76" s="894"/>
      <c r="I76" s="894"/>
      <c r="J76" s="894"/>
      <c r="K76" s="894"/>
      <c r="L76" s="894"/>
      <c r="M76" s="894"/>
      <c r="N76" s="894"/>
      <c r="O76" s="894"/>
      <c r="P76" s="895"/>
      <c r="Q76" s="899">
        <v>267</v>
      </c>
      <c r="R76" s="900"/>
      <c r="S76" s="900"/>
      <c r="T76" s="900"/>
      <c r="U76" s="850"/>
      <c r="V76" s="901">
        <v>252</v>
      </c>
      <c r="W76" s="900"/>
      <c r="X76" s="900"/>
      <c r="Y76" s="900"/>
      <c r="Z76" s="850"/>
      <c r="AA76" s="901">
        <v>15</v>
      </c>
      <c r="AB76" s="900"/>
      <c r="AC76" s="900"/>
      <c r="AD76" s="900"/>
      <c r="AE76" s="850"/>
      <c r="AF76" s="901">
        <v>15</v>
      </c>
      <c r="AG76" s="900"/>
      <c r="AH76" s="900"/>
      <c r="AI76" s="900"/>
      <c r="AJ76" s="850"/>
      <c r="AK76" s="901" t="s">
        <v>567</v>
      </c>
      <c r="AL76" s="900"/>
      <c r="AM76" s="900"/>
      <c r="AN76" s="900"/>
      <c r="AO76" s="850"/>
      <c r="AP76" s="901">
        <v>1584</v>
      </c>
      <c r="AQ76" s="900"/>
      <c r="AR76" s="900"/>
      <c r="AS76" s="900"/>
      <c r="AT76" s="850"/>
      <c r="AU76" s="901">
        <v>99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560</v>
      </c>
      <c r="C77" s="894"/>
      <c r="D77" s="894"/>
      <c r="E77" s="894"/>
      <c r="F77" s="894"/>
      <c r="G77" s="894"/>
      <c r="H77" s="894"/>
      <c r="I77" s="894"/>
      <c r="J77" s="894"/>
      <c r="K77" s="894"/>
      <c r="L77" s="894"/>
      <c r="M77" s="894"/>
      <c r="N77" s="894"/>
      <c r="O77" s="894"/>
      <c r="P77" s="895"/>
      <c r="Q77" s="899">
        <v>4</v>
      </c>
      <c r="R77" s="900"/>
      <c r="S77" s="900"/>
      <c r="T77" s="900"/>
      <c r="U77" s="850"/>
      <c r="V77" s="901">
        <v>2</v>
      </c>
      <c r="W77" s="900"/>
      <c r="X77" s="900"/>
      <c r="Y77" s="900"/>
      <c r="Z77" s="850"/>
      <c r="AA77" s="901">
        <v>2</v>
      </c>
      <c r="AB77" s="900"/>
      <c r="AC77" s="900"/>
      <c r="AD77" s="900"/>
      <c r="AE77" s="850"/>
      <c r="AF77" s="901">
        <v>2</v>
      </c>
      <c r="AG77" s="900"/>
      <c r="AH77" s="900"/>
      <c r="AI77" s="900"/>
      <c r="AJ77" s="850"/>
      <c r="AK77" s="901">
        <v>0</v>
      </c>
      <c r="AL77" s="900"/>
      <c r="AM77" s="900"/>
      <c r="AN77" s="900"/>
      <c r="AO77" s="850"/>
      <c r="AP77" s="901" t="s">
        <v>549</v>
      </c>
      <c r="AQ77" s="900"/>
      <c r="AR77" s="900"/>
      <c r="AS77" s="900"/>
      <c r="AT77" s="850"/>
      <c r="AU77" s="901" t="s">
        <v>549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561</v>
      </c>
      <c r="C78" s="894"/>
      <c r="D78" s="894"/>
      <c r="E78" s="894"/>
      <c r="F78" s="894"/>
      <c r="G78" s="894"/>
      <c r="H78" s="894"/>
      <c r="I78" s="894"/>
      <c r="J78" s="894"/>
      <c r="K78" s="894"/>
      <c r="L78" s="894"/>
      <c r="M78" s="894"/>
      <c r="N78" s="894"/>
      <c r="O78" s="894"/>
      <c r="P78" s="895"/>
      <c r="Q78" s="896">
        <v>397</v>
      </c>
      <c r="R78" s="851"/>
      <c r="S78" s="851"/>
      <c r="T78" s="851"/>
      <c r="U78" s="851"/>
      <c r="V78" s="851">
        <v>388</v>
      </c>
      <c r="W78" s="851"/>
      <c r="X78" s="851"/>
      <c r="Y78" s="851"/>
      <c r="Z78" s="851"/>
      <c r="AA78" s="851">
        <v>9</v>
      </c>
      <c r="AB78" s="851"/>
      <c r="AC78" s="851"/>
      <c r="AD78" s="851"/>
      <c r="AE78" s="851"/>
      <c r="AF78" s="851">
        <v>426</v>
      </c>
      <c r="AG78" s="851"/>
      <c r="AH78" s="851"/>
      <c r="AI78" s="851"/>
      <c r="AJ78" s="851"/>
      <c r="AK78" s="851" t="s">
        <v>567</v>
      </c>
      <c r="AL78" s="851"/>
      <c r="AM78" s="851"/>
      <c r="AN78" s="851"/>
      <c r="AO78" s="851"/>
      <c r="AP78" s="851" t="s">
        <v>567</v>
      </c>
      <c r="AQ78" s="851"/>
      <c r="AR78" s="851"/>
      <c r="AS78" s="851"/>
      <c r="AT78" s="851"/>
      <c r="AU78" s="851" t="s">
        <v>567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562</v>
      </c>
      <c r="C79" s="894"/>
      <c r="D79" s="894"/>
      <c r="E79" s="894"/>
      <c r="F79" s="894"/>
      <c r="G79" s="894"/>
      <c r="H79" s="894"/>
      <c r="I79" s="894"/>
      <c r="J79" s="894"/>
      <c r="K79" s="894"/>
      <c r="L79" s="894"/>
      <c r="M79" s="894"/>
      <c r="N79" s="894"/>
      <c r="O79" s="894"/>
      <c r="P79" s="895"/>
      <c r="Q79" s="896">
        <v>251</v>
      </c>
      <c r="R79" s="851"/>
      <c r="S79" s="851"/>
      <c r="T79" s="851"/>
      <c r="U79" s="851"/>
      <c r="V79" s="851">
        <v>148</v>
      </c>
      <c r="W79" s="851"/>
      <c r="X79" s="851"/>
      <c r="Y79" s="851"/>
      <c r="Z79" s="851"/>
      <c r="AA79" s="851">
        <v>103</v>
      </c>
      <c r="AB79" s="851"/>
      <c r="AC79" s="851"/>
      <c r="AD79" s="851"/>
      <c r="AE79" s="851"/>
      <c r="AF79" s="851">
        <v>103</v>
      </c>
      <c r="AG79" s="851"/>
      <c r="AH79" s="851"/>
      <c r="AI79" s="851"/>
      <c r="AJ79" s="851"/>
      <c r="AK79" s="851" t="s">
        <v>567</v>
      </c>
      <c r="AL79" s="851"/>
      <c r="AM79" s="851"/>
      <c r="AN79" s="851"/>
      <c r="AO79" s="851"/>
      <c r="AP79" s="851" t="s">
        <v>567</v>
      </c>
      <c r="AQ79" s="851"/>
      <c r="AR79" s="851"/>
      <c r="AS79" s="851"/>
      <c r="AT79" s="851"/>
      <c r="AU79" s="851" t="s">
        <v>567</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563</v>
      </c>
      <c r="C80" s="894"/>
      <c r="D80" s="894"/>
      <c r="E80" s="894"/>
      <c r="F80" s="894"/>
      <c r="G80" s="894"/>
      <c r="H80" s="894"/>
      <c r="I80" s="894"/>
      <c r="J80" s="894"/>
      <c r="K80" s="894"/>
      <c r="L80" s="894"/>
      <c r="M80" s="894"/>
      <c r="N80" s="894"/>
      <c r="O80" s="894"/>
      <c r="P80" s="895"/>
      <c r="Q80" s="896">
        <v>52</v>
      </c>
      <c r="R80" s="851"/>
      <c r="S80" s="851"/>
      <c r="T80" s="851"/>
      <c r="U80" s="851"/>
      <c r="V80" s="851">
        <v>36</v>
      </c>
      <c r="W80" s="851"/>
      <c r="X80" s="851"/>
      <c r="Y80" s="851"/>
      <c r="Z80" s="851"/>
      <c r="AA80" s="851">
        <v>16</v>
      </c>
      <c r="AB80" s="851"/>
      <c r="AC80" s="851"/>
      <c r="AD80" s="851"/>
      <c r="AE80" s="851"/>
      <c r="AF80" s="851">
        <v>16</v>
      </c>
      <c r="AG80" s="851"/>
      <c r="AH80" s="851"/>
      <c r="AI80" s="851"/>
      <c r="AJ80" s="851"/>
      <c r="AK80" s="851" t="s">
        <v>567</v>
      </c>
      <c r="AL80" s="851"/>
      <c r="AM80" s="851"/>
      <c r="AN80" s="851"/>
      <c r="AO80" s="851"/>
      <c r="AP80" s="851" t="s">
        <v>567</v>
      </c>
      <c r="AQ80" s="851"/>
      <c r="AR80" s="851"/>
      <c r="AS80" s="851"/>
      <c r="AT80" s="851"/>
      <c r="AU80" s="851" t="s">
        <v>567</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564</v>
      </c>
      <c r="C81" s="894"/>
      <c r="D81" s="894"/>
      <c r="E81" s="894"/>
      <c r="F81" s="894"/>
      <c r="G81" s="894"/>
      <c r="H81" s="894"/>
      <c r="I81" s="894"/>
      <c r="J81" s="894"/>
      <c r="K81" s="894"/>
      <c r="L81" s="894"/>
      <c r="M81" s="894"/>
      <c r="N81" s="894"/>
      <c r="O81" s="894"/>
      <c r="P81" s="895"/>
      <c r="Q81" s="896">
        <v>183</v>
      </c>
      <c r="R81" s="851"/>
      <c r="S81" s="851"/>
      <c r="T81" s="851"/>
      <c r="U81" s="851"/>
      <c r="V81" s="851">
        <v>177</v>
      </c>
      <c r="W81" s="851"/>
      <c r="X81" s="851"/>
      <c r="Y81" s="851"/>
      <c r="Z81" s="851"/>
      <c r="AA81" s="851">
        <v>6</v>
      </c>
      <c r="AB81" s="851"/>
      <c r="AC81" s="851"/>
      <c r="AD81" s="851"/>
      <c r="AE81" s="851"/>
      <c r="AF81" s="851">
        <v>6</v>
      </c>
      <c r="AG81" s="851"/>
      <c r="AH81" s="851"/>
      <c r="AI81" s="851"/>
      <c r="AJ81" s="851"/>
      <c r="AK81" s="851" t="s">
        <v>567</v>
      </c>
      <c r="AL81" s="851"/>
      <c r="AM81" s="851"/>
      <c r="AN81" s="851"/>
      <c r="AO81" s="851"/>
      <c r="AP81" s="851" t="s">
        <v>567</v>
      </c>
      <c r="AQ81" s="851"/>
      <c r="AR81" s="851"/>
      <c r="AS81" s="851"/>
      <c r="AT81" s="851"/>
      <c r="AU81" s="851" t="s">
        <v>567</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565</v>
      </c>
      <c r="C82" s="894"/>
      <c r="D82" s="894"/>
      <c r="E82" s="894"/>
      <c r="F82" s="894"/>
      <c r="G82" s="894"/>
      <c r="H82" s="894"/>
      <c r="I82" s="894"/>
      <c r="J82" s="894"/>
      <c r="K82" s="894"/>
      <c r="L82" s="894"/>
      <c r="M82" s="894"/>
      <c r="N82" s="894"/>
      <c r="O82" s="894"/>
      <c r="P82" s="895"/>
      <c r="Q82" s="896">
        <v>209764</v>
      </c>
      <c r="R82" s="851"/>
      <c r="S82" s="851"/>
      <c r="T82" s="851"/>
      <c r="U82" s="851"/>
      <c r="V82" s="851">
        <v>201413</v>
      </c>
      <c r="W82" s="851"/>
      <c r="X82" s="851"/>
      <c r="Y82" s="851"/>
      <c r="Z82" s="851"/>
      <c r="AA82" s="851">
        <v>8351</v>
      </c>
      <c r="AB82" s="851"/>
      <c r="AC82" s="851"/>
      <c r="AD82" s="851"/>
      <c r="AE82" s="851"/>
      <c r="AF82" s="851">
        <v>8351</v>
      </c>
      <c r="AG82" s="851"/>
      <c r="AH82" s="851"/>
      <c r="AI82" s="851"/>
      <c r="AJ82" s="851"/>
      <c r="AK82" s="851" t="s">
        <v>567</v>
      </c>
      <c r="AL82" s="851"/>
      <c r="AM82" s="851"/>
      <c r="AN82" s="851"/>
      <c r="AO82" s="851"/>
      <c r="AP82" s="851" t="s">
        <v>567</v>
      </c>
      <c r="AQ82" s="851"/>
      <c r="AR82" s="851"/>
      <c r="AS82" s="851"/>
      <c r="AT82" s="851"/>
      <c r="AU82" s="851" t="s">
        <v>567</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576</v>
      </c>
      <c r="C83" s="894"/>
      <c r="D83" s="894"/>
      <c r="E83" s="894"/>
      <c r="F83" s="894"/>
      <c r="G83" s="894"/>
      <c r="H83" s="894"/>
      <c r="I83" s="894"/>
      <c r="J83" s="894"/>
      <c r="K83" s="894"/>
      <c r="L83" s="894"/>
      <c r="M83" s="894"/>
      <c r="N83" s="894"/>
      <c r="O83" s="894"/>
      <c r="P83" s="895"/>
      <c r="Q83" s="896">
        <v>15</v>
      </c>
      <c r="R83" s="851"/>
      <c r="S83" s="851"/>
      <c r="T83" s="851"/>
      <c r="U83" s="851"/>
      <c r="V83" s="851">
        <v>15</v>
      </c>
      <c r="W83" s="851"/>
      <c r="X83" s="851"/>
      <c r="Y83" s="851"/>
      <c r="Z83" s="851"/>
      <c r="AA83" s="851" t="s">
        <v>577</v>
      </c>
      <c r="AB83" s="851"/>
      <c r="AC83" s="851"/>
      <c r="AD83" s="851"/>
      <c r="AE83" s="851"/>
      <c r="AF83" s="851" t="s">
        <v>577</v>
      </c>
      <c r="AG83" s="851"/>
      <c r="AH83" s="851"/>
      <c r="AI83" s="851"/>
      <c r="AJ83" s="851"/>
      <c r="AK83" s="851" t="s">
        <v>580</v>
      </c>
      <c r="AL83" s="851"/>
      <c r="AM83" s="851"/>
      <c r="AN83" s="851"/>
      <c r="AO83" s="851"/>
      <c r="AP83" s="851">
        <v>4</v>
      </c>
      <c r="AQ83" s="851"/>
      <c r="AR83" s="851"/>
      <c r="AS83" s="851"/>
      <c r="AT83" s="851"/>
      <c r="AU83" s="851">
        <v>2</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9103</v>
      </c>
      <c r="AG88" s="862"/>
      <c r="AH88" s="862"/>
      <c r="AI88" s="862"/>
      <c r="AJ88" s="862"/>
      <c r="AK88" s="859"/>
      <c r="AL88" s="859"/>
      <c r="AM88" s="859"/>
      <c r="AN88" s="859"/>
      <c r="AO88" s="859"/>
      <c r="AP88" s="862">
        <v>35208</v>
      </c>
      <c r="AQ88" s="862"/>
      <c r="AR88" s="862"/>
      <c r="AS88" s="862"/>
      <c r="AT88" s="862"/>
      <c r="AU88" s="862">
        <v>9944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293</v>
      </c>
      <c r="CS102" s="870"/>
      <c r="CT102" s="870"/>
      <c r="CU102" s="870"/>
      <c r="CV102" s="913"/>
      <c r="CW102" s="912">
        <v>351</v>
      </c>
      <c r="CX102" s="870"/>
      <c r="CY102" s="870"/>
      <c r="CZ102" s="870"/>
      <c r="DA102" s="913"/>
      <c r="DB102" s="912">
        <v>2577</v>
      </c>
      <c r="DC102" s="870"/>
      <c r="DD102" s="870"/>
      <c r="DE102" s="870"/>
      <c r="DF102" s="913"/>
      <c r="DG102" s="912">
        <v>1992</v>
      </c>
      <c r="DH102" s="870"/>
      <c r="DI102" s="870"/>
      <c r="DJ102" s="870"/>
      <c r="DK102" s="913"/>
      <c r="DL102" s="912" t="s">
        <v>577</v>
      </c>
      <c r="DM102" s="870"/>
      <c r="DN102" s="870"/>
      <c r="DO102" s="870"/>
      <c r="DP102" s="913"/>
      <c r="DQ102" s="912">
        <v>10625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289</v>
      </c>
      <c r="AG109" s="915"/>
      <c r="AH109" s="915"/>
      <c r="AI109" s="915"/>
      <c r="AJ109" s="916"/>
      <c r="AK109" s="914" t="s">
        <v>288</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289</v>
      </c>
      <c r="BW109" s="915"/>
      <c r="BX109" s="915"/>
      <c r="BY109" s="915"/>
      <c r="BZ109" s="916"/>
      <c r="CA109" s="914" t="s">
        <v>288</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289</v>
      </c>
      <c r="DM109" s="915"/>
      <c r="DN109" s="915"/>
      <c r="DO109" s="915"/>
      <c r="DP109" s="916"/>
      <c r="DQ109" s="914" t="s">
        <v>288</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11727016</v>
      </c>
      <c r="AB110" s="922"/>
      <c r="AC110" s="922"/>
      <c r="AD110" s="922"/>
      <c r="AE110" s="923"/>
      <c r="AF110" s="924">
        <v>10576355</v>
      </c>
      <c r="AG110" s="922"/>
      <c r="AH110" s="922"/>
      <c r="AI110" s="922"/>
      <c r="AJ110" s="923"/>
      <c r="AK110" s="924">
        <v>9666623</v>
      </c>
      <c r="AL110" s="922"/>
      <c r="AM110" s="922"/>
      <c r="AN110" s="922"/>
      <c r="AO110" s="923"/>
      <c r="AP110" s="925">
        <v>16.2</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74788127</v>
      </c>
      <c r="BR110" s="957"/>
      <c r="BS110" s="957"/>
      <c r="BT110" s="957"/>
      <c r="BU110" s="957"/>
      <c r="BV110" s="957">
        <v>73922765</v>
      </c>
      <c r="BW110" s="957"/>
      <c r="BX110" s="957"/>
      <c r="BY110" s="957"/>
      <c r="BZ110" s="957"/>
      <c r="CA110" s="957">
        <v>68682821</v>
      </c>
      <c r="CB110" s="957"/>
      <c r="CC110" s="957"/>
      <c r="CD110" s="957"/>
      <c r="CE110" s="957"/>
      <c r="CF110" s="971">
        <v>114.8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1998478</v>
      </c>
      <c r="DH110" s="957"/>
      <c r="DI110" s="957"/>
      <c r="DJ110" s="957"/>
      <c r="DK110" s="957"/>
      <c r="DL110" s="957">
        <v>1818797</v>
      </c>
      <c r="DM110" s="957"/>
      <c r="DN110" s="957"/>
      <c r="DO110" s="957"/>
      <c r="DP110" s="957"/>
      <c r="DQ110" s="957">
        <v>1651640</v>
      </c>
      <c r="DR110" s="957"/>
      <c r="DS110" s="957"/>
      <c r="DT110" s="957"/>
      <c r="DU110" s="957"/>
      <c r="DV110" s="958">
        <v>2.8</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2995065</v>
      </c>
      <c r="BR111" s="950"/>
      <c r="BS111" s="950"/>
      <c r="BT111" s="950"/>
      <c r="BU111" s="950"/>
      <c r="BV111" s="950">
        <v>2581062</v>
      </c>
      <c r="BW111" s="950"/>
      <c r="BX111" s="950"/>
      <c r="BY111" s="950"/>
      <c r="BZ111" s="950"/>
      <c r="CA111" s="950">
        <v>2177039</v>
      </c>
      <c r="CB111" s="950"/>
      <c r="CC111" s="950"/>
      <c r="CD111" s="950"/>
      <c r="CE111" s="950"/>
      <c r="CF111" s="944">
        <v>3.6</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71947107</v>
      </c>
      <c r="BR112" s="950"/>
      <c r="BS112" s="950"/>
      <c r="BT112" s="950"/>
      <c r="BU112" s="950"/>
      <c r="BV112" s="950">
        <v>70741559</v>
      </c>
      <c r="BW112" s="950"/>
      <c r="BX112" s="950"/>
      <c r="BY112" s="950"/>
      <c r="BZ112" s="950"/>
      <c r="CA112" s="950">
        <v>70791528</v>
      </c>
      <c r="CB112" s="950"/>
      <c r="CC112" s="950"/>
      <c r="CD112" s="950"/>
      <c r="CE112" s="950"/>
      <c r="CF112" s="944">
        <v>118.3</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v>6894</v>
      </c>
      <c r="DM112" s="950"/>
      <c r="DN112" s="950"/>
      <c r="DO112" s="950"/>
      <c r="DP112" s="950"/>
      <c r="DQ112" s="950">
        <v>2142</v>
      </c>
      <c r="DR112" s="950"/>
      <c r="DS112" s="950"/>
      <c r="DT112" s="950"/>
      <c r="DU112" s="950"/>
      <c r="DV112" s="951">
        <v>0</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5926598</v>
      </c>
      <c r="AB113" s="964"/>
      <c r="AC113" s="964"/>
      <c r="AD113" s="964"/>
      <c r="AE113" s="965"/>
      <c r="AF113" s="966">
        <v>6017000</v>
      </c>
      <c r="AG113" s="964"/>
      <c r="AH113" s="964"/>
      <c r="AI113" s="964"/>
      <c r="AJ113" s="965"/>
      <c r="AK113" s="966">
        <v>6490947</v>
      </c>
      <c r="AL113" s="964"/>
      <c r="AM113" s="964"/>
      <c r="AN113" s="964"/>
      <c r="AO113" s="965"/>
      <c r="AP113" s="967">
        <v>10.8</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8034060</v>
      </c>
      <c r="BR113" s="950"/>
      <c r="BS113" s="950"/>
      <c r="BT113" s="950"/>
      <c r="BU113" s="950"/>
      <c r="BV113" s="950">
        <v>7996837</v>
      </c>
      <c r="BW113" s="950"/>
      <c r="BX113" s="950"/>
      <c r="BY113" s="950"/>
      <c r="BZ113" s="950"/>
      <c r="CA113" s="950">
        <v>8235140</v>
      </c>
      <c r="CB113" s="950"/>
      <c r="CC113" s="950"/>
      <c r="CD113" s="950"/>
      <c r="CE113" s="950"/>
      <c r="CF113" s="944">
        <v>13.8</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15007</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936602</v>
      </c>
      <c r="AB114" s="989"/>
      <c r="AC114" s="989"/>
      <c r="AD114" s="989"/>
      <c r="AE114" s="990"/>
      <c r="AF114" s="991">
        <v>888362</v>
      </c>
      <c r="AG114" s="989"/>
      <c r="AH114" s="989"/>
      <c r="AI114" s="989"/>
      <c r="AJ114" s="990"/>
      <c r="AK114" s="991">
        <v>859872</v>
      </c>
      <c r="AL114" s="989"/>
      <c r="AM114" s="989"/>
      <c r="AN114" s="989"/>
      <c r="AO114" s="990"/>
      <c r="AP114" s="992">
        <v>1.4</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14585890</v>
      </c>
      <c r="BR114" s="950"/>
      <c r="BS114" s="950"/>
      <c r="BT114" s="950"/>
      <c r="BU114" s="950"/>
      <c r="BV114" s="950">
        <v>14717139</v>
      </c>
      <c r="BW114" s="950"/>
      <c r="BX114" s="950"/>
      <c r="BY114" s="950"/>
      <c r="BZ114" s="950"/>
      <c r="CA114" s="950">
        <v>13956354</v>
      </c>
      <c r="CB114" s="950"/>
      <c r="CC114" s="950"/>
      <c r="CD114" s="950"/>
      <c r="CE114" s="950"/>
      <c r="CF114" s="944">
        <v>23.3</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563863</v>
      </c>
      <c r="AB115" s="964"/>
      <c r="AC115" s="964"/>
      <c r="AD115" s="964"/>
      <c r="AE115" s="965"/>
      <c r="AF115" s="966">
        <v>456509</v>
      </c>
      <c r="AG115" s="964"/>
      <c r="AH115" s="964"/>
      <c r="AI115" s="964"/>
      <c r="AJ115" s="965"/>
      <c r="AK115" s="966">
        <v>447130</v>
      </c>
      <c r="AL115" s="964"/>
      <c r="AM115" s="964"/>
      <c r="AN115" s="964"/>
      <c r="AO115" s="965"/>
      <c r="AP115" s="967">
        <v>0.7</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10482119</v>
      </c>
      <c r="BR115" s="950"/>
      <c r="BS115" s="950"/>
      <c r="BT115" s="950"/>
      <c r="BU115" s="950"/>
      <c r="BV115" s="950">
        <v>10552368</v>
      </c>
      <c r="BW115" s="950"/>
      <c r="BX115" s="950"/>
      <c r="BY115" s="950"/>
      <c r="BZ115" s="950"/>
      <c r="CA115" s="950">
        <v>10628021</v>
      </c>
      <c r="CB115" s="950"/>
      <c r="CC115" s="950"/>
      <c r="CD115" s="950"/>
      <c r="CE115" s="950"/>
      <c r="CF115" s="944">
        <v>17.8</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288962</v>
      </c>
      <c r="DH116" s="989"/>
      <c r="DI116" s="989"/>
      <c r="DJ116" s="989"/>
      <c r="DK116" s="990"/>
      <c r="DL116" s="991">
        <v>239799</v>
      </c>
      <c r="DM116" s="989"/>
      <c r="DN116" s="989"/>
      <c r="DO116" s="989"/>
      <c r="DP116" s="990"/>
      <c r="DQ116" s="991">
        <v>184731</v>
      </c>
      <c r="DR116" s="989"/>
      <c r="DS116" s="989"/>
      <c r="DT116" s="989"/>
      <c r="DU116" s="990"/>
      <c r="DV116" s="992">
        <v>0.3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19154079</v>
      </c>
      <c r="AB117" s="1007"/>
      <c r="AC117" s="1007"/>
      <c r="AD117" s="1007"/>
      <c r="AE117" s="1008"/>
      <c r="AF117" s="1009">
        <v>17938226</v>
      </c>
      <c r="AG117" s="1007"/>
      <c r="AH117" s="1007"/>
      <c r="AI117" s="1007"/>
      <c r="AJ117" s="1008"/>
      <c r="AK117" s="1009">
        <v>17464572</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289</v>
      </c>
      <c r="AG118" s="915"/>
      <c r="AH118" s="915"/>
      <c r="AI118" s="915"/>
      <c r="AJ118" s="916"/>
      <c r="AK118" s="914" t="s">
        <v>288</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188245</v>
      </c>
      <c r="AB119" s="922"/>
      <c r="AC119" s="922"/>
      <c r="AD119" s="922"/>
      <c r="AE119" s="923"/>
      <c r="AF119" s="924">
        <v>188704</v>
      </c>
      <c r="AG119" s="922"/>
      <c r="AH119" s="922"/>
      <c r="AI119" s="922"/>
      <c r="AJ119" s="923"/>
      <c r="AK119" s="924">
        <v>188819</v>
      </c>
      <c r="AL119" s="922"/>
      <c r="AM119" s="922"/>
      <c r="AN119" s="922"/>
      <c r="AO119" s="923"/>
      <c r="AP119" s="925">
        <v>0.3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440</v>
      </c>
      <c r="BP119" s="1036"/>
      <c r="BQ119" s="1027">
        <v>182832368</v>
      </c>
      <c r="BR119" s="1028"/>
      <c r="BS119" s="1028"/>
      <c r="BT119" s="1028"/>
      <c r="BU119" s="1028"/>
      <c r="BV119" s="1028">
        <v>180511730</v>
      </c>
      <c r="BW119" s="1028"/>
      <c r="BX119" s="1028"/>
      <c r="BY119" s="1028"/>
      <c r="BZ119" s="1028"/>
      <c r="CA119" s="1028">
        <v>174470903</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692618</v>
      </c>
      <c r="DH119" s="1014"/>
      <c r="DI119" s="1014"/>
      <c r="DJ119" s="1014"/>
      <c r="DK119" s="1015"/>
      <c r="DL119" s="1013">
        <v>515572</v>
      </c>
      <c r="DM119" s="1014"/>
      <c r="DN119" s="1014"/>
      <c r="DO119" s="1014"/>
      <c r="DP119" s="1015"/>
      <c r="DQ119" s="1013">
        <v>338526</v>
      </c>
      <c r="DR119" s="1014"/>
      <c r="DS119" s="1014"/>
      <c r="DT119" s="1014"/>
      <c r="DU119" s="1015"/>
      <c r="DV119" s="1016">
        <v>0.6</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31065988</v>
      </c>
      <c r="BR120" s="957"/>
      <c r="BS120" s="957"/>
      <c r="BT120" s="957"/>
      <c r="BU120" s="957"/>
      <c r="BV120" s="957">
        <v>32157823</v>
      </c>
      <c r="BW120" s="957"/>
      <c r="BX120" s="957"/>
      <c r="BY120" s="957"/>
      <c r="BZ120" s="957"/>
      <c r="CA120" s="957">
        <v>33282606</v>
      </c>
      <c r="CB120" s="957"/>
      <c r="CC120" s="957"/>
      <c r="CD120" s="957"/>
      <c r="CE120" s="957"/>
      <c r="CF120" s="971">
        <v>55.6</v>
      </c>
      <c r="CG120" s="972"/>
      <c r="CH120" s="972"/>
      <c r="CI120" s="972"/>
      <c r="CJ120" s="972"/>
      <c r="CK120" s="1037" t="s">
        <v>444</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63037001</v>
      </c>
      <c r="DH120" s="957"/>
      <c r="DI120" s="957"/>
      <c r="DJ120" s="957"/>
      <c r="DK120" s="957"/>
      <c r="DL120" s="957">
        <v>62191007</v>
      </c>
      <c r="DM120" s="957"/>
      <c r="DN120" s="957"/>
      <c r="DO120" s="957"/>
      <c r="DP120" s="957"/>
      <c r="DQ120" s="957">
        <v>62076233</v>
      </c>
      <c r="DR120" s="957"/>
      <c r="DS120" s="957"/>
      <c r="DT120" s="957"/>
      <c r="DU120" s="957"/>
      <c r="DV120" s="958">
        <v>103.7</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72631</v>
      </c>
      <c r="AB121" s="989"/>
      <c r="AC121" s="989"/>
      <c r="AD121" s="989"/>
      <c r="AE121" s="990"/>
      <c r="AF121" s="991">
        <v>12770</v>
      </c>
      <c r="AG121" s="989"/>
      <c r="AH121" s="989"/>
      <c r="AI121" s="989"/>
      <c r="AJ121" s="990"/>
      <c r="AK121" s="991">
        <v>9550</v>
      </c>
      <c r="AL121" s="989"/>
      <c r="AM121" s="989"/>
      <c r="AN121" s="989"/>
      <c r="AO121" s="990"/>
      <c r="AP121" s="992">
        <v>0</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19656621</v>
      </c>
      <c r="BR121" s="950"/>
      <c r="BS121" s="950"/>
      <c r="BT121" s="950"/>
      <c r="BU121" s="950"/>
      <c r="BV121" s="950">
        <v>23354177</v>
      </c>
      <c r="BW121" s="950"/>
      <c r="BX121" s="950"/>
      <c r="BY121" s="950"/>
      <c r="BZ121" s="950"/>
      <c r="CA121" s="950">
        <v>22381018</v>
      </c>
      <c r="CB121" s="950"/>
      <c r="CC121" s="950"/>
      <c r="CD121" s="950"/>
      <c r="CE121" s="950"/>
      <c r="CF121" s="944">
        <v>37.4</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5796806</v>
      </c>
      <c r="DH121" s="950"/>
      <c r="DI121" s="950"/>
      <c r="DJ121" s="950"/>
      <c r="DK121" s="950"/>
      <c r="DL121" s="950">
        <v>5943623</v>
      </c>
      <c r="DM121" s="950"/>
      <c r="DN121" s="950"/>
      <c r="DO121" s="950"/>
      <c r="DP121" s="950"/>
      <c r="DQ121" s="950">
        <v>6210833</v>
      </c>
      <c r="DR121" s="950"/>
      <c r="DS121" s="950"/>
      <c r="DT121" s="950"/>
      <c r="DU121" s="950"/>
      <c r="DV121" s="951">
        <v>10.4</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104969832</v>
      </c>
      <c r="BR122" s="1028"/>
      <c r="BS122" s="1028"/>
      <c r="BT122" s="1028"/>
      <c r="BU122" s="1028"/>
      <c r="BV122" s="1028">
        <v>102827174</v>
      </c>
      <c r="BW122" s="1028"/>
      <c r="BX122" s="1028"/>
      <c r="BY122" s="1028"/>
      <c r="BZ122" s="1028"/>
      <c r="CA122" s="1028">
        <v>96806279</v>
      </c>
      <c r="CB122" s="1028"/>
      <c r="CC122" s="1028"/>
      <c r="CD122" s="1028"/>
      <c r="CE122" s="1028"/>
      <c r="CF122" s="1048">
        <v>161.80000000000001</v>
      </c>
      <c r="CG122" s="1049"/>
      <c r="CH122" s="1049"/>
      <c r="CI122" s="1049"/>
      <c r="CJ122" s="1049"/>
      <c r="CK122" s="1040"/>
      <c r="CL122" s="1041"/>
      <c r="CM122" s="1041"/>
      <c r="CN122" s="1041"/>
      <c r="CO122" s="1042"/>
      <c r="CP122" s="1050" t="s">
        <v>394</v>
      </c>
      <c r="CQ122" s="1051"/>
      <c r="CR122" s="1051"/>
      <c r="CS122" s="1051"/>
      <c r="CT122" s="1051"/>
      <c r="CU122" s="1051"/>
      <c r="CV122" s="1051"/>
      <c r="CW122" s="1051"/>
      <c r="CX122" s="1051"/>
      <c r="CY122" s="1051"/>
      <c r="CZ122" s="1051"/>
      <c r="DA122" s="1051"/>
      <c r="DB122" s="1051"/>
      <c r="DC122" s="1051"/>
      <c r="DD122" s="1051"/>
      <c r="DE122" s="1051"/>
      <c r="DF122" s="1052"/>
      <c r="DG122" s="949">
        <v>2128337</v>
      </c>
      <c r="DH122" s="950"/>
      <c r="DI122" s="950"/>
      <c r="DJ122" s="950"/>
      <c r="DK122" s="950"/>
      <c r="DL122" s="950">
        <v>1687633</v>
      </c>
      <c r="DM122" s="950"/>
      <c r="DN122" s="950"/>
      <c r="DO122" s="950"/>
      <c r="DP122" s="950"/>
      <c r="DQ122" s="950">
        <v>1649785</v>
      </c>
      <c r="DR122" s="950"/>
      <c r="DS122" s="950"/>
      <c r="DT122" s="950"/>
      <c r="DU122" s="950"/>
      <c r="DV122" s="951">
        <v>2.8</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76090</v>
      </c>
      <c r="AB123" s="989"/>
      <c r="AC123" s="989"/>
      <c r="AD123" s="989"/>
      <c r="AE123" s="990"/>
      <c r="AF123" s="991">
        <v>55146</v>
      </c>
      <c r="AG123" s="989"/>
      <c r="AH123" s="989"/>
      <c r="AI123" s="989"/>
      <c r="AJ123" s="990"/>
      <c r="AK123" s="991">
        <v>55069</v>
      </c>
      <c r="AL123" s="989"/>
      <c r="AM123" s="989"/>
      <c r="AN123" s="989"/>
      <c r="AO123" s="990"/>
      <c r="AP123" s="992">
        <v>0.1</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448</v>
      </c>
      <c r="BP123" s="1036"/>
      <c r="BQ123" s="1095">
        <v>155692441</v>
      </c>
      <c r="BR123" s="1096"/>
      <c r="BS123" s="1096"/>
      <c r="BT123" s="1096"/>
      <c r="BU123" s="1096"/>
      <c r="BV123" s="1096">
        <v>158339174</v>
      </c>
      <c r="BW123" s="1096"/>
      <c r="BX123" s="1096"/>
      <c r="BY123" s="1096"/>
      <c r="BZ123" s="1096"/>
      <c r="CA123" s="1096">
        <v>152469903</v>
      </c>
      <c r="CB123" s="1096"/>
      <c r="CC123" s="1096"/>
      <c r="CD123" s="1096"/>
      <c r="CE123" s="1096"/>
      <c r="CF123" s="1029"/>
      <c r="CG123" s="1030"/>
      <c r="CH123" s="1030"/>
      <c r="CI123" s="1030"/>
      <c r="CJ123" s="1031"/>
      <c r="CK123" s="1040"/>
      <c r="CL123" s="1041"/>
      <c r="CM123" s="1041"/>
      <c r="CN123" s="1041"/>
      <c r="CO123" s="1042"/>
      <c r="CP123" s="1050" t="s">
        <v>392</v>
      </c>
      <c r="CQ123" s="1051"/>
      <c r="CR123" s="1051"/>
      <c r="CS123" s="1051"/>
      <c r="CT123" s="1051"/>
      <c r="CU123" s="1051"/>
      <c r="CV123" s="1051"/>
      <c r="CW123" s="1051"/>
      <c r="CX123" s="1051"/>
      <c r="CY123" s="1051"/>
      <c r="CZ123" s="1051"/>
      <c r="DA123" s="1051"/>
      <c r="DB123" s="1051"/>
      <c r="DC123" s="1051"/>
      <c r="DD123" s="1051"/>
      <c r="DE123" s="1051"/>
      <c r="DF123" s="1052"/>
      <c r="DG123" s="988">
        <v>782489</v>
      </c>
      <c r="DH123" s="989"/>
      <c r="DI123" s="989"/>
      <c r="DJ123" s="989"/>
      <c r="DK123" s="990"/>
      <c r="DL123" s="991">
        <v>739703</v>
      </c>
      <c r="DM123" s="989"/>
      <c r="DN123" s="989"/>
      <c r="DO123" s="989"/>
      <c r="DP123" s="990"/>
      <c r="DQ123" s="991">
        <v>711052</v>
      </c>
      <c r="DR123" s="989"/>
      <c r="DS123" s="989"/>
      <c r="DT123" s="989"/>
      <c r="DU123" s="990"/>
      <c r="DV123" s="992">
        <v>1.2</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46.6</v>
      </c>
      <c r="BR124" s="1058"/>
      <c r="BS124" s="1058"/>
      <c r="BT124" s="1058"/>
      <c r="BU124" s="1058"/>
      <c r="BV124" s="1058">
        <v>37.5</v>
      </c>
      <c r="BW124" s="1058"/>
      <c r="BX124" s="1058"/>
      <c r="BY124" s="1058"/>
      <c r="BZ124" s="1058"/>
      <c r="CA124" s="1058">
        <v>36.700000000000003</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202474</v>
      </c>
      <c r="DH124" s="1014"/>
      <c r="DI124" s="1014"/>
      <c r="DJ124" s="1014"/>
      <c r="DK124" s="1015"/>
      <c r="DL124" s="1013">
        <v>179593</v>
      </c>
      <c r="DM124" s="1014"/>
      <c r="DN124" s="1014"/>
      <c r="DO124" s="1014"/>
      <c r="DP124" s="1015"/>
      <c r="DQ124" s="1013">
        <v>143625</v>
      </c>
      <c r="DR124" s="1014"/>
      <c r="DS124" s="1014"/>
      <c r="DT124" s="1014"/>
      <c r="DU124" s="1015"/>
      <c r="DV124" s="1016">
        <v>0.2</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226897</v>
      </c>
      <c r="AB126" s="989"/>
      <c r="AC126" s="989"/>
      <c r="AD126" s="989"/>
      <c r="AE126" s="990"/>
      <c r="AF126" s="991">
        <v>199889</v>
      </c>
      <c r="AG126" s="989"/>
      <c r="AH126" s="989"/>
      <c r="AI126" s="989"/>
      <c r="AJ126" s="990"/>
      <c r="AK126" s="991">
        <v>193692</v>
      </c>
      <c r="AL126" s="989"/>
      <c r="AM126" s="989"/>
      <c r="AN126" s="989"/>
      <c r="AO126" s="990"/>
      <c r="AP126" s="992">
        <v>0.3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v>10471336</v>
      </c>
      <c r="DH126" s="950"/>
      <c r="DI126" s="950"/>
      <c r="DJ126" s="950"/>
      <c r="DK126" s="950"/>
      <c r="DL126" s="950">
        <v>10543184</v>
      </c>
      <c r="DM126" s="950"/>
      <c r="DN126" s="950"/>
      <c r="DO126" s="950"/>
      <c r="DP126" s="950"/>
      <c r="DQ126" s="950">
        <v>10624818</v>
      </c>
      <c r="DR126" s="950"/>
      <c r="DS126" s="950"/>
      <c r="DT126" s="950"/>
      <c r="DU126" s="950"/>
      <c r="DV126" s="951">
        <v>17.8</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2355312</v>
      </c>
      <c r="AB128" s="1078"/>
      <c r="AC128" s="1078"/>
      <c r="AD128" s="1078"/>
      <c r="AE128" s="1079"/>
      <c r="AF128" s="1080">
        <v>2277387</v>
      </c>
      <c r="AG128" s="1078"/>
      <c r="AH128" s="1078"/>
      <c r="AI128" s="1078"/>
      <c r="AJ128" s="1079"/>
      <c r="AK128" s="1080">
        <v>2343317</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113</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v>10783</v>
      </c>
      <c r="DH128" s="1070"/>
      <c r="DI128" s="1070"/>
      <c r="DJ128" s="1070"/>
      <c r="DK128" s="1070"/>
      <c r="DL128" s="1070">
        <v>9184</v>
      </c>
      <c r="DM128" s="1070"/>
      <c r="DN128" s="1070"/>
      <c r="DO128" s="1070"/>
      <c r="DP128" s="1070"/>
      <c r="DQ128" s="1070">
        <v>3203</v>
      </c>
      <c r="DR128" s="1070"/>
      <c r="DS128" s="1070"/>
      <c r="DT128" s="1070"/>
      <c r="DU128" s="1070"/>
      <c r="DV128" s="1071">
        <v>0</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69301444</v>
      </c>
      <c r="AB129" s="989"/>
      <c r="AC129" s="989"/>
      <c r="AD129" s="989"/>
      <c r="AE129" s="990"/>
      <c r="AF129" s="991">
        <v>69585958</v>
      </c>
      <c r="AG129" s="989"/>
      <c r="AH129" s="989"/>
      <c r="AI129" s="989"/>
      <c r="AJ129" s="990"/>
      <c r="AK129" s="991">
        <v>70210994</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113</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11185270</v>
      </c>
      <c r="AB130" s="989"/>
      <c r="AC130" s="989"/>
      <c r="AD130" s="989"/>
      <c r="AE130" s="990"/>
      <c r="AF130" s="991">
        <v>10561903</v>
      </c>
      <c r="AG130" s="989"/>
      <c r="AH130" s="989"/>
      <c r="AI130" s="989"/>
      <c r="AJ130" s="990"/>
      <c r="AK130" s="991">
        <v>10374627</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8.6999999999999993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58116174</v>
      </c>
      <c r="AB131" s="1014"/>
      <c r="AC131" s="1014"/>
      <c r="AD131" s="1014"/>
      <c r="AE131" s="1015"/>
      <c r="AF131" s="1013">
        <v>59024055</v>
      </c>
      <c r="AG131" s="1014"/>
      <c r="AH131" s="1014"/>
      <c r="AI131" s="1014"/>
      <c r="AJ131" s="1015"/>
      <c r="AK131" s="1013">
        <v>59836367</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36.700000000000003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9.6590959339999998</v>
      </c>
      <c r="AB132" s="1130"/>
      <c r="AC132" s="1130"/>
      <c r="AD132" s="1130"/>
      <c r="AE132" s="1131"/>
      <c r="AF132" s="1132">
        <v>8.6387422889999996</v>
      </c>
      <c r="AG132" s="1130"/>
      <c r="AH132" s="1130"/>
      <c r="AI132" s="1130"/>
      <c r="AJ132" s="1131"/>
      <c r="AK132" s="1132">
        <v>7.9326808059999996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11.3</v>
      </c>
      <c r="AB133" s="1113"/>
      <c r="AC133" s="1113"/>
      <c r="AD133" s="1113"/>
      <c r="AE133" s="1114"/>
      <c r="AF133" s="1112">
        <v>9.8000000000000007</v>
      </c>
      <c r="AG133" s="1113"/>
      <c r="AH133" s="1113"/>
      <c r="AI133" s="1113"/>
      <c r="AJ133" s="1114"/>
      <c r="AK133" s="1112">
        <v>8.6999999999999993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70" zoomScaleNormal="85" zoomScaleSheetLayoutView="55" workbookViewId="0">
      <selection activeCell="AB74" sqref="AB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22" zoomScaleNormal="40" zoomScaleSheetLayoutView="55" workbookViewId="0">
      <selection activeCell="B12" sqref="B12:K17"/>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workbookViewId="0">
      <selection activeCell="B12" sqref="B12:K1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16618155</v>
      </c>
      <c r="L9" s="266">
        <v>53227</v>
      </c>
      <c r="M9" s="267">
        <v>55816</v>
      </c>
      <c r="N9" s="268">
        <v>-4.5999999999999996</v>
      </c>
    </row>
    <row r="10" spans="1:16" x14ac:dyDescent="0.15">
      <c r="A10" s="250"/>
      <c r="B10" s="246"/>
      <c r="C10" s="246"/>
      <c r="D10" s="246"/>
      <c r="E10" s="246"/>
      <c r="F10" s="246"/>
      <c r="G10" s="1152" t="s">
        <v>482</v>
      </c>
      <c r="H10" s="1153"/>
      <c r="I10" s="1153"/>
      <c r="J10" s="1154"/>
      <c r="K10" s="269">
        <v>2268149</v>
      </c>
      <c r="L10" s="270">
        <v>7265</v>
      </c>
      <c r="M10" s="271">
        <v>3693</v>
      </c>
      <c r="N10" s="272">
        <v>96.7</v>
      </c>
    </row>
    <row r="11" spans="1:16" ht="13.5" customHeight="1" x14ac:dyDescent="0.15">
      <c r="A11" s="250"/>
      <c r="B11" s="246"/>
      <c r="C11" s="246"/>
      <c r="D11" s="246"/>
      <c r="E11" s="246"/>
      <c r="F11" s="246"/>
      <c r="G11" s="1152" t="s">
        <v>483</v>
      </c>
      <c r="H11" s="1153"/>
      <c r="I11" s="1153"/>
      <c r="J11" s="1154"/>
      <c r="K11" s="269">
        <v>256150</v>
      </c>
      <c r="L11" s="270">
        <v>820</v>
      </c>
      <c r="M11" s="271">
        <v>2201</v>
      </c>
      <c r="N11" s="272">
        <v>-62.7</v>
      </c>
    </row>
    <row r="12" spans="1:16" ht="13.5" customHeight="1" x14ac:dyDescent="0.15">
      <c r="A12" s="250"/>
      <c r="B12" s="246"/>
      <c r="C12" s="246"/>
      <c r="D12" s="246"/>
      <c r="E12" s="246"/>
      <c r="F12" s="246"/>
      <c r="G12" s="1152" t="s">
        <v>484</v>
      </c>
      <c r="H12" s="1153"/>
      <c r="I12" s="1153"/>
      <c r="J12" s="1154"/>
      <c r="K12" s="269">
        <v>655792</v>
      </c>
      <c r="L12" s="270">
        <v>2100</v>
      </c>
      <c r="M12" s="271">
        <v>1372</v>
      </c>
      <c r="N12" s="272">
        <v>53.1</v>
      </c>
    </row>
    <row r="13" spans="1:16" ht="13.5" customHeight="1" x14ac:dyDescent="0.15">
      <c r="A13" s="250"/>
      <c r="B13" s="246"/>
      <c r="C13" s="246"/>
      <c r="D13" s="246"/>
      <c r="E13" s="246"/>
      <c r="F13" s="246"/>
      <c r="G13" s="1152" t="s">
        <v>485</v>
      </c>
      <c r="H13" s="1153"/>
      <c r="I13" s="1153"/>
      <c r="J13" s="1154"/>
      <c r="K13" s="269" t="s">
        <v>486</v>
      </c>
      <c r="L13" s="270" t="s">
        <v>486</v>
      </c>
      <c r="M13" s="271">
        <v>67</v>
      </c>
      <c r="N13" s="272" t="s">
        <v>486</v>
      </c>
    </row>
    <row r="14" spans="1:16" ht="13.5" customHeight="1" x14ac:dyDescent="0.15">
      <c r="A14" s="250"/>
      <c r="B14" s="246"/>
      <c r="C14" s="246"/>
      <c r="D14" s="246"/>
      <c r="E14" s="246"/>
      <c r="F14" s="246"/>
      <c r="G14" s="1152" t="s">
        <v>487</v>
      </c>
      <c r="H14" s="1153"/>
      <c r="I14" s="1153"/>
      <c r="J14" s="1154"/>
      <c r="K14" s="269">
        <v>371691</v>
      </c>
      <c r="L14" s="270">
        <v>1191</v>
      </c>
      <c r="M14" s="271">
        <v>1915</v>
      </c>
      <c r="N14" s="272">
        <v>-37.799999999999997</v>
      </c>
    </row>
    <row r="15" spans="1:16" ht="13.5" customHeight="1" x14ac:dyDescent="0.15">
      <c r="A15" s="250"/>
      <c r="B15" s="246"/>
      <c r="C15" s="246"/>
      <c r="D15" s="246"/>
      <c r="E15" s="246"/>
      <c r="F15" s="246"/>
      <c r="G15" s="1152" t="s">
        <v>488</v>
      </c>
      <c r="H15" s="1153"/>
      <c r="I15" s="1153"/>
      <c r="J15" s="1154"/>
      <c r="K15" s="269">
        <v>531792</v>
      </c>
      <c r="L15" s="270">
        <v>1703</v>
      </c>
      <c r="M15" s="271">
        <v>1099</v>
      </c>
      <c r="N15" s="272">
        <v>55</v>
      </c>
    </row>
    <row r="16" spans="1:16" x14ac:dyDescent="0.15">
      <c r="A16" s="250"/>
      <c r="B16" s="246"/>
      <c r="C16" s="246"/>
      <c r="D16" s="246"/>
      <c r="E16" s="246"/>
      <c r="F16" s="246"/>
      <c r="G16" s="1155" t="s">
        <v>489</v>
      </c>
      <c r="H16" s="1156"/>
      <c r="I16" s="1156"/>
      <c r="J16" s="1157"/>
      <c r="K16" s="270">
        <v>-1258935</v>
      </c>
      <c r="L16" s="270">
        <v>-4032</v>
      </c>
      <c r="M16" s="271">
        <v>-4462</v>
      </c>
      <c r="N16" s="272">
        <v>-9.6</v>
      </c>
    </row>
    <row r="17" spans="1:16" x14ac:dyDescent="0.15">
      <c r="A17" s="250"/>
      <c r="B17" s="246"/>
      <c r="C17" s="246"/>
      <c r="D17" s="246"/>
      <c r="E17" s="246"/>
      <c r="F17" s="246"/>
      <c r="G17" s="1155" t="s">
        <v>172</v>
      </c>
      <c r="H17" s="1156"/>
      <c r="I17" s="1156"/>
      <c r="J17" s="1157"/>
      <c r="K17" s="270">
        <v>19442794</v>
      </c>
      <c r="L17" s="270">
        <v>62275</v>
      </c>
      <c r="M17" s="271">
        <v>61701</v>
      </c>
      <c r="N17" s="272">
        <v>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6.01</v>
      </c>
      <c r="L21" s="283">
        <v>6.17</v>
      </c>
      <c r="M21" s="284">
        <v>-0.16</v>
      </c>
      <c r="N21" s="251"/>
      <c r="O21" s="285"/>
      <c r="P21" s="281"/>
    </row>
    <row r="22" spans="1:16" s="286" customFormat="1" x14ac:dyDescent="0.15">
      <c r="A22" s="281"/>
      <c r="B22" s="251"/>
      <c r="C22" s="251"/>
      <c r="D22" s="251"/>
      <c r="E22" s="251"/>
      <c r="F22" s="251"/>
      <c r="G22" s="1147" t="s">
        <v>495</v>
      </c>
      <c r="H22" s="1148"/>
      <c r="I22" s="1148"/>
      <c r="J22" s="1149"/>
      <c r="K22" s="287">
        <v>102.3</v>
      </c>
      <c r="L22" s="288">
        <v>100.1</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9666623</v>
      </c>
      <c r="L32" s="296">
        <v>30962</v>
      </c>
      <c r="M32" s="297">
        <v>31774</v>
      </c>
      <c r="N32" s="298">
        <v>-2.6</v>
      </c>
    </row>
    <row r="33" spans="1:16" ht="13.5" customHeight="1" x14ac:dyDescent="0.15">
      <c r="A33" s="250"/>
      <c r="B33" s="246"/>
      <c r="C33" s="246"/>
      <c r="D33" s="246"/>
      <c r="E33" s="246"/>
      <c r="F33" s="246"/>
      <c r="G33" s="1163" t="s">
        <v>500</v>
      </c>
      <c r="H33" s="1164"/>
      <c r="I33" s="1164"/>
      <c r="J33" s="1165"/>
      <c r="K33" s="296" t="s">
        <v>486</v>
      </c>
      <c r="L33" s="296" t="s">
        <v>486</v>
      </c>
      <c r="M33" s="297">
        <v>8</v>
      </c>
      <c r="N33" s="298" t="s">
        <v>486</v>
      </c>
    </row>
    <row r="34" spans="1:16" ht="27" customHeight="1" x14ac:dyDescent="0.15">
      <c r="A34" s="250"/>
      <c r="B34" s="246"/>
      <c r="C34" s="246"/>
      <c r="D34" s="246"/>
      <c r="E34" s="246"/>
      <c r="F34" s="246"/>
      <c r="G34" s="1163" t="s">
        <v>501</v>
      </c>
      <c r="H34" s="1164"/>
      <c r="I34" s="1164"/>
      <c r="J34" s="1165"/>
      <c r="K34" s="296" t="s">
        <v>486</v>
      </c>
      <c r="L34" s="296" t="s">
        <v>486</v>
      </c>
      <c r="M34" s="297">
        <v>51</v>
      </c>
      <c r="N34" s="298" t="s">
        <v>486</v>
      </c>
    </row>
    <row r="35" spans="1:16" ht="27" customHeight="1" x14ac:dyDescent="0.15">
      <c r="A35" s="250"/>
      <c r="B35" s="246"/>
      <c r="C35" s="246"/>
      <c r="D35" s="246"/>
      <c r="E35" s="246"/>
      <c r="F35" s="246"/>
      <c r="G35" s="1163" t="s">
        <v>502</v>
      </c>
      <c r="H35" s="1164"/>
      <c r="I35" s="1164"/>
      <c r="J35" s="1165"/>
      <c r="K35" s="296">
        <v>6490947</v>
      </c>
      <c r="L35" s="296">
        <v>20790</v>
      </c>
      <c r="M35" s="297">
        <v>10918</v>
      </c>
      <c r="N35" s="298">
        <v>90.4</v>
      </c>
    </row>
    <row r="36" spans="1:16" ht="27" customHeight="1" x14ac:dyDescent="0.15">
      <c r="A36" s="250"/>
      <c r="B36" s="246"/>
      <c r="C36" s="246"/>
      <c r="D36" s="246"/>
      <c r="E36" s="246"/>
      <c r="F36" s="246"/>
      <c r="G36" s="1163" t="s">
        <v>503</v>
      </c>
      <c r="H36" s="1164"/>
      <c r="I36" s="1164"/>
      <c r="J36" s="1165"/>
      <c r="K36" s="296">
        <v>859872</v>
      </c>
      <c r="L36" s="296">
        <v>2754</v>
      </c>
      <c r="M36" s="297">
        <v>463</v>
      </c>
      <c r="N36" s="298">
        <v>494.8</v>
      </c>
    </row>
    <row r="37" spans="1:16" ht="13.5" customHeight="1" x14ac:dyDescent="0.15">
      <c r="A37" s="250"/>
      <c r="B37" s="246"/>
      <c r="C37" s="246"/>
      <c r="D37" s="246"/>
      <c r="E37" s="246"/>
      <c r="F37" s="246"/>
      <c r="G37" s="1163" t="s">
        <v>504</v>
      </c>
      <c r="H37" s="1164"/>
      <c r="I37" s="1164"/>
      <c r="J37" s="1165"/>
      <c r="K37" s="296">
        <v>447130</v>
      </c>
      <c r="L37" s="296">
        <v>1432</v>
      </c>
      <c r="M37" s="297">
        <v>976</v>
      </c>
      <c r="N37" s="298">
        <v>46.7</v>
      </c>
    </row>
    <row r="38" spans="1:16" ht="27" customHeight="1" x14ac:dyDescent="0.15">
      <c r="A38" s="250"/>
      <c r="B38" s="246"/>
      <c r="C38" s="246"/>
      <c r="D38" s="246"/>
      <c r="E38" s="246"/>
      <c r="F38" s="246"/>
      <c r="G38" s="1166" t="s">
        <v>505</v>
      </c>
      <c r="H38" s="1167"/>
      <c r="I38" s="1167"/>
      <c r="J38" s="1168"/>
      <c r="K38" s="299" t="s">
        <v>486</v>
      </c>
      <c r="L38" s="299" t="s">
        <v>486</v>
      </c>
      <c r="M38" s="300">
        <v>2</v>
      </c>
      <c r="N38" s="301" t="s">
        <v>486</v>
      </c>
      <c r="O38" s="295"/>
    </row>
    <row r="39" spans="1:16" x14ac:dyDescent="0.15">
      <c r="A39" s="250"/>
      <c r="B39" s="246"/>
      <c r="C39" s="246"/>
      <c r="D39" s="246"/>
      <c r="E39" s="246"/>
      <c r="F39" s="246"/>
      <c r="G39" s="1166" t="s">
        <v>506</v>
      </c>
      <c r="H39" s="1167"/>
      <c r="I39" s="1167"/>
      <c r="J39" s="1168"/>
      <c r="K39" s="302">
        <v>-2343317</v>
      </c>
      <c r="L39" s="302">
        <v>-7506</v>
      </c>
      <c r="M39" s="303">
        <v>-8001</v>
      </c>
      <c r="N39" s="304">
        <v>-6.2</v>
      </c>
      <c r="O39" s="295"/>
    </row>
    <row r="40" spans="1:16" ht="27" customHeight="1" x14ac:dyDescent="0.15">
      <c r="A40" s="250"/>
      <c r="B40" s="246"/>
      <c r="C40" s="246"/>
      <c r="D40" s="246"/>
      <c r="E40" s="246"/>
      <c r="F40" s="246"/>
      <c r="G40" s="1163" t="s">
        <v>507</v>
      </c>
      <c r="H40" s="1164"/>
      <c r="I40" s="1164"/>
      <c r="J40" s="1165"/>
      <c r="K40" s="302">
        <v>-10374627</v>
      </c>
      <c r="L40" s="302">
        <v>-33230</v>
      </c>
      <c r="M40" s="303">
        <v>-27445</v>
      </c>
      <c r="N40" s="304">
        <v>21.1</v>
      </c>
      <c r="O40" s="295"/>
    </row>
    <row r="41" spans="1:16" x14ac:dyDescent="0.15">
      <c r="A41" s="250"/>
      <c r="B41" s="246"/>
      <c r="C41" s="246"/>
      <c r="D41" s="246"/>
      <c r="E41" s="246"/>
      <c r="F41" s="246"/>
      <c r="G41" s="1169" t="s">
        <v>283</v>
      </c>
      <c r="H41" s="1170"/>
      <c r="I41" s="1170"/>
      <c r="J41" s="1171"/>
      <c r="K41" s="296">
        <v>4746628</v>
      </c>
      <c r="L41" s="302">
        <v>15203</v>
      </c>
      <c r="M41" s="303">
        <v>8747</v>
      </c>
      <c r="N41" s="304">
        <v>73.8</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8568285</v>
      </c>
      <c r="J51" s="322">
        <v>27358</v>
      </c>
      <c r="K51" s="323">
        <v>-1.3</v>
      </c>
      <c r="L51" s="324">
        <v>39052</v>
      </c>
      <c r="M51" s="325">
        <v>6.2</v>
      </c>
      <c r="N51" s="326">
        <v>-7.5</v>
      </c>
    </row>
    <row r="52" spans="1:14" x14ac:dyDescent="0.15">
      <c r="A52" s="250"/>
      <c r="B52" s="246"/>
      <c r="C52" s="246"/>
      <c r="D52" s="246"/>
      <c r="E52" s="246"/>
      <c r="F52" s="246"/>
      <c r="G52" s="327"/>
      <c r="H52" s="328" t="s">
        <v>518</v>
      </c>
      <c r="I52" s="329">
        <v>5967007</v>
      </c>
      <c r="J52" s="330">
        <v>19052</v>
      </c>
      <c r="K52" s="331">
        <v>-11.7</v>
      </c>
      <c r="L52" s="332">
        <v>21186</v>
      </c>
      <c r="M52" s="333">
        <v>1</v>
      </c>
      <c r="N52" s="334">
        <v>-12.7</v>
      </c>
    </row>
    <row r="53" spans="1:14" x14ac:dyDescent="0.15">
      <c r="A53" s="250"/>
      <c r="B53" s="246"/>
      <c r="C53" s="246"/>
      <c r="D53" s="246"/>
      <c r="E53" s="246"/>
      <c r="F53" s="246"/>
      <c r="G53" s="312" t="s">
        <v>519</v>
      </c>
      <c r="H53" s="313"/>
      <c r="I53" s="321">
        <v>10141621</v>
      </c>
      <c r="J53" s="322">
        <v>32380</v>
      </c>
      <c r="K53" s="323">
        <v>18.399999999999999</v>
      </c>
      <c r="L53" s="324">
        <v>41235</v>
      </c>
      <c r="M53" s="325">
        <v>5.6</v>
      </c>
      <c r="N53" s="326">
        <v>12.8</v>
      </c>
    </row>
    <row r="54" spans="1:14" x14ac:dyDescent="0.15">
      <c r="A54" s="250"/>
      <c r="B54" s="246"/>
      <c r="C54" s="246"/>
      <c r="D54" s="246"/>
      <c r="E54" s="246"/>
      <c r="F54" s="246"/>
      <c r="G54" s="327"/>
      <c r="H54" s="328" t="s">
        <v>518</v>
      </c>
      <c r="I54" s="329">
        <v>6202597</v>
      </c>
      <c r="J54" s="330">
        <v>19804</v>
      </c>
      <c r="K54" s="331">
        <v>3.9</v>
      </c>
      <c r="L54" s="332">
        <v>22086</v>
      </c>
      <c r="M54" s="333">
        <v>4.2</v>
      </c>
      <c r="N54" s="334">
        <v>-0.3</v>
      </c>
    </row>
    <row r="55" spans="1:14" x14ac:dyDescent="0.15">
      <c r="A55" s="250"/>
      <c r="B55" s="246"/>
      <c r="C55" s="246"/>
      <c r="D55" s="246"/>
      <c r="E55" s="246"/>
      <c r="F55" s="246"/>
      <c r="G55" s="312" t="s">
        <v>520</v>
      </c>
      <c r="H55" s="313"/>
      <c r="I55" s="321">
        <v>14165819</v>
      </c>
      <c r="J55" s="322">
        <v>45294</v>
      </c>
      <c r="K55" s="323">
        <v>39.9</v>
      </c>
      <c r="L55" s="324">
        <v>41862</v>
      </c>
      <c r="M55" s="325">
        <v>1.5</v>
      </c>
      <c r="N55" s="326">
        <v>38.4</v>
      </c>
    </row>
    <row r="56" spans="1:14" x14ac:dyDescent="0.15">
      <c r="A56" s="250"/>
      <c r="B56" s="246"/>
      <c r="C56" s="246"/>
      <c r="D56" s="246"/>
      <c r="E56" s="246"/>
      <c r="F56" s="246"/>
      <c r="G56" s="327"/>
      <c r="H56" s="328" t="s">
        <v>518</v>
      </c>
      <c r="I56" s="329">
        <v>7936588</v>
      </c>
      <c r="J56" s="330">
        <v>25377</v>
      </c>
      <c r="K56" s="331">
        <v>28.1</v>
      </c>
      <c r="L56" s="332">
        <v>23710</v>
      </c>
      <c r="M56" s="333">
        <v>7.4</v>
      </c>
      <c r="N56" s="334">
        <v>20.7</v>
      </c>
    </row>
    <row r="57" spans="1:14" x14ac:dyDescent="0.15">
      <c r="A57" s="250"/>
      <c r="B57" s="246"/>
      <c r="C57" s="246"/>
      <c r="D57" s="246"/>
      <c r="E57" s="246"/>
      <c r="F57" s="246"/>
      <c r="G57" s="312" t="s">
        <v>521</v>
      </c>
      <c r="H57" s="313"/>
      <c r="I57" s="321">
        <v>22459420</v>
      </c>
      <c r="J57" s="322">
        <v>71880</v>
      </c>
      <c r="K57" s="323">
        <v>58.7</v>
      </c>
      <c r="L57" s="324">
        <v>43554</v>
      </c>
      <c r="M57" s="325">
        <v>4</v>
      </c>
      <c r="N57" s="326">
        <v>54.7</v>
      </c>
    </row>
    <row r="58" spans="1:14" x14ac:dyDescent="0.15">
      <c r="A58" s="250"/>
      <c r="B58" s="246"/>
      <c r="C58" s="246"/>
      <c r="D58" s="246"/>
      <c r="E58" s="246"/>
      <c r="F58" s="246"/>
      <c r="G58" s="327"/>
      <c r="H58" s="328" t="s">
        <v>518</v>
      </c>
      <c r="I58" s="329">
        <v>8694547</v>
      </c>
      <c r="J58" s="330">
        <v>27826</v>
      </c>
      <c r="K58" s="331">
        <v>9.6999999999999993</v>
      </c>
      <c r="L58" s="332">
        <v>24811</v>
      </c>
      <c r="M58" s="333">
        <v>4.5999999999999996</v>
      </c>
      <c r="N58" s="334">
        <v>5.0999999999999996</v>
      </c>
    </row>
    <row r="59" spans="1:14" x14ac:dyDescent="0.15">
      <c r="A59" s="250"/>
      <c r="B59" s="246"/>
      <c r="C59" s="246"/>
      <c r="D59" s="246"/>
      <c r="E59" s="246"/>
      <c r="F59" s="246"/>
      <c r="G59" s="312" t="s">
        <v>522</v>
      </c>
      <c r="H59" s="313"/>
      <c r="I59" s="321">
        <v>11566902</v>
      </c>
      <c r="J59" s="322">
        <v>37048</v>
      </c>
      <c r="K59" s="323">
        <v>-48.5</v>
      </c>
      <c r="L59" s="324">
        <v>42581</v>
      </c>
      <c r="M59" s="325">
        <v>-2.2000000000000002</v>
      </c>
      <c r="N59" s="326">
        <v>-46.3</v>
      </c>
    </row>
    <row r="60" spans="1:14" x14ac:dyDescent="0.15">
      <c r="A60" s="250"/>
      <c r="B60" s="246"/>
      <c r="C60" s="246"/>
      <c r="D60" s="246"/>
      <c r="E60" s="246"/>
      <c r="F60" s="246"/>
      <c r="G60" s="327"/>
      <c r="H60" s="328" t="s">
        <v>518</v>
      </c>
      <c r="I60" s="335">
        <v>8602154</v>
      </c>
      <c r="J60" s="330">
        <v>27552</v>
      </c>
      <c r="K60" s="331">
        <v>-1</v>
      </c>
      <c r="L60" s="332">
        <v>24354</v>
      </c>
      <c r="M60" s="333">
        <v>-1.8</v>
      </c>
      <c r="N60" s="334">
        <v>0.8</v>
      </c>
    </row>
    <row r="61" spans="1:14" x14ac:dyDescent="0.15">
      <c r="A61" s="250"/>
      <c r="B61" s="246"/>
      <c r="C61" s="246"/>
      <c r="D61" s="246"/>
      <c r="E61" s="246"/>
      <c r="F61" s="246"/>
      <c r="G61" s="312" t="s">
        <v>523</v>
      </c>
      <c r="H61" s="336"/>
      <c r="I61" s="337">
        <v>13380409</v>
      </c>
      <c r="J61" s="338">
        <v>42792</v>
      </c>
      <c r="K61" s="339">
        <v>13.4</v>
      </c>
      <c r="L61" s="340">
        <v>41657</v>
      </c>
      <c r="M61" s="341">
        <v>3</v>
      </c>
      <c r="N61" s="326">
        <v>10.4</v>
      </c>
    </row>
    <row r="62" spans="1:14" x14ac:dyDescent="0.15">
      <c r="A62" s="250"/>
      <c r="B62" s="246"/>
      <c r="C62" s="246"/>
      <c r="D62" s="246"/>
      <c r="E62" s="246"/>
      <c r="F62" s="246"/>
      <c r="G62" s="327"/>
      <c r="H62" s="328" t="s">
        <v>518</v>
      </c>
      <c r="I62" s="329">
        <v>7480579</v>
      </c>
      <c r="J62" s="330">
        <v>23922</v>
      </c>
      <c r="K62" s="331">
        <v>5.8</v>
      </c>
      <c r="L62" s="332">
        <v>23229</v>
      </c>
      <c r="M62" s="333">
        <v>3.1</v>
      </c>
      <c r="N62" s="334">
        <v>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73" zoomScaleNormal="100" zoomScaleSheetLayoutView="55" workbookViewId="0">
      <selection activeCell="B12" sqref="B12:K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94" zoomScaleNormal="100" zoomScaleSheetLayoutView="55" workbookViewId="0">
      <selection activeCell="AA102" sqref="AA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B12" sqref="B12:K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13.13</v>
      </c>
      <c r="G47" s="12">
        <v>14.47</v>
      </c>
      <c r="H47" s="12">
        <v>14.59</v>
      </c>
      <c r="I47" s="12">
        <v>15.87</v>
      </c>
      <c r="J47" s="13">
        <v>14.63</v>
      </c>
    </row>
    <row r="48" spans="2:10" ht="57.75" customHeight="1" x14ac:dyDescent="0.15">
      <c r="B48" s="14"/>
      <c r="C48" s="1174" t="s">
        <v>4</v>
      </c>
      <c r="D48" s="1174"/>
      <c r="E48" s="1175"/>
      <c r="F48" s="15">
        <v>2.81</v>
      </c>
      <c r="G48" s="16">
        <v>3.55</v>
      </c>
      <c r="H48" s="16">
        <v>3.09</v>
      </c>
      <c r="I48" s="16">
        <v>3.7</v>
      </c>
      <c r="J48" s="17">
        <v>2.2999999999999998</v>
      </c>
    </row>
    <row r="49" spans="2:10" ht="57.75" customHeight="1" thickBot="1" x14ac:dyDescent="0.2">
      <c r="B49" s="18"/>
      <c r="C49" s="1176" t="s">
        <v>5</v>
      </c>
      <c r="D49" s="1176"/>
      <c r="E49" s="1177"/>
      <c r="F49" s="19">
        <v>1.1499999999999999</v>
      </c>
      <c r="G49" s="20">
        <v>2.38</v>
      </c>
      <c r="H49" s="20" t="s">
        <v>530</v>
      </c>
      <c r="I49" s="20">
        <v>1.96</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2018-04-02T05:39:49Z</cp:lastPrinted>
  <dcterms:created xsi:type="dcterms:W3CDTF">2018-01-24T05:20:03Z</dcterms:created>
  <dcterms:modified xsi:type="dcterms:W3CDTF">2018-10-29T23:42:09Z</dcterms:modified>
</cp:coreProperties>
</file>