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0" yWindow="0" windowWidth="20610" windowHeight="9750" tabRatio="7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U88" i="11" l="1"/>
  <c r="AP88" i="11"/>
  <c r="AF88"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<sst xmlns="http://schemas.openxmlformats.org/spreadsheetml/2006/main" count="1112" uniqueCount="562">
  <si>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</si>
  <si>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</si>
  <si>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</si>
  <si>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</si>
  <si>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</si>
  <si>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</si>
  <si>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</si>
  <si>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</si>
  <si>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</si>
  <si>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</si>
  <si>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</si>
  <si>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</si>
  <si>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</si>
  <si>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</si>
  <si>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</si>
  <si>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</si>
  <si>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</si>
  <si>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</si>
  <si>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</si>
  <si>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</si>
  <si>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</si>
  <si>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</si>
  <si>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</si>
  <si>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</si>
  <si>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</si>
  <si>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</si>
  <si>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</si>
  <si>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</si>
  <si>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</si>
  <si>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</si>
  <si>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</si>
  <si>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</si>
  <si>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</si>
  <si>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</si>
  <si>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</si>
  <si>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</si>
  <si>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</si>
  <si>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</si>
  <si>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</si>
  <si>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</si>
  <si>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</si>
  <si>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</si>
  <si>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</si>
  <si>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</si>
  <si>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</si>
  <si>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</si>
  <si>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</si>
  <si>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</si>
  <si>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</si>
  <si>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</si>
  <si>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</si>
  <si>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</si>
  <si>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</si>
  <si>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</si>
  <si>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</si>
  <si>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</si>
  <si>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</si>
  <si>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</si>
  <si>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</si>
  <si>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</si>
  <si>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</si>
  <si>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</si>
  <si>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</si>
  <si>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</si>
  <si>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</si>
  <si>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</si>
  <si>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</si>
  <si>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</si>
  <si>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</si>
  <si>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</si>
  <si>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</si>
  <si>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</si>
  <si>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</si>
  <si>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</si>
  <si>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</si>
  <si>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</si>
  <si>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</si>
  <si>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</si>
  <si>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</si>
  <si>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</si>
  <si>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</si>
  <si>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</si>
  <si>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</si>
  <si>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</si>
  <si>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</si>
  <si>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</si>
  <si>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</si>
  <si>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</si>
  <si>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</si>
  <si>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</si>
  <si>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</si>
  <si>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</si>
  <si>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</si>
  <si>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</si>
  <si>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</si>
  <si>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</si>
  <si>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</si>
  <si>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</si>
  <si>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</si>
  <si>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</si>
  <si>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</si>
  <si>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</si>
  <si>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</si>
  <si>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</si>
  <si>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</si>
  <si>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</si>
  <si>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</si>
  <si>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</si>
  <si>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</si>
  <si>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</si>
  <si>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</si>
  <si>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</si>
  <si>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</si>
  <si>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</si>
  <si>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</si>
  <si>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</si>
  <si>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</si>
  <si>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</si>
  <si>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</si>
  <si>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</si>
  <si>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</si>
  <si>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</si>
  <si>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</si>
  <si>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</si>
  <si>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</si>
  <si>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</si>
  <si>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</si>
  <si>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</si>
  <si>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</si>
  <si>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</si>
  <si>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</si>
  <si>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</si>
  <si>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</si>
  <si>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</si>
  <si>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</si>
  <si>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</si>
  <si>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</si>
  <si>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</si>
  <si>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</si>
  <si>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</si>
  <si>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</si>
  <si>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</si>
  <si>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</si>
  <si>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</si>
  <si>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</si>
  <si>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</si>
  <si>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</si>
  <si>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</si>
  <si>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</si>
  <si>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</si>
  <si>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</si>
  <si>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</si>
  <si>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</si>
  <si>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</si>
  <si>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</si>
  <si>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</si>
  <si>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</si>
  <si>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</si>
  <si>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</si>
  <si>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</si>
  <si>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</si>
  <si>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</si>
  <si>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</si>
  <si>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</si>
  <si>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</si>
  <si>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</si>
  <si>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</si>
  <si>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</si>
  <si>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</si>
  <si>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</si>
  <si>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</si>
  <si>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</si>
  <si>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</si>
  <si>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</si>
  <si>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</si>
  <si>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</si>
  <si>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</si>
  <si>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</si>
  <si>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</si>
  <si>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</si>
  <si>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</si>
  <si>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</si>
  <si>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</si>
  <si>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</si>
  <si>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</si>
  <si>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</si>
  <si>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</si>
  <si>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</si>
  <si>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</si>
  <si>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</si>
  <si>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</si>
  <si>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</si>
  <si>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</si>
  <si>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</si>
  <si>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</si>
  <si>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</si>
  <si>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</si>
  <si>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三重県東員町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</si>
  <si>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</si>
  <si>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</si>
  <si>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</si>
  <si>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</si>
  <si>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</si>
  <si>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</si>
  <si>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</si>
  <si>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</si>
  <si>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</si>
  <si>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</si>
  <si>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</si>
  <si>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</si>
  <si>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</si>
  <si>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</si>
  <si>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</si>
  <si>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</si>
  <si>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</si>
  <si>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</si>
  <si>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</si>
  <si>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</si>
  <si>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</si>
  <si>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</si>
  <si>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</si>
  <si>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</si>
  <si>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</si>
  <si>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</si>
  <si>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</si>
  <si>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</si>
  <si>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</si>
  <si>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</si>
  <si>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</si>
  <si>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</si>
  <si>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</si>
  <si>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</si>
  <si>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</si>
  <si>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</si>
  <si>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</si>
  <si>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</si>
  <si>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</si>
  <si>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</si>
  <si>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</si>
  <si>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</si>
  <si>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</si>
  <si>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</si>
  <si>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</si>
  <si>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</si>
  <si>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</si>
  <si>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</si>
  <si>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</si>
  <si>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</si>
  <si>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</si>
  <si>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</si>
  <si>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</si>
  <si>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</si>
  <si>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</si>
  <si>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</si>
  <si>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</si>
  <si>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</si>
  <si>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</si>
  <si>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</si>
  <si>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</si>
  <si>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</si>
  <si>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</si>
  <si>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</si>
  <si>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</si>
  <si>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</si>
  <si>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</si>
  <si>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</si>
  <si>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</si>
  <si>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</si>
  <si>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</si>
  <si>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</si>
  <si>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</si>
  <si>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</si>
  <si>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</si>
  <si>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</si>
  <si>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</si>
  <si>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</si>
  <si>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</si>
  <si>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</si>
  <si>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</si>
  <si>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</si>
  <si>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</si>
  <si>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</si>
  <si>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</si>
  <si>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</si>
  <si>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</si>
  <si>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</si>
  <si>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</si>
  <si>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</si>
  <si>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</si>
  <si>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</si>
  <si>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</si>
  <si>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</si>
  <si>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</si>
  <si>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</si>
  <si>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</si>
  <si>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</si>
  <si>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</si>
  <si>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</si>
  <si>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</si>
  <si>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</si>
  <si>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</si>
  <si>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</si>
  <si>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</si>
  <si>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</si>
  <si>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</si>
  <si>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</si>
  <si>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</si>
  <si>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</si>
  <si>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</si>
  <si>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</si>
  <si>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</si>
  <si>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</si>
  <si>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</si>
  <si>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</si>
  <si>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</si>
  <si>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</si>
  <si>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</si>
  <si>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</si>
  <si>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</si>
  <si>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</si>
  <si>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</si>
  <si>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</si>
  <si>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</si>
  <si>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</si>
  <si>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</si>
  <si>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</si>
  <si>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</si>
  <si>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</si>
  <si>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</si>
  <si>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</si>
  <si>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</si>
  <si>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</si>
  <si>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</si>
  <si>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</si>
  <si>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</si>
  <si>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</si>
  <si>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</si>
  <si>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</si>
  <si>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</si>
  <si>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</si>
  <si>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</si>
  <si>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</si>
  <si>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</si>
  <si>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</si>
  <si>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</si>
  <si>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</si>
  <si>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三重県東員町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</si>
  <si>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</si>
  <si>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</si>
  <si>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</si>
  <si>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</si>
  <si>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</si>
  <si>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</si>
  <si>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</si>
  <si>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</si>
  <si>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</si>
  <si>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</si>
  <si>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</si>
  <si>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</si>
  <si>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</si>
  <si>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</si>
  <si>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</si>
  <si>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</si>
  <si>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</si>
  <si>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</si>
  <si>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</si>
  <si>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</si>
  <si>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</si>
  <si>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</si>
  <si>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</si>
  <si>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</si>
  <si>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</si>
  <si>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</si>
  <si>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</si>
  <si>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</si>
  <si>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</si>
  <si>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</si>
  <si>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</si>
  <si>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</si>
  <si>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</si>
  <si>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</si>
  <si>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</si>
  <si>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</si>
  <si>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</si>
  <si>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</si>
  <si>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</si>
  <si>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</si>
  <si>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</si>
  <si>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</si>
  <si>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</si>
  <si>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</si>
  <si>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</si>
  <si>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</si>
  <si>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</si>
  <si>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</si>
  <si>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</si>
  <si>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</si>
  <si>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</si>
  <si>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</si>
  <si>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</si>
  <si>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</si>
  <si>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</si>
  <si>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</si>
  <si>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</si>
  <si>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</si>
  <si>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</si>
  <si>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</si>
  <si>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</si>
  <si>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</si>
  <si>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</si>
  <si>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</si>
  <si>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</si>
  <si>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</si>
  <si>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</si>
  <si>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</si>
  <si>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</si>
  <si>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</si>
  <si>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</si>
  <si>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</si>
  <si>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</si>
  <si>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</si>
  <si>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</si>
  <si>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</si>
  <si>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</si>
  <si>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</si>
  <si>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</si>
  <si>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</si>
  <si>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</si>
  <si>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</si>
  <si>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</si>
  <si>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</si>
  <si>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</si>
  <si>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</si>
  <si>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</si>
  <si>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</si>
  <si>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</si>
  <si>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</si>
  <si>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</si>
  <si>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</si>
  <si>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</si>
  <si>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</si>
  <si>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</si>
  <si>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</si>
  <si>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</si>
  <si>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</si>
  <si>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</si>
  <si>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</si>
  <si>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</si>
  <si>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</si>
  <si>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</si>
  <si>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</si>
  <si>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</si>
  <si>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</si>
  <si>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</si>
  <si>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</si>
  <si>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</si>
  <si>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</si>
  <si>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</si>
  <si>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</si>
  <si>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</si>
  <si>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</si>
  <si>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</si>
  <si>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</si>
  <si>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</si>
  <si>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</si>
  <si>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</si>
  <si>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</si>
  <si>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</si>
  <si>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</si>
  <si>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</si>
  <si>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</si>
  <si>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</si>
  <si>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</si>
  <si>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</si>
  <si>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</si>
  <si>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</si>
  <si>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</si>
  <si>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</si>
  <si>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</si>
  <si>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</si>
  <si>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</si>
  <si>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</si>
  <si>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</si>
  <si>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</si>
  <si>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</si>
  <si>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</si>
  <si>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</si>
  <si>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</si>
  <si>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</si>
  <si>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</si>
  <si>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</si>
  <si>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</si>
  <si>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</si>
  <si>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</si>
  <si>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</si>
  <si>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</si>
  <si>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</si>
  <si>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</si>
  <si>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</si>
  <si>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</si>
  <si>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</si>
  <si>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</si>
  <si>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</si>
  <si>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</si>
  <si>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</si>
  <si>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</si>
  <si>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</si>
  <si>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</si>
  <si>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</si>
  <si>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</si>
  <si>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</si>
  <si>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</si>
  <si>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</si>
  <si>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</si>
  <si>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</si>
  <si>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</si>
  <si>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</si>
  <si>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</si>
  <si>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</si>
  <si>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</si>
  <si>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</si>
  <si>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</si>
  <si>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1.17</t>
  </si>
  <si>
    <t>▲ 5.05</t>
  </si>
  <si>
    <t>水道事業会計</t>
  </si>
  <si>
    <t>一般会計</t>
  </si>
  <si>
    <t>国民健康保険特別会計</t>
  </si>
  <si>
    <t>介護保険特別会計</t>
  </si>
  <si>
    <t>下水道事業特別会計</t>
  </si>
  <si>
    <t>後期高齢者医療特別会計</t>
  </si>
  <si>
    <t>その他会計（赤字）</t>
  </si>
  <si>
    <t>その他会計（黒字）</t>
  </si>
  <si>
    <t>桑名広域清掃事業組合</t>
    <rPh sb="0" eb="2">
      <t>クワナ</t>
    </rPh>
    <rPh sb="2" eb="4">
      <t>コウイキ</t>
    </rPh>
    <rPh sb="4" eb="6">
      <t>セイソウ</t>
    </rPh>
    <rPh sb="6" eb="8">
      <t>ジギョウ</t>
    </rPh>
    <rPh sb="8" eb="10">
      <t>クミアイ</t>
    </rPh>
    <phoneticPr fontId="30"/>
  </si>
  <si>
    <t>　（一般会計）</t>
    <rPh sb="2" eb="4">
      <t>イッパン</t>
    </rPh>
    <rPh sb="4" eb="6">
      <t>カイケイ</t>
    </rPh>
    <phoneticPr fontId="30"/>
  </si>
  <si>
    <t>-</t>
    <phoneticPr fontId="30"/>
  </si>
  <si>
    <t>　（ごみ処理施設整備事業特別会計）</t>
    <rPh sb="4" eb="6">
      <t>ショリ</t>
    </rPh>
    <rPh sb="6" eb="8">
      <t>シセツ</t>
    </rPh>
    <rPh sb="8" eb="10">
      <t>セイビ</t>
    </rPh>
    <rPh sb="10" eb="12">
      <t>ジギョウ</t>
    </rPh>
    <rPh sb="12" eb="14">
      <t>トクベツ</t>
    </rPh>
    <rPh sb="14" eb="16">
      <t>カイケイ</t>
    </rPh>
    <phoneticPr fontId="30"/>
  </si>
  <si>
    <t>桑名・員弁広域連合</t>
    <rPh sb="0" eb="2">
      <t>クワナ</t>
    </rPh>
    <rPh sb="3" eb="5">
      <t>イナベ</t>
    </rPh>
    <rPh sb="5" eb="7">
      <t>コウイキ</t>
    </rPh>
    <rPh sb="7" eb="9">
      <t>レンゴウ</t>
    </rPh>
    <phoneticPr fontId="30"/>
  </si>
  <si>
    <t>三重県市町総合事務組合</t>
    <rPh sb="0" eb="11">
      <t>ソウ</t>
    </rPh>
    <phoneticPr fontId="30"/>
  </si>
  <si>
    <t>-</t>
    <phoneticPr fontId="30"/>
  </si>
  <si>
    <t>　（共同研修特別会計）</t>
    <rPh sb="2" eb="4">
      <t>キョウドウ</t>
    </rPh>
    <rPh sb="4" eb="6">
      <t>ケンシュウ</t>
    </rPh>
    <rPh sb="6" eb="8">
      <t>トクベツ</t>
    </rPh>
    <rPh sb="8" eb="10">
      <t>カイケイ</t>
    </rPh>
    <phoneticPr fontId="30"/>
  </si>
  <si>
    <t>　（デジタル地図特別会計）</t>
    <rPh sb="6" eb="8">
      <t>チズ</t>
    </rPh>
    <rPh sb="8" eb="10">
      <t>トクベツ</t>
    </rPh>
    <rPh sb="10" eb="12">
      <t>カイケイ</t>
    </rPh>
    <phoneticPr fontId="30"/>
  </si>
  <si>
    <t>　（物品特別会計）</t>
    <rPh sb="2" eb="4">
      <t>ブッピン</t>
    </rPh>
    <rPh sb="4" eb="6">
      <t>トクベツ</t>
    </rPh>
    <rPh sb="6" eb="8">
      <t>カイケイ</t>
    </rPh>
    <phoneticPr fontId="30"/>
  </si>
  <si>
    <t>　（退職手当特別会計）</t>
    <rPh sb="2" eb="4">
      <t>タイショク</t>
    </rPh>
    <rPh sb="4" eb="6">
      <t>テアテ</t>
    </rPh>
    <rPh sb="6" eb="8">
      <t>トクベツ</t>
    </rPh>
    <rPh sb="8" eb="10">
      <t>カイケイ</t>
    </rPh>
    <phoneticPr fontId="30"/>
  </si>
  <si>
    <t>　（消防救急無線特別会計）</t>
    <rPh sb="2" eb="4">
      <t>ショウボウ</t>
    </rPh>
    <rPh sb="4" eb="6">
      <t>キュウキュウ</t>
    </rPh>
    <rPh sb="6" eb="8">
      <t>ムセン</t>
    </rPh>
    <rPh sb="8" eb="10">
      <t>トクベツ</t>
    </rPh>
    <rPh sb="10" eb="12">
      <t>カイケイ</t>
    </rPh>
    <phoneticPr fontId="30"/>
  </si>
  <si>
    <t>　（公平委員会特別会計）</t>
    <rPh sb="2" eb="4">
      <t>コウヘイ</t>
    </rPh>
    <rPh sb="4" eb="7">
      <t>イインカイ</t>
    </rPh>
    <rPh sb="7" eb="9">
      <t>トクベツ</t>
    </rPh>
    <rPh sb="9" eb="11">
      <t>カイケイ</t>
    </rPh>
    <phoneticPr fontId="30"/>
  </si>
  <si>
    <t>三重地方税管理回収機構</t>
    <rPh sb="0" eb="2">
      <t>ミエ</t>
    </rPh>
    <rPh sb="2" eb="5">
      <t>チホウゼイ</t>
    </rPh>
    <rPh sb="5" eb="7">
      <t>カンリ</t>
    </rPh>
    <rPh sb="7" eb="9">
      <t>カイシュウ</t>
    </rPh>
    <rPh sb="9" eb="11">
      <t>キコウ</t>
    </rPh>
    <phoneticPr fontId="30"/>
  </si>
  <si>
    <t>　（滞納整理拡充事業特別会計）</t>
    <rPh sb="2" eb="4">
      <t>タイノウ</t>
    </rPh>
    <rPh sb="4" eb="6">
      <t>セイリ</t>
    </rPh>
    <rPh sb="6" eb="8">
      <t>カクジュウ</t>
    </rPh>
    <rPh sb="8" eb="10">
      <t>ジギョウ</t>
    </rPh>
    <rPh sb="10" eb="12">
      <t>トクベツ</t>
    </rPh>
    <rPh sb="12" eb="14">
      <t>カイケイ</t>
    </rPh>
    <phoneticPr fontId="30"/>
  </si>
  <si>
    <t>三重県後期高齢者医療広域連合</t>
    <rPh sb="0" eb="3">
      <t>ミエケン</t>
    </rPh>
    <rPh sb="3" eb="5">
      <t>コウキ</t>
    </rPh>
    <rPh sb="5" eb="8">
      <t>コウレイシャ</t>
    </rPh>
    <rPh sb="8" eb="10">
      <t>イリョウ</t>
    </rPh>
    <rPh sb="10" eb="12">
      <t>コウイキ</t>
    </rPh>
    <rPh sb="12" eb="14">
      <t>レンゴウ</t>
    </rPh>
    <phoneticPr fontId="30"/>
  </si>
  <si>
    <t>　（後期高齢者医療特別会計）</t>
    <rPh sb="2" eb="4">
      <t>コウキ</t>
    </rPh>
    <rPh sb="4" eb="7">
      <t>コウレイシャ</t>
    </rPh>
    <rPh sb="7" eb="9">
      <t>イリョウ</t>
    </rPh>
    <rPh sb="9" eb="11">
      <t>トクベツ</t>
    </rPh>
    <rPh sb="11" eb="13">
      <t>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</si>
  <si>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</si>
  <si>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</si>
  <si>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</si>
  <si>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</si>
  <si>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</si>
  <si>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</si>
  <si>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</si>
  <si>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</si>
  <si>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</si>
  <si>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</si>
  <si>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公共施設等整備に係る地方債の償還は進んでおり、将来負担比率及び実質公債費比率ともに、類似団体平均より低い水準となっています。
今後は、将来負担比率の上昇に留意しながら、公共施設の計画的な更新を図る必要があります。</t>
    <phoneticPr fontId="5"/>
  </si>
  <si>
    <t>有形固定資産減価償却率</t>
    <phoneticPr fontId="5"/>
  </si>
  <si>
    <t>公共施設等整備に係る地方債の償還は進んでおり、将来負担比率は算定されていませんが、その反面、有形固定資産減価償却率は類似団体平均値より高い水準となります。
今後は、将来負担比率の上昇に留意しながら、公共施設の計画的な更新を図る必要があります。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</si>
</sst>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c:ext xmlns:c16="http://schemas.microsoft.com/office/drawing/2014/chart" uri="{C3380CC4-5D6E-409C-BE32-E72D297353CC}">
              <c16:uniqueId val="{00000000-4968-45AC-AC45-1104D370AF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30289</c:v>
                </c:pt>
                <c:pt idx="1">
                  <c:v>21334</c:v>
                </c:pt>
                <c:pt idx="2">
                  <c:v>20897</c:v>
                </c:pt>
                <c:pt idx="3">
                  <c:v>21286</c:v>
                </c:pt>
                <c:pt idx="4">
                  <c:v>21663</c:v>
                </c:pt>
              </c:numCache>
            </c:numRef>
          </c:val>
          <c:smooth val="0"/>
          <c:extLst>
            <c:ext xmlns:c16="http://schemas.microsoft.com/office/drawing/2014/chart" uri="{C3380CC4-5D6E-409C-BE32-E72D297353CC}">
              <c16:uniqueId val="{00000001-4968-45AC-AC45-1104D370AF8F}"/>
            </c:ext>
          </c:extLst>
        </c:ser>
        <c:dLbls>
          <c:showLegendKey val="0"/>
          <c:showVal val="0"/>
          <c:showCatName val="0"/>
          <c:showSerName val="0"/>
          <c:showPercent val="0"/>
          <c:showBubbleSize val="0"/>
        </c:dLbls>
        <c:marker val="1"/>
        <c:smooth val="0"/>
        <c:axId val="105788544"/>
        <c:axId val="105790464"/>
      </c:lineChart>
      <c:catAx>
        <c:axId val="105788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90464"/>
        <c:crosses val="autoZero"/>
        <c:auto val="1"/>
        <c:lblAlgn val="ctr"/>
        <c:lblOffset val="100"/>
        <c:tickLblSkip val="1"/>
        <c:tickMarkSkip val="1"/>
        <c:noMultiLvlLbl val="0"/>
      </c:catAx>
      <c:valAx>
        <c:axId val="1057904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88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9.75</c:v>
                </c:pt>
                <c:pt idx="1">
                  <c:v>13.94</c:v>
                </c:pt>
                <c:pt idx="2">
                  <c:v>12.28</c:v>
                </c:pt>
                <c:pt idx="3">
                  <c:v>8.2200000000000006</c:v>
                </c:pt>
                <c:pt idx="4">
                  <c:v>6.09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34.93</c:v>
                </c:pt>
                <c:pt idx="1">
                  <c:v>34.85</c:v>
                </c:pt>
                <c:pt idx="2">
                  <c:v>33.72</c:v>
                </c:pt>
                <c:pt idx="3">
                  <c:v>37.43</c:v>
                </c:pt>
                <c:pt idx="4">
                  <c:v>34.909999999999997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8266240"/>
        <c:axId val="88268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0.42</c:v>
                </c:pt>
                <c:pt idx="1">
                  <c:v>4.25</c:v>
                </c:pt>
                <c:pt idx="2">
                  <c:v>-1.17</c:v>
                </c:pt>
                <c:pt idx="3">
                  <c:v>0.6</c:v>
                </c:pt>
                <c:pt idx="4">
                  <c:v>-5.05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8266240"/>
        <c:axId val="88268160"/>
      </c:lineChart>
      <c:catAx>
        <c:axId val="8826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268160"/>
        <c:crosses val="autoZero"/>
        <c:auto val="1"/>
        <c:lblAlgn val="ctr"/>
        <c:lblOffset val="100"/>
        <c:tickLblSkip val="1"/>
        <c:tickMarkSkip val="1"/>
        <c:noMultiLvlLbl val="0"/>
      </c:catAx>
      <c:valAx>
        <c:axId val="8826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6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0.04</c:v>
                </c:pt>
                <c:pt idx="4">
                  <c:v>#N/A</c:v>
                </c:pt>
                <c:pt idx="5">
                  <c:v>0.01</c:v>
                </c:pt>
                <c:pt idx="6">
                  <c:v>#N/A</c:v>
                </c:pt>
                <c:pt idx="7">
                  <c:v>0</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1.37</c:v>
                </c:pt>
                <c:pt idx="2">
                  <c:v>#N/A</c:v>
                </c:pt>
                <c:pt idx="3">
                  <c:v>1.43</c:v>
                </c:pt>
                <c:pt idx="4">
                  <c:v>#N/A</c:v>
                </c:pt>
                <c:pt idx="5">
                  <c:v>1.17</c:v>
                </c:pt>
                <c:pt idx="6">
                  <c:v>#N/A</c:v>
                </c:pt>
                <c:pt idx="7">
                  <c:v>0.98</c:v>
                </c:pt>
                <c:pt idx="8">
                  <c:v>#N/A</c:v>
                </c:pt>
                <c:pt idx="9">
                  <c:v>1.38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2.06</c:v>
                </c:pt>
                <c:pt idx="2">
                  <c:v>#N/A</c:v>
                </c:pt>
                <c:pt idx="3">
                  <c:v>3.37</c:v>
                </c:pt>
                <c:pt idx="4">
                  <c:v>#N/A</c:v>
                </c:pt>
                <c:pt idx="5">
                  <c:v>3.05</c:v>
                </c:pt>
                <c:pt idx="6">
                  <c:v>#N/A</c:v>
                </c:pt>
                <c:pt idx="7">
                  <c:v>2.11</c:v>
                </c:pt>
                <c:pt idx="8">
                  <c:v>#N/A</c:v>
                </c:pt>
                <c:pt idx="9">
                  <c:v>3.61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2.59</c:v>
                </c:pt>
                <c:pt idx="2">
                  <c:v>#N/A</c:v>
                </c:pt>
                <c:pt idx="3">
                  <c:v>2.17</c:v>
                </c:pt>
                <c:pt idx="4">
                  <c:v>#N/A</c:v>
                </c:pt>
                <c:pt idx="5">
                  <c:v>1.44</c:v>
                </c:pt>
                <c:pt idx="6">
                  <c:v>#N/A</c:v>
                </c:pt>
                <c:pt idx="7">
                  <c:v>3.85</c:v>
                </c:pt>
                <c:pt idx="8">
                  <c:v>#N/A</c:v>
                </c:pt>
                <c:pt idx="9">
                  <c:v>4.24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9.74</c:v>
                </c:pt>
                <c:pt idx="2">
                  <c:v>#N/A</c:v>
                </c:pt>
                <c:pt idx="3">
                  <c:v>13.93</c:v>
                </c:pt>
                <c:pt idx="4">
                  <c:v>#N/A</c:v>
                </c:pt>
                <c:pt idx="5">
                  <c:v>12.28</c:v>
                </c:pt>
                <c:pt idx="6">
                  <c:v>#N/A</c:v>
                </c:pt>
                <c:pt idx="7">
                  <c:v>8.2100000000000009</c:v>
                </c:pt>
                <c:pt idx="8">
                  <c:v>#N/A</c:v>
                </c:pt>
                <c:pt idx="9">
                  <c:v>6.08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8.3699999999999992</c:v>
                </c:pt>
                <c:pt idx="2">
                  <c:v>#N/A</c:v>
                </c:pt>
                <c:pt idx="3">
                  <c:v>9.11</c:v>
                </c:pt>
                <c:pt idx="4">
                  <c:v>#N/A</c:v>
                </c:pt>
                <c:pt idx="5">
                  <c:v>9.6199999999999992</c:v>
                </c:pt>
                <c:pt idx="6">
                  <c:v>#N/A</c:v>
                </c:pt>
                <c:pt idx="7">
                  <c:v>10.23</c:v>
                </c:pt>
                <c:pt idx="8">
                  <c:v>#N/A</c:v>
                </c:pt>
                <c:pt idx="9">
                  <c:v>11.48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569728"/>
        <c:axId val="112583808"/>
      </c:barChart>
      <c:catAx>
        <c:axId val="11256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83808"/>
        <c:crosses val="autoZero"/>
        <c:auto val="1"/>
        <c:lblAlgn val="ctr"/>
        <c:lblOffset val="100"/>
        <c:tickLblSkip val="1"/>
        <c:tickMarkSkip val="1"/>
        <c:noMultiLvlLbl val="0"/>
      </c:catAx>
      <c:valAx>
        <c:axId val="11258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6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695</c:v>
                </c:pt>
                <c:pt idx="5">
                  <c:v>707</c:v>
                </c:pt>
                <c:pt idx="8">
                  <c:v>731</c:v>
                </c:pt>
                <c:pt idx="11">
                  <c:v>692</c:v>
                </c:pt>
                <c:pt idx="14">
                  <c:v>695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137</c:v>
                </c:pt>
                <c:pt idx="3">
                  <c:v>141</c:v>
                </c:pt>
                <c:pt idx="6">
                  <c:v>147</c:v>
                </c:pt>
                <c:pt idx="9">
                  <c:v>119</c:v>
                </c:pt>
                <c:pt idx="12">
                  <c:v>89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282</c:v>
                </c:pt>
                <c:pt idx="3">
                  <c:v>264</c:v>
                </c:pt>
                <c:pt idx="6">
                  <c:v>272</c:v>
                </c:pt>
                <c:pt idx="9">
                  <c:v>284</c:v>
                </c:pt>
                <c:pt idx="12">
                  <c:v>285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558</c:v>
                </c:pt>
                <c:pt idx="3">
                  <c:v>575</c:v>
                </c:pt>
                <c:pt idx="6">
                  <c:v>537</c:v>
                </c:pt>
                <c:pt idx="9">
                  <c:v>472</c:v>
                </c:pt>
                <c:pt idx="12">
                  <c:v>504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8008576"/>
        <c:axId val="88010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283</c:v>
                </c:pt>
                <c:pt idx="2">
                  <c:v>#N/A</c:v>
                </c:pt>
                <c:pt idx="3">
                  <c:v>#N/A</c:v>
                </c:pt>
                <c:pt idx="4">
                  <c:v>274</c:v>
                </c:pt>
                <c:pt idx="5">
                  <c:v>#N/A</c:v>
                </c:pt>
                <c:pt idx="6">
                  <c:v>#N/A</c:v>
                </c:pt>
                <c:pt idx="7">
                  <c:v>225</c:v>
                </c:pt>
                <c:pt idx="8">
                  <c:v>#N/A</c:v>
                </c:pt>
                <c:pt idx="9">
                  <c:v>#N/A</c:v>
                </c:pt>
                <c:pt idx="10">
                  <c:v>183</c:v>
                </c:pt>
                <c:pt idx="11">
                  <c:v>#N/A</c:v>
                </c:pt>
                <c:pt idx="12">
                  <c:v>#N/A</c:v>
                </c:pt>
                <c:pt idx="13">
                  <c:v>183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8008576"/>
        <c:axId val="88010752"/>
      </c:lineChart>
      <c:catAx>
        <c:axId val="8800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010752"/>
        <c:crosses val="autoZero"/>
        <c:auto val="1"/>
        <c:lblAlgn val="ctr"/>
        <c:lblOffset val="100"/>
        <c:tickLblSkip val="1"/>
        <c:tickMarkSkip val="1"/>
        <c:noMultiLvlLbl val="0"/>
      </c:catAx>
      <c:valAx>
        <c:axId val="8801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0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7826</c:v>
                </c:pt>
                <c:pt idx="5">
                  <c:v>7819</c:v>
                </c:pt>
                <c:pt idx="8">
                  <c:v>7627</c:v>
                </c:pt>
                <c:pt idx="11">
                  <c:v>7441</c:v>
                </c:pt>
                <c:pt idx="14">
                  <c:v>7182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c:v>
                </c:pt>
                <c:pt idx="5">
                  <c:v>28</c:v>
                </c:pt>
                <c:pt idx="8">
                  <c:v>25</c:v>
                </c:pt>
                <c:pt idx="11">
                  <c:v>23</c:v>
                </c:pt>
                <c:pt idx="14">
                  <c:v>21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3875</c:v>
                </c:pt>
                <c:pt idx="5">
                  <c:v>4046</c:v>
                </c:pt>
                <c:pt idx="8">
                  <c:v>4310</c:v>
                </c:pt>
                <c:pt idx="11">
                  <c:v>4476</c:v>
                </c:pt>
                <c:pt idx="14">
                  <c:v>4237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775</c:v>
                </c:pt>
                <c:pt idx="3">
                  <c:v>628</c:v>
                </c:pt>
                <c:pt idx="6">
                  <c:v>483</c:v>
                </c:pt>
                <c:pt idx="9">
                  <c:v>338</c:v>
                </c:pt>
                <c:pt idx="12">
                  <c:v>251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3045</c:v>
                </c:pt>
                <c:pt idx="3">
                  <c:v>2853</c:v>
                </c:pt>
                <c:pt idx="6">
                  <c:v>2685</c:v>
                </c:pt>
                <c:pt idx="9">
                  <c:v>2522</c:v>
                </c:pt>
                <c:pt idx="12">
                  <c:v>2452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5462</c:v>
                </c:pt>
                <c:pt idx="3">
                  <c:v>5549</c:v>
                </c:pt>
                <c:pt idx="6">
                  <c:v>5492</c:v>
                </c:pt>
                <c:pt idx="9">
                  <c:v>5486</c:v>
                </c:pt>
                <c:pt idx="12">
                  <c:v>5437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523136"/>
        <c:axId val="112524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523136"/>
        <c:axId val="112524672"/>
      </c:lineChart>
      <c:catAx>
        <c:axId val="11252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524672"/>
        <c:crosses val="autoZero"/>
        <c:auto val="1"/>
        <c:lblAlgn val="ctr"/>
        <c:lblOffset val="100"/>
        <c:tickLblSkip val="1"/>
        <c:tickMarkSkip val="1"/>
        <c:noMultiLvlLbl val="0"/>
      </c:catAx>
      <c:valAx>
        <c:axId val="11252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2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{0B100D3E-F01B-480B-8122-CC8DFFFFCD03}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746-47AC-9CCE-B424DA05DF1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{D553501F-2CFF-408D-ABAF-5892586402A3}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746-47AC-9CCE-B424DA05DF1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{E736E73D-1A74-48DF-ADB6-74B1BC42FB45}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746-47AC-9CCE-B424DA05DF1F}"/>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{8CCBF7E5-613D-458E-BDB7-76768E6F1746}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746-47AC-9CCE-B424DA05DF1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{D1196ED8-2AB7-4F7B-9720-3D561177AE5A}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746-47AC-9CCE-B424DA05DF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61.8</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746-47AC-9CCE-B424DA05DF1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{9ECB04F6-10FC-4BEC-B33F-8DC55D792B48}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746-47AC-9CCE-B424DA05DF1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{A93D450E-77EB-4FD4-BD50-8AC4FC7ECE70}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746-47AC-9CCE-B424DA05DF1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{CD077F3C-18F2-4B45-B80C-A0AF982B4917}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746-47AC-9CCE-B424DA05DF1F}"/>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{55DA3E17-C276-44CF-98B2-36DC33712EE9}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746-47AC-9CCE-B424DA05DF1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{CB7F42CA-78DB-4467-BEE8-F94A3D67FC52}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746-47AC-9CCE-B424DA05DF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c:ext xmlns:c16="http://schemas.microsoft.com/office/drawing/2014/chart" uri="{C3380CC4-5D6E-409C-BE32-E72D297353CC}">
              <c16:uniqueId val="{0000000B-F746-47AC-9CCE-B424DA05DF1F}"/>
            </c:ext>
          </c:extLst>
        </c:ser>
        <c:dLbls>
          <c:showLegendKey val="0"/>
          <c:showVal val="0"/>
          <c:showCatName val="0"/>
          <c:showSerName val="0"/>
          <c:showPercent val="0"/>
          <c:showBubbleSize val="0"/>
        </c:dLbls>
        <c:axId val="72902528"/>
        <c:axId val="72925184"/>
      </c:scatterChart>
      <c:valAx>
        <c:axId val="72902528"/>
        <c:scaling>
          <c:orientation val="minMax"/>
          <c:max val="65.400000000000006"/>
          <c:min val="4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25184"/>
        <c:crosses val="autoZero"/>
        <c:crossBetween val="midCat"/>
      </c:valAx>
      <c:valAx>
        <c:axId val="72925184"/>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02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{4D6205D7-9C4B-4E5F-91FE-17C7E769BC29}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BED-4748-9ECC-0AD0FE79604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{0E9C4410-2C8F-46D4-8C4D-524A78B5E593}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BED-4748-9ECC-0AD0FE79604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{EB515041-17CC-4863-BD55-C045FD45DAA5}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BED-4748-9ECC-0AD0FE79604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{BE471DAD-E2D7-4DAF-8BC8-4E67218BACA8}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BED-4748-9ECC-0AD0FE79604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{646040AE-75C8-437E-AA51-A6C87B9F3AB2}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BED-4748-9ECC-0AD0FE7960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5.7</c:v>
                </c:pt>
                <c:pt idx="1">
                  <c:v>5.8</c:v>
                </c:pt>
                <c:pt idx="2">
                  <c:v>5.4</c:v>
                </c:pt>
                <c:pt idx="3">
                  <c:v>4.5999999999999996</c:v>
                </c:pt>
                <c:pt idx="4">
                  <c:v>3.9</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3BED-4748-9ECC-0AD0FE79604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{011FED9A-9DA5-4466-A917-E55268B54610}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BED-4748-9ECC-0AD0FE79604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{47FB6D17-26DF-49EA-9FBF-9050C4DF6F43}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BED-4748-9ECC-0AD0FE79604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{33A16F3A-3035-4743-B317-AC59D321B5A4}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BED-4748-9ECC-0AD0FE79604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{6A443538-BA1A-447E-AEED-D0057300FC67}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BED-4748-9ECC-0AD0FE79604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{9273F42D-1ED4-4063-9CBA-6B83E67976A6}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BED-4748-9ECC-0AD0FE7960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c:ext xmlns:c16="http://schemas.microsoft.com/office/drawing/2014/chart" uri="{C3380CC4-5D6E-409C-BE32-E72D297353CC}">
              <c16:uniqueId val="{0000000B-3BED-4748-9ECC-0AD0FE796048}"/>
            </c:ext>
          </c:extLst>
        </c:ser>
        <c:dLbls>
          <c:showLegendKey val="0"/>
          <c:showVal val="0"/>
          <c:showCatName val="0"/>
          <c:showSerName val="0"/>
          <c:showPercent val="0"/>
          <c:showBubbleSize val="0"/>
        </c:dLbls>
        <c:axId val="72787456"/>
        <c:axId val="72789376"/>
      </c:scatterChart>
      <c:valAx>
        <c:axId val="72787456"/>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89376"/>
        <c:crosses val="autoZero"/>
        <c:crossBetween val="midCat"/>
      </c:valAx>
      <c:valAx>
        <c:axId val="72789376"/>
        <c:scaling>
          <c:orientation val="minMax"/>
          <c:max val="3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87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a:t>
          </a:r>
          <a:r>
            <a:rPr kumimoji="1" lang="ja-JP" altLang="en-US" sz="1100">
              <a:solidFill>
                <a:schemeClr val="dk1"/>
              </a:solidFill>
              <a:effectLst/>
              <a:latin typeface="+mn-lt"/>
              <a:ea typeface="+mn-ea"/>
              <a:cs typeface="+mn-cs"/>
            </a:rPr>
            <a:t>近年、臨時財政対策債の借入額が増加傾向にあり、その影響を受けて、</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算入公債費等は、前年度より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しており、全体として実質公債費比率の分子の額は、</a:t>
          </a:r>
          <a:r>
            <a:rPr kumimoji="1" lang="ja-JP" altLang="en-US" sz="1100">
              <a:solidFill>
                <a:schemeClr val="dk1"/>
              </a:solidFill>
              <a:effectLst/>
              <a:latin typeface="+mn-lt"/>
              <a:ea typeface="+mn-ea"/>
              <a:cs typeface="+mn-cs"/>
            </a:rPr>
            <a:t>前年度と同額である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今後とも的確な事業の選択により、起債に大きく依存することのない財政運営に努める。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将来負担額では、起債抑制と過去の起債償還終了により一般会計等に係る地方債の現在高が、前年度より</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百万円減少している。公営企業債等繰入見込額は、下水道事業の元利償還金の減少により、前年度より</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また、充当可能財源等については、充当可能基金が前年度より</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し、全体として将来負担比率の分子の額は、</a:t>
          </a:r>
          <a:r>
            <a:rPr kumimoji="1" lang="en-US" altLang="ja-JP" sz="1100">
              <a:solidFill>
                <a:schemeClr val="dk1"/>
              </a:solidFill>
              <a:effectLst/>
              <a:latin typeface="+mn-lt"/>
              <a:ea typeface="+mn-ea"/>
              <a:cs typeface="+mn-cs"/>
            </a:rPr>
            <a:t>295</a:t>
          </a:r>
          <a:r>
            <a:rPr kumimoji="1" lang="ja-JP" altLang="ja-JP" sz="1100">
              <a:solidFill>
                <a:schemeClr val="dk1"/>
              </a:solidFill>
              <a:effectLst/>
              <a:latin typeface="+mn-lt"/>
              <a:ea typeface="+mn-ea"/>
              <a:cs typeface="+mn-cs"/>
            </a:rPr>
            <a:t>百円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今後も将来世代への負担を抑えるよう適切な事業の選択を行い、財政の健全化に努める。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25,580
25,086
22.68
8,025,990
7,658,451
344,186
5,653,965
5,437,262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有形固定資産減価償却率については、類似団体平均を上回る水準となっています。</a:t>
          </a:r>
          <a:endParaRPr lang="ja-JP" altLang="ja-JP">
            <a:effectLst/>
          </a:endParaRPr>
        </a:p>
        <a:p>
          <a:r>
            <a:rPr kumimoji="1" lang="ja-JP" altLang="ja-JP" sz="1100" baseline="0">
              <a:solidFill>
                <a:schemeClr val="dk1"/>
              </a:solidFill>
              <a:effectLst/>
              <a:latin typeface="+mn-lt"/>
              <a:ea typeface="+mn-ea"/>
              <a:cs typeface="+mn-cs"/>
            </a:rPr>
            <a:t>　昭和</a:t>
          </a:r>
          <a:r>
            <a:rPr kumimoji="1" lang="en-US" altLang="ja-JP" sz="1100" baseline="0">
              <a:solidFill>
                <a:schemeClr val="dk1"/>
              </a:solidFill>
              <a:effectLst/>
              <a:latin typeface="+mn-lt"/>
              <a:ea typeface="+mn-ea"/>
              <a:cs typeface="+mn-cs"/>
            </a:rPr>
            <a:t>40</a:t>
          </a:r>
          <a:r>
            <a:rPr kumimoji="1" lang="ja-JP" altLang="ja-JP" sz="1100" baseline="0">
              <a:solidFill>
                <a:schemeClr val="dk1"/>
              </a:solidFill>
              <a:effectLst/>
              <a:latin typeface="+mn-lt"/>
              <a:ea typeface="+mn-ea"/>
              <a:cs typeface="+mn-cs"/>
            </a:rPr>
            <a:t>年代から昭和</a:t>
          </a:r>
          <a:r>
            <a:rPr kumimoji="1" lang="en-US" altLang="ja-JP" sz="1100" baseline="0">
              <a:solidFill>
                <a:schemeClr val="dk1"/>
              </a:solidFill>
              <a:effectLst/>
              <a:latin typeface="+mn-lt"/>
              <a:ea typeface="+mn-ea"/>
              <a:cs typeface="+mn-cs"/>
            </a:rPr>
            <a:t>60</a:t>
          </a:r>
          <a:r>
            <a:rPr kumimoji="1" lang="ja-JP" altLang="ja-JP" sz="1100" baseline="0">
              <a:solidFill>
                <a:schemeClr val="dk1"/>
              </a:solidFill>
              <a:effectLst/>
              <a:latin typeface="+mn-lt"/>
              <a:ea typeface="+mn-ea"/>
              <a:cs typeface="+mn-cs"/>
            </a:rPr>
            <a:t>年代にかけて、人口の増加や行政需要の拡大等を背景に、多くの公共施設等の建設・整備が行われており、これら施設の老朽化が進んでいることが要因と考えられます。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70" name="直線コネクタ 69"/>
        <xdr:cNvCxnSpPr/>
      </xdr:nvCxnSpPr>
      <xdr:spPr>
        <a:xfrm flipV="1">
          <a:off x="4760595" y="456776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71" name="有形固定資産減価償却率最小値テキスト"/>
        <xdr:cNvSpPr txBox="1"/>
      </xdr:nvSpPr>
      <xdr:spPr>
        <a:xfrm>
          <a:off x="4813300"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72" name="直線コネクタ 71"/>
        <xdr:cNvCxnSpPr/>
      </xdr:nvCxnSpPr>
      <xdr:spPr>
        <a:xfrm>
          <a:off x="4673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73" name="有形固定資産減価償却率最大値テキスト"/>
        <xdr:cNvSpPr txBox="1"/>
      </xdr:nvSpPr>
      <xdr:spPr>
        <a:xfrm>
          <a:off x="4813300" y="434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74" name="直線コネクタ 73"/>
        <xdr:cNvCxnSpPr/>
      </xdr:nvCxnSpPr>
      <xdr:spPr>
        <a:xfrm>
          <a:off x="4673600" y="456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75" name="有形固定資産減価償却率平均値テキスト"/>
        <xdr:cNvSpPr txBox="1"/>
      </xdr:nvSpPr>
      <xdr:spPr>
        <a:xfrm>
          <a:off x="4813300" y="5143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6" name="フローチャート : 判断 75"/>
        <xdr:cNvSpPr/>
      </xdr:nvSpPr>
      <xdr:spPr>
        <a:xfrm>
          <a:off x="4711700" y="51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7" name="フローチャート : 判断 76"/>
        <xdr:cNvSpPr/>
      </xdr:nvSpPr>
      <xdr:spPr>
        <a:xfrm>
          <a:off x="4000500" y="523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82127</xdr:rowOff>
    </xdr:from>
    <xdr:to>
      <xdr:col>3</xdr:col>
      <xdr:colOff>511175</xdr:colOff>
      <xdr:row>28</xdr:row>
      <xdr:rowOff>12277</xdr:rowOff>
    </xdr:to>
    <xdr:sp macro="" textlink="">
      <xdr:nvSpPr>
        <xdr:cNvPr id="83" name="円/楕円 82"/>
        <xdr:cNvSpPr/>
      </xdr:nvSpPr>
      <xdr:spPr>
        <a:xfrm>
          <a:off x="4000500" y="47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14410</xdr:rowOff>
    </xdr:from>
    <xdr:ext cx="405111" cy="259045"/>
    <xdr:sp macro="" textlink="">
      <xdr:nvSpPr>
        <xdr:cNvPr id="84" name="n_1aveValue有形固定資産減価償却率"/>
        <xdr:cNvSpPr txBox="1"/>
      </xdr:nvSpPr>
      <xdr:spPr>
        <a:xfrm>
          <a:off x="3836043" y="532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28804</xdr:rowOff>
    </xdr:from>
    <xdr:ext cx="405111" cy="259045"/>
    <xdr:sp macro="" textlink="">
      <xdr:nvSpPr>
        <xdr:cNvPr id="85" name="n_1mainValue有形固定資産減価償却率"/>
        <xdr:cNvSpPr txBox="1"/>
      </xdr:nvSpPr>
      <xdr:spPr>
        <a:xfrm>
          <a:off x="3836043" y="4486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25,580
25,086
22.68
8,025,990
7,658,451
344,186
5,653,965
5,437,262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6350</xdr:rowOff>
    </xdr:from>
    <xdr:to>
      <xdr:col>5</xdr:col>
      <xdr:colOff>409575</xdr:colOff>
      <xdr:row>41</xdr:row>
      <xdr:rowOff>107950</xdr:rowOff>
    </xdr:to>
    <xdr:sp macro="" textlink="">
      <xdr:nvSpPr>
        <xdr:cNvPr id="70" name="円/楕円 69"/>
        <xdr:cNvSpPr/>
      </xdr:nvSpPr>
      <xdr:spPr>
        <a:xfrm>
          <a:off x="3746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17797</xdr:rowOff>
    </xdr:from>
    <xdr:ext cx="405111" cy="259045"/>
    <xdr:sp macro="" textlink="">
      <xdr:nvSpPr>
        <xdr:cNvPr id="71" name="n_1ave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99077</xdr:rowOff>
    </xdr:from>
    <xdr:ext cx="405111" cy="259045"/>
    <xdr:sp macro="" textlink="">
      <xdr:nvSpPr>
        <xdr:cNvPr id="72" name="n_1mainValue【道路】&#10;有形固定資産減価償却率"/>
        <xdr:cNvSpPr txBox="1"/>
      </xdr:nvSpPr>
      <xdr:spPr>
        <a:xfrm>
          <a:off x="3582043"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78054</xdr:rowOff>
    </xdr:from>
    <xdr:to>
      <xdr:col>14</xdr:col>
      <xdr:colOff>79375</xdr:colOff>
      <xdr:row>40</xdr:row>
      <xdr:rowOff>8204</xdr:rowOff>
    </xdr:to>
    <xdr:sp macro="" textlink="">
      <xdr:nvSpPr>
        <xdr:cNvPr id="109" name="円/楕円 108"/>
        <xdr:cNvSpPr/>
      </xdr:nvSpPr>
      <xdr:spPr>
        <a:xfrm>
          <a:off x="9588500" y="67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160291</xdr:rowOff>
    </xdr:from>
    <xdr:ext cx="534377" cy="259045"/>
    <xdr:sp macro="" textlink="">
      <xdr:nvSpPr>
        <xdr:cNvPr id="110"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170781</xdr:rowOff>
    </xdr:from>
    <xdr:ext cx="534377" cy="259045"/>
    <xdr:sp macro="" textlink="">
      <xdr:nvSpPr>
        <xdr:cNvPr id="111" name="n_1mainValue【道路】&#10;一人当たり延長"/>
        <xdr:cNvSpPr txBox="1"/>
      </xdr:nvSpPr>
      <xdr:spPr>
        <a:xfrm>
          <a:off x="9359410" y="68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12065</xdr:rowOff>
    </xdr:from>
    <xdr:to>
      <xdr:col>5</xdr:col>
      <xdr:colOff>409575</xdr:colOff>
      <xdr:row>57</xdr:row>
      <xdr:rowOff>113665</xdr:rowOff>
    </xdr:to>
    <xdr:sp macro="" textlink="">
      <xdr:nvSpPr>
        <xdr:cNvPr id="148" name="円/楕円 147"/>
        <xdr:cNvSpPr/>
      </xdr:nvSpPr>
      <xdr:spPr>
        <a:xfrm>
          <a:off x="3746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131462</xdr:rowOff>
    </xdr:from>
    <xdr:ext cx="405111" cy="259045"/>
    <xdr:sp macro="" textlink="">
      <xdr:nvSpPr>
        <xdr:cNvPr id="149" name="n_1aveValue【橋りょう・トンネル】&#10;有形固定資産減価償却率"/>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130192</xdr:rowOff>
    </xdr:from>
    <xdr:ext cx="405111" cy="259045"/>
    <xdr:sp macro="" textlink="">
      <xdr:nvSpPr>
        <xdr:cNvPr id="150" name="n_1mainValue【橋りょう・トンネル】&#10;有形固定資産減価償却率"/>
        <xdr:cNvSpPr txBox="1"/>
      </xdr:nvSpPr>
      <xdr:spPr>
        <a:xfrm>
          <a:off x="3582043"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9"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1" name="フローチャート : 判断 180"/>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69543</xdr:rowOff>
    </xdr:from>
    <xdr:to>
      <xdr:col>14</xdr:col>
      <xdr:colOff>79375</xdr:colOff>
      <xdr:row>61</xdr:row>
      <xdr:rowOff>171143</xdr:rowOff>
    </xdr:to>
    <xdr:sp macro="" textlink="">
      <xdr:nvSpPr>
        <xdr:cNvPr id="187" name="円/楕円 186"/>
        <xdr:cNvSpPr/>
      </xdr:nvSpPr>
      <xdr:spPr>
        <a:xfrm>
          <a:off x="9588500" y="1052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50803</xdr:rowOff>
    </xdr:from>
    <xdr:ext cx="599010" cy="259045"/>
    <xdr:sp macro="" textlink="">
      <xdr:nvSpPr>
        <xdr:cNvPr id="188"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162270</xdr:rowOff>
    </xdr:from>
    <xdr:ext cx="599010" cy="259045"/>
    <xdr:sp macro="" textlink="">
      <xdr:nvSpPr>
        <xdr:cNvPr id="189" name="n_1mainValue【橋りょう・トンネル】&#10;一人当たり有形固定資産（償却資産）額"/>
        <xdr:cNvSpPr txBox="1"/>
      </xdr:nvSpPr>
      <xdr:spPr>
        <a:xfrm>
          <a:off x="9327094" y="106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2" name="直線コネクタ 211"/>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3"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4" name="直線コネクタ 213"/>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5"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6" name="直線コネクタ 215"/>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7"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8" name="フローチャート : 判断 21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9" name="フローチャート : 判断 218"/>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21589</xdr:rowOff>
    </xdr:from>
    <xdr:to>
      <xdr:col>5</xdr:col>
      <xdr:colOff>409575</xdr:colOff>
      <xdr:row>84</xdr:row>
      <xdr:rowOff>123189</xdr:rowOff>
    </xdr:to>
    <xdr:sp macro="" textlink="">
      <xdr:nvSpPr>
        <xdr:cNvPr id="225" name="円/楕円 224"/>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68851</xdr:rowOff>
    </xdr:from>
    <xdr:ext cx="405111" cy="259045"/>
    <xdr:sp macro="" textlink="">
      <xdr:nvSpPr>
        <xdr:cNvPr id="226"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114316</xdr:rowOff>
    </xdr:from>
    <xdr:ext cx="405111" cy="259045"/>
    <xdr:sp macro="" textlink="">
      <xdr:nvSpPr>
        <xdr:cNvPr id="227" name="n_1mainValue【公営住宅】&#10;有形固定資産減価償却率"/>
        <xdr:cNvSpPr txBox="1"/>
      </xdr:nvSpPr>
      <xdr:spPr>
        <a:xfrm>
          <a:off x="3582043"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1" name="直線コネクタ 250"/>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2"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3" name="直線コネクタ 252"/>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4"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5" name="直線コネクタ 254"/>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6"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7" name="フローチャート : 判断 256"/>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8" name="フローチャート : 判断 257"/>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101600</xdr:rowOff>
    </xdr:from>
    <xdr:to>
      <xdr:col>14</xdr:col>
      <xdr:colOff>79375</xdr:colOff>
      <xdr:row>86</xdr:row>
      <xdr:rowOff>31750</xdr:rowOff>
    </xdr:to>
    <xdr:sp macro="" textlink="">
      <xdr:nvSpPr>
        <xdr:cNvPr id="264" name="円/楕円 263"/>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1288</xdr:rowOff>
    </xdr:from>
    <xdr:ext cx="469744" cy="259045"/>
    <xdr:sp macro="" textlink="">
      <xdr:nvSpPr>
        <xdr:cNvPr id="265"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22877</xdr:rowOff>
    </xdr:from>
    <xdr:ext cx="469744" cy="259045"/>
    <xdr:sp macro="" textlink="">
      <xdr:nvSpPr>
        <xdr:cNvPr id="266" name="n_1mainValue【公営住宅】&#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0" name="直線コネクタ 2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1" name="テキスト ボックス 2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2" name="直線コネクタ 2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3" name="テキスト ボックス 2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4" name="直線コネクタ 2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5" name="テキスト ボックス 2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6" name="直線コネクタ 2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7" name="テキスト ボックス 29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01" name="直線コネクタ 300"/>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02"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03" name="直線コネクタ 302"/>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04"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05" name="直線コネクタ 304"/>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06"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07" name="フローチャート : 判断 306"/>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08" name="フローチャート : 判断 307"/>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57404</xdr:rowOff>
    </xdr:from>
    <xdr:to>
      <xdr:col>22</xdr:col>
      <xdr:colOff>415925</xdr:colOff>
      <xdr:row>35</xdr:row>
      <xdr:rowOff>159004</xdr:rowOff>
    </xdr:to>
    <xdr:sp macro="" textlink="">
      <xdr:nvSpPr>
        <xdr:cNvPr id="314" name="円/楕円 313"/>
        <xdr:cNvSpPr/>
      </xdr:nvSpPr>
      <xdr:spPr>
        <a:xfrm>
          <a:off x="15430500" y="60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63263</xdr:rowOff>
    </xdr:from>
    <xdr:ext cx="405111" cy="259045"/>
    <xdr:sp macro="" textlink="">
      <xdr:nvSpPr>
        <xdr:cNvPr id="315" name="n_1aveValue【認定こども園・幼稚園・保育所】&#10;有形固定資産減価償却率"/>
        <xdr:cNvSpPr txBox="1"/>
      </xdr:nvSpPr>
      <xdr:spPr>
        <a:xfrm>
          <a:off x="15266043"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4081</xdr:rowOff>
    </xdr:from>
    <xdr:ext cx="405111" cy="259045"/>
    <xdr:sp macro="" textlink="">
      <xdr:nvSpPr>
        <xdr:cNvPr id="316" name="n_1mainValue【認定こども園・幼稚園・保育所】&#10;有形固定資産減価償却率"/>
        <xdr:cNvSpPr txBox="1"/>
      </xdr:nvSpPr>
      <xdr:spPr>
        <a:xfrm>
          <a:off x="15266043" y="58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7" name="直線コネクタ 3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8" name="テキスト ボックス 3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9" name="直線コネクタ 3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0" name="テキスト ボックス 3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1" name="直線コネクタ 3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2" name="テキスト ボックス 3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3" name="直線コネクタ 3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4" name="テキスト ボックス 3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5" name="直線コネクタ 3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6" name="テキスト ボックス 3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40" name="直線コネクタ 339"/>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41"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2" name="直線コネクタ 341"/>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3"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4" name="直線コネクタ 343"/>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5"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6" name="フローチャート : 判断 345"/>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7" name="フローチャート : 判断 346"/>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162560</xdr:rowOff>
    </xdr:from>
    <xdr:to>
      <xdr:col>31</xdr:col>
      <xdr:colOff>85725</xdr:colOff>
      <xdr:row>34</xdr:row>
      <xdr:rowOff>92710</xdr:rowOff>
    </xdr:to>
    <xdr:sp macro="" textlink="">
      <xdr:nvSpPr>
        <xdr:cNvPr id="353" name="円/楕円 352"/>
        <xdr:cNvSpPr/>
      </xdr:nvSpPr>
      <xdr:spPr>
        <a:xfrm>
          <a:off x="21272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152417</xdr:rowOff>
    </xdr:from>
    <xdr:ext cx="469744" cy="259045"/>
    <xdr:sp macro="" textlink="">
      <xdr:nvSpPr>
        <xdr:cNvPr id="354"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109237</xdr:rowOff>
    </xdr:from>
    <xdr:ext cx="469744" cy="259045"/>
    <xdr:sp macro="" textlink="">
      <xdr:nvSpPr>
        <xdr:cNvPr id="355" name="n_1mainValue【認定こども園・幼稚園・保育所】&#10;一人当たり面積"/>
        <xdr:cNvSpPr txBox="1"/>
      </xdr:nvSpPr>
      <xdr:spPr>
        <a:xfrm>
          <a:off x="21075727" y="55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2" name="直線コネクタ 381"/>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3"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4" name="直線コネクタ 383"/>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5"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86" name="直線コネクタ 38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87"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88" name="フローチャート : 判断 387"/>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89" name="フローチャート : 判断 388"/>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158206</xdr:rowOff>
    </xdr:from>
    <xdr:to>
      <xdr:col>22</xdr:col>
      <xdr:colOff>415925</xdr:colOff>
      <xdr:row>57</xdr:row>
      <xdr:rowOff>88356</xdr:rowOff>
    </xdr:to>
    <xdr:sp macro="" textlink="">
      <xdr:nvSpPr>
        <xdr:cNvPr id="395" name="円/楕円 394"/>
        <xdr:cNvSpPr/>
      </xdr:nvSpPr>
      <xdr:spPr>
        <a:xfrm>
          <a:off x="15430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23965</xdr:rowOff>
    </xdr:from>
    <xdr:ext cx="405111" cy="259045"/>
    <xdr:sp macro="" textlink="">
      <xdr:nvSpPr>
        <xdr:cNvPr id="396"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104883</xdr:rowOff>
    </xdr:from>
    <xdr:ext cx="405111" cy="259045"/>
    <xdr:sp macro="" textlink="">
      <xdr:nvSpPr>
        <xdr:cNvPr id="397" name="n_1mainValue【学校施設】&#10;有形固定資産減価償却率"/>
        <xdr:cNvSpPr txBox="1"/>
      </xdr:nvSpPr>
      <xdr:spPr>
        <a:xfrm>
          <a:off x="15266043"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2" name="直線コネクタ 421"/>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3"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4" name="直線コネクタ 423"/>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5"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6" name="直線コネクタ 425"/>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27"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28" name="フローチャート : 判断 427"/>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29" name="フローチャート : 判断 428"/>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46990</xdr:rowOff>
    </xdr:from>
    <xdr:to>
      <xdr:col>31</xdr:col>
      <xdr:colOff>85725</xdr:colOff>
      <xdr:row>59</xdr:row>
      <xdr:rowOff>148590</xdr:rowOff>
    </xdr:to>
    <xdr:sp macro="" textlink="">
      <xdr:nvSpPr>
        <xdr:cNvPr id="435" name="円/楕円 434"/>
        <xdr:cNvSpPr/>
      </xdr:nvSpPr>
      <xdr:spPr>
        <a:xfrm>
          <a:off x="212725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77487</xdr:rowOff>
    </xdr:from>
    <xdr:ext cx="469744" cy="259045"/>
    <xdr:sp macro="" textlink="">
      <xdr:nvSpPr>
        <xdr:cNvPr id="436"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165117</xdr:rowOff>
    </xdr:from>
    <xdr:ext cx="469744" cy="259045"/>
    <xdr:sp macro="" textlink="">
      <xdr:nvSpPr>
        <xdr:cNvPr id="437" name="n_1mainValue【学校施設】&#10;一人当たり面積"/>
        <xdr:cNvSpPr txBox="1"/>
      </xdr:nvSpPr>
      <xdr:spPr>
        <a:xfrm>
          <a:off x="21075727" y="993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4" name="テキスト ボックス 4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5" name="直線コネクタ 4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6" name="テキスト ボックス 4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7" name="直線コネクタ 4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8" name="テキスト ボックス 4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9" name="直線コネクタ 4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0" name="テキスト ボックス 4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1" name="直線コネクタ 4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2" name="テキスト ボックス 4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3" name="直線コネクタ 4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4" name="テキスト ボックス 47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6" name="テキスト ボックス 47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78" name="直線コネクタ 477"/>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79"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80" name="直線コネクタ 479"/>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81"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82" name="直線コネクタ 481"/>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83"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84" name="フローチャート : 判断 483"/>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85" name="フローチャート : 判断 484"/>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10161</xdr:rowOff>
    </xdr:from>
    <xdr:to>
      <xdr:col>22</xdr:col>
      <xdr:colOff>415925</xdr:colOff>
      <xdr:row>106</xdr:row>
      <xdr:rowOff>111761</xdr:rowOff>
    </xdr:to>
    <xdr:sp macro="" textlink="">
      <xdr:nvSpPr>
        <xdr:cNvPr id="491" name="円/楕円 490"/>
        <xdr:cNvSpPr/>
      </xdr:nvSpPr>
      <xdr:spPr>
        <a:xfrm>
          <a:off x="15430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86377</xdr:rowOff>
    </xdr:from>
    <xdr:ext cx="405111" cy="259045"/>
    <xdr:sp macro="" textlink="">
      <xdr:nvSpPr>
        <xdr:cNvPr id="492" name="n_1aveValue【公民館】&#10;有形固定資産減価償却率"/>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102888</xdr:rowOff>
    </xdr:from>
    <xdr:ext cx="405111" cy="259045"/>
    <xdr:sp macro="" textlink="">
      <xdr:nvSpPr>
        <xdr:cNvPr id="493" name="n_1mainValue【公民館】&#10;有形固定資産減価償却率"/>
        <xdr:cNvSpPr txBox="1"/>
      </xdr:nvSpPr>
      <xdr:spPr>
        <a:xfrm>
          <a:off x="15266043"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17" name="直線コネクタ 516"/>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18"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19" name="直線コネクタ 518"/>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20"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21" name="直線コネクタ 520"/>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22"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23" name="フローチャート : 判断 522"/>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24" name="フローチャート : 判断 523"/>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33020</xdr:rowOff>
    </xdr:from>
    <xdr:to>
      <xdr:col>31</xdr:col>
      <xdr:colOff>85725</xdr:colOff>
      <xdr:row>106</xdr:row>
      <xdr:rowOff>134620</xdr:rowOff>
    </xdr:to>
    <xdr:sp macro="" textlink="">
      <xdr:nvSpPr>
        <xdr:cNvPr id="530" name="円/楕円 529"/>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113047</xdr:rowOff>
    </xdr:from>
    <xdr:ext cx="469744" cy="259045"/>
    <xdr:sp macro="" textlink="">
      <xdr:nvSpPr>
        <xdr:cNvPr id="531"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125747</xdr:rowOff>
    </xdr:from>
    <xdr:ext cx="469744" cy="259045"/>
    <xdr:sp macro="" textlink="">
      <xdr:nvSpPr>
        <xdr:cNvPr id="532" name="n_1mainValue【公民館】&#10;一人当たり面積"/>
        <xdr:cNvSpPr txBox="1"/>
      </xdr:nvSpPr>
      <xdr:spPr>
        <a:xfrm>
          <a:off x="21075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について、有形固定資産減価償却率及び一人当たり面積が、類似団体平均を上回る水準となっています。</a:t>
          </a:r>
          <a:endParaRPr lang="ja-JP" altLang="ja-JP" sz="1400">
            <a:effectLst/>
          </a:endParaRPr>
        </a:p>
        <a:p>
          <a:r>
            <a:rPr kumimoji="1" lang="ja-JP" altLang="ja-JP" sz="1100">
              <a:solidFill>
                <a:schemeClr val="dk1"/>
              </a:solidFill>
              <a:effectLst/>
              <a:latin typeface="+mn-lt"/>
              <a:ea typeface="+mn-ea"/>
              <a:cs typeface="+mn-cs"/>
            </a:rPr>
            <a:t>急激な人口の増加に伴い整備された学校等施設の老朽化と、施設整備時から児童数が大幅に減少したことが要因と考えられます。</a:t>
          </a:r>
          <a:endParaRPr lang="ja-JP" altLang="ja-JP" sz="1400">
            <a:effectLst/>
          </a:endParaRPr>
        </a:p>
        <a:p>
          <a:r>
            <a:rPr kumimoji="1" lang="ja-JP" altLang="ja-JP" sz="1100">
              <a:solidFill>
                <a:schemeClr val="dk1"/>
              </a:solidFill>
              <a:effectLst/>
              <a:latin typeface="+mn-lt"/>
              <a:ea typeface="+mn-ea"/>
              <a:cs typeface="+mn-cs"/>
            </a:rPr>
            <a:t>今後も、施設の点検・診断等により現状把握を行い、計画的な維持管理・更新等に取り組みます。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25,580
25,086
22.68
8,025,990
7,658,451
344,186
5,653,965
5,437,262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115207</xdr:rowOff>
    </xdr:from>
    <xdr:to>
      <xdr:col>5</xdr:col>
      <xdr:colOff>409575</xdr:colOff>
      <xdr:row>38</xdr:row>
      <xdr:rowOff>45357</xdr:rowOff>
    </xdr:to>
    <xdr:sp macro="" textlink="">
      <xdr:nvSpPr>
        <xdr:cNvPr id="73" name="円/楕円 72"/>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61884</xdr:rowOff>
    </xdr:from>
    <xdr:ext cx="405111" cy="259045"/>
    <xdr:sp macro="" textlink="">
      <xdr:nvSpPr>
        <xdr:cNvPr id="74" name="n_1mainValue【図書館】&#10;有形固定資産減価償却率"/>
        <xdr:cNvSpPr txBox="1"/>
      </xdr:nvSpPr>
      <xdr:spPr>
        <a:xfrm>
          <a:off x="3582043"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57150</xdr:rowOff>
    </xdr:from>
    <xdr:to>
      <xdr:col>15</xdr:col>
      <xdr:colOff>180340</xdr:colOff>
      <xdr:row>39</xdr:row>
      <xdr:rowOff>38100</xdr:rowOff>
    </xdr:to>
    <xdr:cxnSp macro="">
      <xdr:nvCxnSpPr>
        <xdr:cNvPr id="99" name="直線コネクタ 98"/>
        <xdr:cNvCxnSpPr/>
      </xdr:nvCxnSpPr>
      <xdr:spPr>
        <a:xfrm flipV="1">
          <a:off x="10476865" y="5886450"/>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41927</xdr:rowOff>
    </xdr:from>
    <xdr:ext cx="469744" cy="259045"/>
    <xdr:sp macro="" textlink="">
      <xdr:nvSpPr>
        <xdr:cNvPr id="100" name="【図書館】&#10;一人当たり面積最小値テキスト"/>
        <xdr:cNvSpPr txBox="1"/>
      </xdr:nvSpPr>
      <xdr:spPr>
        <a:xfrm>
          <a:off x="105664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39</xdr:row>
      <xdr:rowOff>38100</xdr:rowOff>
    </xdr:from>
    <xdr:to>
      <xdr:col>15</xdr:col>
      <xdr:colOff>269875</xdr:colOff>
      <xdr:row>39</xdr:row>
      <xdr:rowOff>38100</xdr:rowOff>
    </xdr:to>
    <xdr:cxnSp macro="">
      <xdr:nvCxnSpPr>
        <xdr:cNvPr id="101" name="直線コネクタ 100"/>
        <xdr:cNvCxnSpPr/>
      </xdr:nvCxnSpPr>
      <xdr:spPr>
        <a:xfrm>
          <a:off x="10388600" y="672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3827</xdr:rowOff>
    </xdr:from>
    <xdr:ext cx="469744" cy="259045"/>
    <xdr:sp macro="" textlink="">
      <xdr:nvSpPr>
        <xdr:cNvPr id="102" name="【図書館】&#10;一人当たり面積最大値テキスト"/>
        <xdr:cNvSpPr txBox="1"/>
      </xdr:nvSpPr>
      <xdr:spPr>
        <a:xfrm>
          <a:off x="10566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34</xdr:row>
      <xdr:rowOff>57150</xdr:rowOff>
    </xdr:from>
    <xdr:to>
      <xdr:col>15</xdr:col>
      <xdr:colOff>269875</xdr:colOff>
      <xdr:row>34</xdr:row>
      <xdr:rowOff>57150</xdr:rowOff>
    </xdr:to>
    <xdr:cxnSp macro="">
      <xdr:nvCxnSpPr>
        <xdr:cNvPr id="103" name="直線コネクタ 102"/>
        <xdr:cNvCxnSpPr/>
      </xdr:nvCxnSpPr>
      <xdr:spPr>
        <a:xfrm>
          <a:off x="10388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41927</xdr:rowOff>
    </xdr:from>
    <xdr:ext cx="469744" cy="259045"/>
    <xdr:sp macro="" textlink="">
      <xdr:nvSpPr>
        <xdr:cNvPr id="104" name="【図書館】&#10;一人当たり面積平均値テキスト"/>
        <xdr:cNvSpPr txBox="1"/>
      </xdr:nvSpPr>
      <xdr:spPr>
        <a:xfrm>
          <a:off x="10566400" y="638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63500</xdr:rowOff>
    </xdr:from>
    <xdr:to>
      <xdr:col>15</xdr:col>
      <xdr:colOff>231775</xdr:colOff>
      <xdr:row>37</xdr:row>
      <xdr:rowOff>165100</xdr:rowOff>
    </xdr:to>
    <xdr:sp macro="" textlink="">
      <xdr:nvSpPr>
        <xdr:cNvPr id="105" name="フローチャート : 判断 104"/>
        <xdr:cNvSpPr/>
      </xdr:nvSpPr>
      <xdr:spPr>
        <a:xfrm>
          <a:off x="104267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63500</xdr:rowOff>
    </xdr:from>
    <xdr:to>
      <xdr:col>14</xdr:col>
      <xdr:colOff>79375</xdr:colOff>
      <xdr:row>37</xdr:row>
      <xdr:rowOff>165100</xdr:rowOff>
    </xdr:to>
    <xdr:sp macro="" textlink="">
      <xdr:nvSpPr>
        <xdr:cNvPr id="106" name="フローチャート : 判断 10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10177</xdr:rowOff>
    </xdr:from>
    <xdr:ext cx="469744" cy="259045"/>
    <xdr:sp macro="" textlink="">
      <xdr:nvSpPr>
        <xdr:cNvPr id="107"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158750</xdr:rowOff>
    </xdr:from>
    <xdr:to>
      <xdr:col>14</xdr:col>
      <xdr:colOff>79375</xdr:colOff>
      <xdr:row>41</xdr:row>
      <xdr:rowOff>88900</xdr:rowOff>
    </xdr:to>
    <xdr:sp macro="" textlink="">
      <xdr:nvSpPr>
        <xdr:cNvPr id="113" name="円/楕円 112"/>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80027</xdr:rowOff>
    </xdr:from>
    <xdr:ext cx="469744" cy="259045"/>
    <xdr:sp macro="" textlink="">
      <xdr:nvSpPr>
        <xdr:cNvPr id="114"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39" name="直線コネクタ 138"/>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0"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1" name="直線コネクタ 140"/>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2"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3" name="直線コネクタ 142"/>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4"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5" name="フローチャート : 判断 144"/>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6" name="フローチャート : 判断 145"/>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147"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133985</xdr:rowOff>
    </xdr:from>
    <xdr:to>
      <xdr:col>5</xdr:col>
      <xdr:colOff>409575</xdr:colOff>
      <xdr:row>59</xdr:row>
      <xdr:rowOff>64135</xdr:rowOff>
    </xdr:to>
    <xdr:sp macro="" textlink="">
      <xdr:nvSpPr>
        <xdr:cNvPr id="153" name="円/楕円 152"/>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80662</xdr:rowOff>
    </xdr:from>
    <xdr:ext cx="405111" cy="259045"/>
    <xdr:sp macro="" textlink="">
      <xdr:nvSpPr>
        <xdr:cNvPr id="154" name="n_1mainValue【体育館・プール】&#10;有形固定資産減価償却率"/>
        <xdr:cNvSpPr txBox="1"/>
      </xdr:nvSpPr>
      <xdr:spPr>
        <a:xfrm>
          <a:off x="3582043"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5" name="直線コネクタ 16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6" name="テキスト ボックス 16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7" name="直線コネクタ 16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8" name="テキスト ボックス 16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9" name="直線コネクタ 16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0" name="テキスト ボックス 16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1" name="直線コネクタ 17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2" name="テキスト ボックス 17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3" name="直線コネクタ 17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4" name="テキスト ボックス 17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5" name="直線コネクタ 17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6" name="テキスト ボックス 17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80" name="直線コネクタ 179"/>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81"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82" name="直線コネクタ 181"/>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83"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84" name="直線コネクタ 183"/>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85"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86" name="フローチャート : 判断 185"/>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87" name="フローチャート : 判断 186"/>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142439</xdr:rowOff>
    </xdr:from>
    <xdr:ext cx="469744" cy="259045"/>
    <xdr:sp macro="" textlink="">
      <xdr:nvSpPr>
        <xdr:cNvPr id="188"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141877</xdr:rowOff>
    </xdr:from>
    <xdr:to>
      <xdr:col>14</xdr:col>
      <xdr:colOff>79375</xdr:colOff>
      <xdr:row>61</xdr:row>
      <xdr:rowOff>72027</xdr:rowOff>
    </xdr:to>
    <xdr:sp macro="" textlink="">
      <xdr:nvSpPr>
        <xdr:cNvPr id="194" name="円/楕円 193"/>
        <xdr:cNvSpPr/>
      </xdr:nvSpPr>
      <xdr:spPr>
        <a:xfrm>
          <a:off x="958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63154</xdr:rowOff>
    </xdr:from>
    <xdr:ext cx="469744" cy="259045"/>
    <xdr:sp macro="" textlink="">
      <xdr:nvSpPr>
        <xdr:cNvPr id="195" name="n_1mainValue【体育館・プール】&#10;一人当たり面積"/>
        <xdr:cNvSpPr txBox="1"/>
      </xdr:nvSpPr>
      <xdr:spPr>
        <a:xfrm>
          <a:off x="9391727"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6" name="テキスト ボックス 20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7" name="直線コネクタ 20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8" name="テキスト ボックス 20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9" name="直線コネクタ 20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0" name="テキスト ボックス 20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1" name="直線コネクタ 21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2" name="テキスト ボックス 21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3" name="直線コネクタ 21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4" name="テキスト ボックス 21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18" name="直線コネクタ 217"/>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19"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20" name="直線コネクタ 219"/>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21"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22" name="直線コネクタ 221"/>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23"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4" name="フローチャート : 判断 223"/>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25" name="フローチャート : 判断 224"/>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36592</xdr:rowOff>
    </xdr:from>
    <xdr:ext cx="405111" cy="259045"/>
    <xdr:sp macro="" textlink="">
      <xdr:nvSpPr>
        <xdr:cNvPr id="226"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83313</xdr:rowOff>
    </xdr:from>
    <xdr:to>
      <xdr:col>5</xdr:col>
      <xdr:colOff>409575</xdr:colOff>
      <xdr:row>82</xdr:row>
      <xdr:rowOff>13463</xdr:rowOff>
    </xdr:to>
    <xdr:sp macro="" textlink="">
      <xdr:nvSpPr>
        <xdr:cNvPr id="232" name="円/楕円 231"/>
        <xdr:cNvSpPr/>
      </xdr:nvSpPr>
      <xdr:spPr>
        <a:xfrm>
          <a:off x="3746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29990</xdr:rowOff>
    </xdr:from>
    <xdr:ext cx="405111" cy="259045"/>
    <xdr:sp macro="" textlink="">
      <xdr:nvSpPr>
        <xdr:cNvPr id="233" name="n_1mainValue【福祉施設】&#10;有形固定資産減価償却率"/>
        <xdr:cNvSpPr txBox="1"/>
      </xdr:nvSpPr>
      <xdr:spPr>
        <a:xfrm>
          <a:off x="3582043" y="1374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4" name="直線コネクタ 24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5" name="テキスト ボックス 24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6" name="直線コネクタ 24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7" name="テキスト ボックス 24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8" name="直線コネクタ 24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9" name="テキスト ボックス 24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0" name="直線コネクタ 24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1" name="テキスト ボックス 25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55" name="直線コネクタ 254"/>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56"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57" name="直線コネクタ 256"/>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58"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59" name="直線コネクタ 258"/>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260"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61" name="フローチャート : 判断 260"/>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62" name="フローチャート : 判断 261"/>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160038</xdr:rowOff>
    </xdr:from>
    <xdr:ext cx="469744" cy="259045"/>
    <xdr:sp macro="" textlink="">
      <xdr:nvSpPr>
        <xdr:cNvPr id="263"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42163</xdr:rowOff>
    </xdr:from>
    <xdr:to>
      <xdr:col>14</xdr:col>
      <xdr:colOff>79375</xdr:colOff>
      <xdr:row>82</xdr:row>
      <xdr:rowOff>143763</xdr:rowOff>
    </xdr:to>
    <xdr:sp macro="" textlink="">
      <xdr:nvSpPr>
        <xdr:cNvPr id="269" name="円/楕円 268"/>
        <xdr:cNvSpPr/>
      </xdr:nvSpPr>
      <xdr:spPr>
        <a:xfrm>
          <a:off x="9588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160290</xdr:rowOff>
    </xdr:from>
    <xdr:ext cx="469744" cy="259045"/>
    <xdr:sp macro="" textlink="">
      <xdr:nvSpPr>
        <xdr:cNvPr id="270" name="n_1mainValue【福祉施設】&#10;一人当たり面積"/>
        <xdr:cNvSpPr txBox="1"/>
      </xdr:nvSpPr>
      <xdr:spPr>
        <a:xfrm>
          <a:off x="93917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295" name="直線コネクタ 294"/>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296"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297" name="直線コネクタ 296"/>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298"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299" name="直線コネクタ 298"/>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156227</xdr:rowOff>
    </xdr:from>
    <xdr:ext cx="405111" cy="259045"/>
    <xdr:sp macro="" textlink="">
      <xdr:nvSpPr>
        <xdr:cNvPr id="300" name="【市民会館】&#10;有形固定資産減価償却率平均値テキスト"/>
        <xdr:cNvSpPr txBox="1"/>
      </xdr:nvSpPr>
      <xdr:spPr>
        <a:xfrm>
          <a:off x="4724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301" name="フローチャート : 判断 300"/>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302" name="フローチャート : 判断 301"/>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135272</xdr:rowOff>
    </xdr:from>
    <xdr:ext cx="405111" cy="259045"/>
    <xdr:sp macro="" textlink="">
      <xdr:nvSpPr>
        <xdr:cNvPr id="303" name="n_1aveValue【市民会館】&#10;有形固定資産減価償却率"/>
        <xdr:cNvSpPr txBox="1"/>
      </xdr:nvSpPr>
      <xdr:spPr>
        <a:xfrm>
          <a:off x="3582043"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141605</xdr:rowOff>
    </xdr:from>
    <xdr:to>
      <xdr:col>5</xdr:col>
      <xdr:colOff>409575</xdr:colOff>
      <xdr:row>105</xdr:row>
      <xdr:rowOff>71755</xdr:rowOff>
    </xdr:to>
    <xdr:sp macro="" textlink="">
      <xdr:nvSpPr>
        <xdr:cNvPr id="309" name="円/楕円 308"/>
        <xdr:cNvSpPr/>
      </xdr:nvSpPr>
      <xdr:spPr>
        <a:xfrm>
          <a:off x="3746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88282</xdr:rowOff>
    </xdr:from>
    <xdr:ext cx="405111" cy="259045"/>
    <xdr:sp macro="" textlink="">
      <xdr:nvSpPr>
        <xdr:cNvPr id="310" name="n_1mainValue【市民会館】&#10;有形固定資産減価償却率"/>
        <xdr:cNvSpPr txBox="1"/>
      </xdr:nvSpPr>
      <xdr:spPr>
        <a:xfrm>
          <a:off x="3582043"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2" name="テキスト ボックス 3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4" name="テキスト ボックス 3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8" name="テキスト ボックス 3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0" name="テキスト ボックス 3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334" name="直線コネクタ 333"/>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335"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336" name="直線コネクタ 335"/>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337"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338" name="直線コネクタ 337"/>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133366</xdr:rowOff>
    </xdr:from>
    <xdr:ext cx="469744" cy="259045"/>
    <xdr:sp macro="" textlink="">
      <xdr:nvSpPr>
        <xdr:cNvPr id="339" name="【市民会館】&#10;一人当たり面積平均値テキスト"/>
        <xdr:cNvSpPr txBox="1"/>
      </xdr:nvSpPr>
      <xdr:spPr>
        <a:xfrm>
          <a:off x="10566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340" name="フローチャート : 判断 339"/>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341" name="フローチャート : 判断 340"/>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86377</xdr:rowOff>
    </xdr:from>
    <xdr:ext cx="469744" cy="259045"/>
    <xdr:sp macro="" textlink="">
      <xdr:nvSpPr>
        <xdr:cNvPr id="342"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17780</xdr:rowOff>
    </xdr:from>
    <xdr:to>
      <xdr:col>14</xdr:col>
      <xdr:colOff>79375</xdr:colOff>
      <xdr:row>106</xdr:row>
      <xdr:rowOff>119380</xdr:rowOff>
    </xdr:to>
    <xdr:sp macro="" textlink="">
      <xdr:nvSpPr>
        <xdr:cNvPr id="348" name="円/楕円 347"/>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110507</xdr:rowOff>
    </xdr:from>
    <xdr:ext cx="469744" cy="259045"/>
    <xdr:sp macro="" textlink="">
      <xdr:nvSpPr>
        <xdr:cNvPr id="349" name="n_1mainValue【市民会館】&#10;一人当たり面積"/>
        <xdr:cNvSpPr txBox="1"/>
      </xdr:nvSpPr>
      <xdr:spPr>
        <a:xfrm>
          <a:off x="9391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5" name="正方形/長方形 3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6" name="テキスト ボックス 3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7" name="直線コネクタ 3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8" name="テキスト ボックス 3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9" name="直線コネクタ 3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0" name="テキスト ボックス 3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1" name="直線コネクタ 3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2" name="テキスト ボックス 3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3" name="直線コネクタ 3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4" name="テキスト ボックス 3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5" name="直線コネクタ 3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6" name="テキスト ボックス 38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8" name="テキスト ボックス 3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390" name="直線コネクタ 389"/>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391"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392" name="直線コネクタ 39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393"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394" name="直線コネクタ 393"/>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395"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396" name="フローチャート : 判断 395"/>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397" name="フローチャート : 判断 396"/>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140987</xdr:rowOff>
    </xdr:from>
    <xdr:ext cx="405111" cy="259045"/>
    <xdr:sp macro="" textlink="">
      <xdr:nvSpPr>
        <xdr:cNvPr id="398"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101600</xdr:rowOff>
    </xdr:from>
    <xdr:to>
      <xdr:col>22</xdr:col>
      <xdr:colOff>415925</xdr:colOff>
      <xdr:row>57</xdr:row>
      <xdr:rowOff>31750</xdr:rowOff>
    </xdr:to>
    <xdr:sp macro="" textlink="">
      <xdr:nvSpPr>
        <xdr:cNvPr id="404" name="円/楕円 403"/>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48277</xdr:rowOff>
    </xdr:from>
    <xdr:ext cx="405111" cy="259045"/>
    <xdr:sp macro="" textlink="">
      <xdr:nvSpPr>
        <xdr:cNvPr id="405" name="n_1mainValue【保健センター・保健所】&#10;有形固定資産減価償却率"/>
        <xdr:cNvSpPr txBox="1"/>
      </xdr:nvSpPr>
      <xdr:spPr>
        <a:xfrm>
          <a:off x="15266043"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6" name="直線コネクタ 41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7" name="テキスト ボックス 41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8" name="直線コネクタ 41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9" name="テキスト ボックス 41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0" name="直線コネクタ 41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1" name="テキスト ボックス 42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2" name="直線コネクタ 42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3" name="テキスト ボックス 42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427" name="直線コネクタ 426"/>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428"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429" name="直線コネクタ 428"/>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430"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431" name="直線コネクタ 430"/>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432"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433" name="フローチャート : 判断 432"/>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434" name="フローチャート : 判断 433"/>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108475</xdr:rowOff>
    </xdr:from>
    <xdr:ext cx="469744" cy="259045"/>
    <xdr:sp macro="" textlink="">
      <xdr:nvSpPr>
        <xdr:cNvPr id="435"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168656</xdr:rowOff>
    </xdr:from>
    <xdr:to>
      <xdr:col>31</xdr:col>
      <xdr:colOff>85725</xdr:colOff>
      <xdr:row>63</xdr:row>
      <xdr:rowOff>98806</xdr:rowOff>
    </xdr:to>
    <xdr:sp macro="" textlink="">
      <xdr:nvSpPr>
        <xdr:cNvPr id="441" name="円/楕円 440"/>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89933</xdr:rowOff>
    </xdr:from>
    <xdr:ext cx="469744" cy="259045"/>
    <xdr:sp macro="" textlink="">
      <xdr:nvSpPr>
        <xdr:cNvPr id="442"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3" name="テキスト ボックス 45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4" name="直線コネクタ 4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5" name="テキスト ボックス 45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6" name="直線コネクタ 4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7" name="テキスト ボックス 4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8" name="直線コネクタ 4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9" name="テキスト ボックス 4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0" name="直線コネクタ 4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1" name="テキスト ボックス 4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2" name="直線コネクタ 4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3" name="テキスト ボックス 4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67" name="直線コネクタ 466"/>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468"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469" name="直線コネクタ 468"/>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0"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1" name="直線コネクタ 47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72"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73" name="フローチャート : 判断 472"/>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474" name="フローチャート : 判断 473"/>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91457</xdr:rowOff>
    </xdr:from>
    <xdr:ext cx="405111" cy="259045"/>
    <xdr:sp macro="" textlink="">
      <xdr:nvSpPr>
        <xdr:cNvPr id="475" name="n_1aveValue【消防施設】&#10;有形固定資産減価償却率"/>
        <xdr:cNvSpPr txBox="1"/>
      </xdr:nvSpPr>
      <xdr:spPr>
        <a:xfrm>
          <a:off x="15266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151130</xdr:rowOff>
    </xdr:from>
    <xdr:to>
      <xdr:col>22</xdr:col>
      <xdr:colOff>415925</xdr:colOff>
      <xdr:row>79</xdr:row>
      <xdr:rowOff>81280</xdr:rowOff>
    </xdr:to>
    <xdr:sp macro="" textlink="">
      <xdr:nvSpPr>
        <xdr:cNvPr id="481" name="円/楕円 480"/>
        <xdr:cNvSpPr/>
      </xdr:nvSpPr>
      <xdr:spPr>
        <a:xfrm>
          <a:off x="15430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97807</xdr:rowOff>
    </xdr:from>
    <xdr:ext cx="405111" cy="259045"/>
    <xdr:sp macro="" textlink="">
      <xdr:nvSpPr>
        <xdr:cNvPr id="482" name="n_1mainValue【消防施設】&#10;有形固定資産減価償却率"/>
        <xdr:cNvSpPr txBox="1"/>
      </xdr:nvSpPr>
      <xdr:spPr>
        <a:xfrm>
          <a:off x="15266043"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506" name="直線コネクタ 505"/>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507"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508" name="直線コネクタ 507"/>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509"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510" name="直線コネクタ 509"/>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1"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2" name="フローチャート : 判断 51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513" name="フローチャート : 判断 512"/>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101616</xdr:rowOff>
    </xdr:from>
    <xdr:ext cx="469744" cy="259045"/>
    <xdr:sp macro="" textlink="">
      <xdr:nvSpPr>
        <xdr:cNvPr id="514" name="n_1aveValue【消防施設】&#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44450</xdr:rowOff>
    </xdr:from>
    <xdr:to>
      <xdr:col>31</xdr:col>
      <xdr:colOff>85725</xdr:colOff>
      <xdr:row>85</xdr:row>
      <xdr:rowOff>146050</xdr:rowOff>
    </xdr:to>
    <xdr:sp macro="" textlink="">
      <xdr:nvSpPr>
        <xdr:cNvPr id="520" name="円/楕円 519"/>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137177</xdr:rowOff>
    </xdr:from>
    <xdr:ext cx="469744" cy="259045"/>
    <xdr:sp macro="" textlink="">
      <xdr:nvSpPr>
        <xdr:cNvPr id="521" name="n_1mainValue【消防施設】&#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3" name="直線コネクタ 53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4" name="テキスト ボックス 53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5" name="直線コネクタ 53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6" name="テキスト ボックス 53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7" name="直線コネクタ 53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8" name="テキスト ボックス 53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9" name="直線コネクタ 53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0" name="テキスト ボックス 53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2" name="テキスト ボックス 5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544" name="直線コネクタ 543"/>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545"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546" name="直線コネクタ 54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547"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548" name="直線コネクタ 547"/>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549"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550" name="フローチャート : 判断 549"/>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551" name="フローチャート : 判断 550"/>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42690</xdr:rowOff>
    </xdr:from>
    <xdr:ext cx="405111" cy="259045"/>
    <xdr:sp macro="" textlink="">
      <xdr:nvSpPr>
        <xdr:cNvPr id="552" name="n_1aveValue【庁舎】&#10;有形固定資産減価償却率"/>
        <xdr:cNvSpPr txBox="1"/>
      </xdr:nvSpPr>
      <xdr:spPr>
        <a:xfrm>
          <a:off x="15266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3" name="テキスト ボックス 5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4" name="テキスト ボックス 5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5" name="テキスト ボックス 5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6" name="テキスト ボックス 5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7" name="テキスト ボックス 5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151130</xdr:rowOff>
    </xdr:from>
    <xdr:to>
      <xdr:col>22</xdr:col>
      <xdr:colOff>415925</xdr:colOff>
      <xdr:row>105</xdr:row>
      <xdr:rowOff>81280</xdr:rowOff>
    </xdr:to>
    <xdr:sp macro="" textlink="">
      <xdr:nvSpPr>
        <xdr:cNvPr id="558" name="円/楕円 557"/>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97807</xdr:rowOff>
    </xdr:from>
    <xdr:ext cx="405111" cy="259045"/>
    <xdr:sp macro="" textlink="">
      <xdr:nvSpPr>
        <xdr:cNvPr id="559" name="n_1mainValue【庁舎】&#10;有形固定資産減価償却率"/>
        <xdr:cNvSpPr txBox="1"/>
      </xdr:nvSpPr>
      <xdr:spPr>
        <a:xfrm>
          <a:off x="15266043"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0" name="直線コネクタ 5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1" name="テキスト ボックス 5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2" name="直線コネクタ 5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3" name="テキスト ボックス 5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4" name="直線コネクタ 5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5" name="テキスト ボックス 5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6" name="直線コネクタ 5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7" name="テキスト ボックス 5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8" name="直線コネクタ 5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9" name="テキスト ボックス 5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583" name="直線コネクタ 582"/>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584"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585" name="直線コネクタ 58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586"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587" name="直線コネクタ 586"/>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588"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589" name="フローチャート : 判断 588"/>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590" name="フローチャート : 判断 589"/>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122572</xdr:rowOff>
    </xdr:from>
    <xdr:ext cx="469744" cy="259045"/>
    <xdr:sp macro="" textlink="">
      <xdr:nvSpPr>
        <xdr:cNvPr id="591"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17780</xdr:rowOff>
    </xdr:from>
    <xdr:to>
      <xdr:col>31</xdr:col>
      <xdr:colOff>85725</xdr:colOff>
      <xdr:row>106</xdr:row>
      <xdr:rowOff>119380</xdr:rowOff>
    </xdr:to>
    <xdr:sp macro="" textlink="">
      <xdr:nvSpPr>
        <xdr:cNvPr id="597" name="円/楕円 596"/>
        <xdr:cNvSpPr/>
      </xdr:nvSpPr>
      <xdr:spPr>
        <a:xfrm>
          <a:off x="2127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110507</xdr:rowOff>
    </xdr:from>
    <xdr:ext cx="469744" cy="259045"/>
    <xdr:sp macro="" textlink="">
      <xdr:nvSpPr>
        <xdr:cNvPr id="598" name="n_1mainValue【庁舎】&#10;一人当たり面積"/>
        <xdr:cNvSpPr txBox="1"/>
      </xdr:nvSpPr>
      <xdr:spPr>
        <a:xfrm>
          <a:off x="21075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全体的に、類似団体平均を上回る水準となっています。</a:t>
          </a:r>
          <a:endParaRPr lang="ja-JP" altLang="ja-JP" sz="1400">
            <a:effectLst/>
          </a:endParaRPr>
        </a:p>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年代にかけて、人口の増加や行政需要の拡大等を背景に、多くの公共施設等の建設・整備が行われており、これら施設の老朽化が進んでいることが要因と考えられます。</a:t>
          </a:r>
          <a:endParaRPr lang="ja-JP" altLang="ja-JP" sz="1400">
            <a:effectLst/>
          </a:endParaRPr>
        </a:p>
        <a:p>
          <a:r>
            <a:rPr kumimoji="1" lang="ja-JP" altLang="ja-JP" sz="1100">
              <a:solidFill>
                <a:schemeClr val="dk1"/>
              </a:solidFill>
              <a:effectLst/>
              <a:latin typeface="+mn-lt"/>
              <a:ea typeface="+mn-ea"/>
              <a:cs typeface="+mn-cs"/>
            </a:rPr>
            <a:t>今後も、施設の点検・診断等により現状把握を行い、計画的な維持管理・更新等に取り組みます。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25,580
25,086
22.68
8,025,990
7,658,451
344,186
5,653,965
5,437,262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傾向であ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、企業業績の回復等による法人町民税の増収などの影響から、前年度から</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増加の</a:t>
          </a:r>
          <a:r>
            <a:rPr kumimoji="1" lang="en-US" altLang="ja-JP" sz="1100">
              <a:solidFill>
                <a:schemeClr val="dk1"/>
              </a:solidFill>
              <a:effectLst/>
              <a:latin typeface="+mn-lt"/>
              <a:ea typeface="+mn-ea"/>
              <a:cs typeface="+mn-cs"/>
            </a:rPr>
            <a:t>0.82</a:t>
          </a:r>
          <a:r>
            <a:rPr kumimoji="1" lang="ja-JP" altLang="ja-JP" sz="1100">
              <a:solidFill>
                <a:schemeClr val="dk1"/>
              </a:solidFill>
              <a:effectLst/>
              <a:latin typeface="+mn-lt"/>
              <a:ea typeface="+mn-ea"/>
              <a:cs typeface="+mn-cs"/>
            </a:rPr>
            <a:t>となっており、類似団体内平均値を上回っている。</a:t>
          </a:r>
          <a:endParaRPr lang="ja-JP" altLang="ja-JP" sz="1400">
            <a:effectLst/>
          </a:endParaRPr>
        </a:p>
        <a:p>
          <a:r>
            <a:rPr kumimoji="1" lang="ja-JP" altLang="ja-JP" sz="1100">
              <a:solidFill>
                <a:schemeClr val="dk1"/>
              </a:solidFill>
              <a:effectLst/>
              <a:latin typeface="+mn-lt"/>
              <a:ea typeface="+mn-ea"/>
              <a:cs typeface="+mn-cs"/>
            </a:rPr>
            <a:t>　引き続き、徴収業務の強化や企業誘致等による税収増加等による歳入確保に努める。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62795</xdr:rowOff>
    </xdr:from>
    <xdr:to>
      <xdr:col>7</xdr:col>
      <xdr:colOff>152400</xdr:colOff>
      <xdr:row>41</xdr:row>
      <xdr:rowOff>103011</xdr:rowOff>
    </xdr:to>
    <xdr:cxnSp macro="">
      <xdr:nvCxnSpPr>
        <xdr:cNvPr id="68" name="直線コネクタ 67"/>
        <xdr:cNvCxnSpPr/>
      </xdr:nvCxnSpPr>
      <xdr:spPr>
        <a:xfrm flipV="1">
          <a:off x="4114800" y="70922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103011</xdr:rowOff>
    </xdr:from>
    <xdr:to>
      <xdr:col>6</xdr:col>
      <xdr:colOff>0</xdr:colOff>
      <xdr:row>41</xdr:row>
      <xdr:rowOff>143228</xdr:rowOff>
    </xdr:to>
    <xdr:cxnSp macro="">
      <xdr:nvCxnSpPr>
        <xdr:cNvPr id="71" name="直線コネクタ 70"/>
        <xdr:cNvCxnSpPr/>
      </xdr:nvCxnSpPr>
      <xdr:spPr>
        <a:xfrm flipV="1">
          <a:off x="3225800" y="713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42</xdr:row>
      <xdr:rowOff>11995</xdr:rowOff>
    </xdr:to>
    <xdr:cxnSp macro="">
      <xdr:nvCxnSpPr>
        <xdr:cNvPr id="74" name="直線コネクタ 73"/>
        <xdr:cNvCxnSpPr/>
      </xdr:nvCxnSpPr>
      <xdr:spPr>
        <a:xfrm flipV="1">
          <a:off x="2336800" y="717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11995</xdr:rowOff>
    </xdr:from>
    <xdr:to>
      <xdr:col>3</xdr:col>
      <xdr:colOff>279400</xdr:colOff>
      <xdr:row>42</xdr:row>
      <xdr:rowOff>11995</xdr:rowOff>
    </xdr:to>
    <xdr:cxnSp macro="">
      <xdr:nvCxnSpPr>
        <xdr:cNvPr id="77" name="直線コネクタ 76"/>
        <xdr:cNvCxnSpPr/>
      </xdr:nvCxnSpPr>
      <xdr:spPr>
        <a:xfrm>
          <a:off x="1447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87" name="円/楕円 86"/>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28522</xdr:rowOff>
    </xdr:from>
    <xdr:ext cx="762000" cy="259045"/>
    <xdr:sp macro="" textlink="">
      <xdr:nvSpPr>
        <xdr:cNvPr id="88"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52211</xdr:rowOff>
    </xdr:from>
    <xdr:to>
      <xdr:col>6</xdr:col>
      <xdr:colOff>50800</xdr:colOff>
      <xdr:row>41</xdr:row>
      <xdr:rowOff>153811</xdr:rowOff>
    </xdr:to>
    <xdr:sp macro="" textlink="">
      <xdr:nvSpPr>
        <xdr:cNvPr id="89" name="円/楕円 88"/>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163988</xdr:rowOff>
    </xdr:from>
    <xdr:ext cx="736600" cy="259045"/>
    <xdr:sp macro="" textlink="">
      <xdr:nvSpPr>
        <xdr:cNvPr id="90" name="テキスト ボックス 89"/>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3" name="円/楕円 92"/>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4" name="テキスト ボックス 93"/>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5" name="円/楕円 94"/>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96" name="テキスト ボックス 95"/>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人件費や扶助費などの義務的経費や物件費が増加傾向にあり、経常的経費の比率は前年度より</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類似団体内平均値を上回っているため、今後は事務事業の見直しを進め、優先度の低い事業については計画的に廃止、縮小を進め、経常的経費の削減を図る。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169926</xdr:rowOff>
    </xdr:from>
    <xdr:to>
      <xdr:col>7</xdr:col>
      <xdr:colOff>152400</xdr:colOff>
      <xdr:row>64</xdr:row>
      <xdr:rowOff>58674</xdr:rowOff>
    </xdr:to>
    <xdr:cxnSp macro="">
      <xdr:nvCxnSpPr>
        <xdr:cNvPr id="129" name="直線コネクタ 128"/>
        <xdr:cNvCxnSpPr/>
      </xdr:nvCxnSpPr>
      <xdr:spPr>
        <a:xfrm>
          <a:off x="4114800" y="10799826"/>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138684</xdr:rowOff>
    </xdr:from>
    <xdr:to>
      <xdr:col>6</xdr:col>
      <xdr:colOff>0</xdr:colOff>
      <xdr:row>62</xdr:row>
      <xdr:rowOff>169926</xdr:rowOff>
    </xdr:to>
    <xdr:cxnSp macro="">
      <xdr:nvCxnSpPr>
        <xdr:cNvPr id="132" name="直線コネクタ 131"/>
        <xdr:cNvCxnSpPr/>
      </xdr:nvCxnSpPr>
      <xdr:spPr>
        <a:xfrm>
          <a:off x="3225800" y="1059713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56642</xdr:rowOff>
    </xdr:from>
    <xdr:to>
      <xdr:col>4</xdr:col>
      <xdr:colOff>482600</xdr:colOff>
      <xdr:row>61</xdr:row>
      <xdr:rowOff>138684</xdr:rowOff>
    </xdr:to>
    <xdr:cxnSp macro="">
      <xdr:nvCxnSpPr>
        <xdr:cNvPr id="135" name="直線コネクタ 134"/>
        <xdr:cNvCxnSpPr/>
      </xdr:nvCxnSpPr>
      <xdr:spPr>
        <a:xfrm>
          <a:off x="2336800" y="1051509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56642</xdr:rowOff>
    </xdr:from>
    <xdr:to>
      <xdr:col>3</xdr:col>
      <xdr:colOff>279400</xdr:colOff>
      <xdr:row>62</xdr:row>
      <xdr:rowOff>10668</xdr:rowOff>
    </xdr:to>
    <xdr:cxnSp macro="">
      <xdr:nvCxnSpPr>
        <xdr:cNvPr id="138" name="直線コネクタ 137"/>
        <xdr:cNvCxnSpPr/>
      </xdr:nvCxnSpPr>
      <xdr:spPr>
        <a:xfrm flipV="1">
          <a:off x="1447800" y="105150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48" name="円/楕円 147"/>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151401</xdr:rowOff>
    </xdr:from>
    <xdr:ext cx="762000" cy="259045"/>
    <xdr:sp macro="" textlink="">
      <xdr:nvSpPr>
        <xdr:cNvPr id="149"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119126</xdr:rowOff>
    </xdr:from>
    <xdr:to>
      <xdr:col>6</xdr:col>
      <xdr:colOff>50800</xdr:colOff>
      <xdr:row>63</xdr:row>
      <xdr:rowOff>49276</xdr:rowOff>
    </xdr:to>
    <xdr:sp macro="" textlink="">
      <xdr:nvSpPr>
        <xdr:cNvPr id="150" name="円/楕円 149"/>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34053</xdr:rowOff>
    </xdr:from>
    <xdr:ext cx="736600" cy="259045"/>
    <xdr:sp macro="" textlink="">
      <xdr:nvSpPr>
        <xdr:cNvPr id="151" name="テキスト ボックス 150"/>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87884</xdr:rowOff>
    </xdr:from>
    <xdr:to>
      <xdr:col>4</xdr:col>
      <xdr:colOff>533400</xdr:colOff>
      <xdr:row>62</xdr:row>
      <xdr:rowOff>18034</xdr:rowOff>
    </xdr:to>
    <xdr:sp macro="" textlink="">
      <xdr:nvSpPr>
        <xdr:cNvPr id="152" name="円/楕円 151"/>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53" name="テキスト ボックス 152"/>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5842</xdr:rowOff>
    </xdr:from>
    <xdr:to>
      <xdr:col>3</xdr:col>
      <xdr:colOff>330200</xdr:colOff>
      <xdr:row>61</xdr:row>
      <xdr:rowOff>107442</xdr:rowOff>
    </xdr:to>
    <xdr:sp macro="" textlink="">
      <xdr:nvSpPr>
        <xdr:cNvPr id="154" name="円/楕円 153"/>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117619</xdr:rowOff>
    </xdr:from>
    <xdr:ext cx="762000" cy="259045"/>
    <xdr:sp macro="" textlink="">
      <xdr:nvSpPr>
        <xdr:cNvPr id="155" name="テキスト ボックス 154"/>
        <xdr:cNvSpPr txBox="1"/>
      </xdr:nvSpPr>
      <xdr:spPr>
        <a:xfrm>
          <a:off x="1955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56" name="円/楕円 155"/>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71645</xdr:rowOff>
    </xdr:from>
    <xdr:ext cx="762000" cy="259045"/>
    <xdr:sp macro="" textlink="">
      <xdr:nvSpPr>
        <xdr:cNvPr id="157" name="テキスト ボックス 156"/>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[129,965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近年、類似団体内平均値を上回っていたが、前年度より</a:t>
          </a:r>
          <a:r>
            <a:rPr kumimoji="1" lang="en-US" altLang="ja-JP" sz="1100">
              <a:solidFill>
                <a:schemeClr val="dk1"/>
              </a:solidFill>
              <a:effectLst/>
              <a:latin typeface="+mn-lt"/>
              <a:ea typeface="+mn-ea"/>
              <a:cs typeface="+mn-cs"/>
            </a:rPr>
            <a:t>1,579</a:t>
          </a:r>
          <a:r>
            <a:rPr kumimoji="1" lang="ja-JP" altLang="ja-JP" sz="1100">
              <a:solidFill>
                <a:schemeClr val="dk1"/>
              </a:solidFill>
              <a:effectLst/>
              <a:latin typeface="+mn-lt"/>
              <a:ea typeface="+mn-ea"/>
              <a:cs typeface="+mn-cs"/>
            </a:rPr>
            <a:t>円増加し、</a:t>
          </a:r>
          <a:r>
            <a:rPr kumimoji="1" lang="ja-JP" altLang="en-US" sz="1100">
              <a:solidFill>
                <a:schemeClr val="dk1"/>
              </a:solidFill>
              <a:effectLst/>
              <a:latin typeface="+mn-lt"/>
              <a:ea typeface="+mn-ea"/>
              <a:cs typeface="+mn-cs"/>
            </a:rPr>
            <a:t>昨年度に続き、</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13,334</a:t>
          </a:r>
          <a:r>
            <a:rPr kumimoji="1" lang="ja-JP" altLang="ja-JP" sz="1100">
              <a:solidFill>
                <a:schemeClr val="dk1"/>
              </a:solidFill>
              <a:effectLst/>
              <a:latin typeface="+mn-lt"/>
              <a:ea typeface="+mn-ea"/>
              <a:cs typeface="+mn-cs"/>
            </a:rPr>
            <a:t>円下回った。</a:t>
          </a:r>
          <a:endParaRPr lang="ja-JP" altLang="ja-JP" sz="1400">
            <a:effectLst/>
          </a:endParaRPr>
        </a:p>
        <a:p>
          <a:r>
            <a:rPr kumimoji="1" lang="ja-JP" altLang="ja-JP" sz="1100">
              <a:solidFill>
                <a:schemeClr val="dk1"/>
              </a:solidFill>
              <a:effectLst/>
              <a:latin typeface="+mn-lt"/>
              <a:ea typeface="+mn-ea"/>
              <a:cs typeface="+mn-cs"/>
            </a:rPr>
            <a:t>　臨時職員賃金や電算システムに係る経費の増加などの影響が主な要因である。</a:t>
          </a:r>
          <a:endParaRPr lang="ja-JP" altLang="ja-JP" sz="1400">
            <a:effectLst/>
          </a:endParaRPr>
        </a:p>
        <a:p>
          <a:r>
            <a:rPr kumimoji="1" lang="ja-JP" altLang="ja-JP" sz="1100">
              <a:solidFill>
                <a:schemeClr val="dk1"/>
              </a:solidFill>
              <a:effectLst/>
              <a:latin typeface="+mn-lt"/>
              <a:ea typeface="+mn-ea"/>
              <a:cs typeface="+mn-cs"/>
            </a:rPr>
            <a:t>　今後も更なる事務事業の合理化を推進するとともに物件費の縮減を図り、適正化に努める。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85325</xdr:rowOff>
    </xdr:from>
    <xdr:to>
      <xdr:col>7</xdr:col>
      <xdr:colOff>152400</xdr:colOff>
      <xdr:row>81</xdr:row>
      <xdr:rowOff>87443</xdr:rowOff>
    </xdr:to>
    <xdr:cxnSp macro="">
      <xdr:nvCxnSpPr>
        <xdr:cNvPr id="191" name="直線コネクタ 190"/>
        <xdr:cNvCxnSpPr/>
      </xdr:nvCxnSpPr>
      <xdr:spPr>
        <a:xfrm>
          <a:off x="4114800" y="13972775"/>
          <a:ext cx="8382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72220</xdr:rowOff>
    </xdr:from>
    <xdr:ext cx="762000" cy="259045"/>
    <xdr:sp macro="" textlink="">
      <xdr:nvSpPr>
        <xdr:cNvPr id="192" name="人件費・物件費等の状況平均値テキスト"/>
        <xdr:cNvSpPr txBox="1"/>
      </xdr:nvSpPr>
      <xdr:spPr>
        <a:xfrm>
          <a:off x="5041900" y="13959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77651</xdr:rowOff>
    </xdr:from>
    <xdr:to>
      <xdr:col>6</xdr:col>
      <xdr:colOff>0</xdr:colOff>
      <xdr:row>81</xdr:row>
      <xdr:rowOff>85325</xdr:rowOff>
    </xdr:to>
    <xdr:cxnSp macro="">
      <xdr:nvCxnSpPr>
        <xdr:cNvPr id="194" name="直線コネクタ 193"/>
        <xdr:cNvCxnSpPr/>
      </xdr:nvCxnSpPr>
      <xdr:spPr>
        <a:xfrm>
          <a:off x="3225800" y="13965101"/>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68025</xdr:rowOff>
    </xdr:from>
    <xdr:to>
      <xdr:col>4</xdr:col>
      <xdr:colOff>482600</xdr:colOff>
      <xdr:row>81</xdr:row>
      <xdr:rowOff>77651</xdr:rowOff>
    </xdr:to>
    <xdr:cxnSp macro="">
      <xdr:nvCxnSpPr>
        <xdr:cNvPr id="197" name="直線コネクタ 196"/>
        <xdr:cNvCxnSpPr/>
      </xdr:nvCxnSpPr>
      <xdr:spPr>
        <a:xfrm>
          <a:off x="2336800" y="13955475"/>
          <a:ext cx="889000" cy="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61309</xdr:rowOff>
    </xdr:from>
    <xdr:to>
      <xdr:col>3</xdr:col>
      <xdr:colOff>279400</xdr:colOff>
      <xdr:row>81</xdr:row>
      <xdr:rowOff>68025</xdr:rowOff>
    </xdr:to>
    <xdr:cxnSp macro="">
      <xdr:nvCxnSpPr>
        <xdr:cNvPr id="200" name="直線コネクタ 199"/>
        <xdr:cNvCxnSpPr/>
      </xdr:nvCxnSpPr>
      <xdr:spPr>
        <a:xfrm>
          <a:off x="1447800" y="13948759"/>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36643</xdr:rowOff>
    </xdr:from>
    <xdr:to>
      <xdr:col>7</xdr:col>
      <xdr:colOff>203200</xdr:colOff>
      <xdr:row>81</xdr:row>
      <xdr:rowOff>138243</xdr:rowOff>
    </xdr:to>
    <xdr:sp macro="" textlink="">
      <xdr:nvSpPr>
        <xdr:cNvPr id="210" name="円/楕円 209"/>
        <xdr:cNvSpPr/>
      </xdr:nvSpPr>
      <xdr:spPr>
        <a:xfrm>
          <a:off x="4902200" y="139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129370</xdr:rowOff>
    </xdr:from>
    <xdr:ext cx="762000" cy="259045"/>
    <xdr:sp macro="" textlink="">
      <xdr:nvSpPr>
        <xdr:cNvPr id="211" name="人件費・物件費等の状況該当値テキスト"/>
        <xdr:cNvSpPr txBox="1"/>
      </xdr:nvSpPr>
      <xdr:spPr>
        <a:xfrm>
          <a:off x="5041900" y="138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129,965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34525</xdr:rowOff>
    </xdr:from>
    <xdr:to>
      <xdr:col>6</xdr:col>
      <xdr:colOff>50800</xdr:colOff>
      <xdr:row>81</xdr:row>
      <xdr:rowOff>136125</xdr:rowOff>
    </xdr:to>
    <xdr:sp macro="" textlink="">
      <xdr:nvSpPr>
        <xdr:cNvPr id="212" name="円/楕円 211"/>
        <xdr:cNvSpPr/>
      </xdr:nvSpPr>
      <xdr:spPr>
        <a:xfrm>
          <a:off x="4064000" y="139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146302</xdr:rowOff>
    </xdr:from>
    <xdr:ext cx="736600" cy="259045"/>
    <xdr:sp macro="" textlink="">
      <xdr:nvSpPr>
        <xdr:cNvPr id="213" name="テキスト ボックス 212"/>
        <xdr:cNvSpPr txBox="1"/>
      </xdr:nvSpPr>
      <xdr:spPr>
        <a:xfrm>
          <a:off x="3733800" y="13690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26851</xdr:rowOff>
    </xdr:from>
    <xdr:to>
      <xdr:col>4</xdr:col>
      <xdr:colOff>533400</xdr:colOff>
      <xdr:row>81</xdr:row>
      <xdr:rowOff>128451</xdr:rowOff>
    </xdr:to>
    <xdr:sp macro="" textlink="">
      <xdr:nvSpPr>
        <xdr:cNvPr id="214" name="円/楕円 213"/>
        <xdr:cNvSpPr/>
      </xdr:nvSpPr>
      <xdr:spPr>
        <a:xfrm>
          <a:off x="3175000" y="139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113228</xdr:rowOff>
    </xdr:from>
    <xdr:ext cx="762000" cy="259045"/>
    <xdr:sp macro="" textlink="">
      <xdr:nvSpPr>
        <xdr:cNvPr id="215" name="テキスト ボックス 214"/>
        <xdr:cNvSpPr txBox="1"/>
      </xdr:nvSpPr>
      <xdr:spPr>
        <a:xfrm>
          <a:off x="2844800" y="1400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17225</xdr:rowOff>
    </xdr:from>
    <xdr:to>
      <xdr:col>3</xdr:col>
      <xdr:colOff>330200</xdr:colOff>
      <xdr:row>81</xdr:row>
      <xdr:rowOff>118825</xdr:rowOff>
    </xdr:to>
    <xdr:sp macro="" textlink="">
      <xdr:nvSpPr>
        <xdr:cNvPr id="216" name="円/楕円 215"/>
        <xdr:cNvSpPr/>
      </xdr:nvSpPr>
      <xdr:spPr>
        <a:xfrm>
          <a:off x="2286000" y="1390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103602</xdr:rowOff>
    </xdr:from>
    <xdr:ext cx="762000" cy="259045"/>
    <xdr:sp macro="" textlink="">
      <xdr:nvSpPr>
        <xdr:cNvPr id="217" name="テキスト ボックス 216"/>
        <xdr:cNvSpPr txBox="1"/>
      </xdr:nvSpPr>
      <xdr:spPr>
        <a:xfrm>
          <a:off x="1955800" y="1399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10509</xdr:rowOff>
    </xdr:from>
    <xdr:to>
      <xdr:col>2</xdr:col>
      <xdr:colOff>127000</xdr:colOff>
      <xdr:row>81</xdr:row>
      <xdr:rowOff>112109</xdr:rowOff>
    </xdr:to>
    <xdr:sp macro="" textlink="">
      <xdr:nvSpPr>
        <xdr:cNvPr id="218" name="円/楕円 217"/>
        <xdr:cNvSpPr/>
      </xdr:nvSpPr>
      <xdr:spPr>
        <a:xfrm>
          <a:off x="1397000" y="138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96886</xdr:rowOff>
    </xdr:from>
    <xdr:ext cx="762000" cy="259045"/>
    <xdr:sp macro="" textlink="">
      <xdr:nvSpPr>
        <xdr:cNvPr id="219" name="テキスト ボックス 218"/>
        <xdr:cNvSpPr txBox="1"/>
      </xdr:nvSpPr>
      <xdr:spPr>
        <a:xfrm>
          <a:off x="1066800" y="1398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ラスパイレス指数を上げる原因となる経験年数の長い職員の割合が高くなっているため類似団体内平均を上回っている。</a:t>
          </a:r>
          <a:endParaRPr lang="ja-JP" altLang="ja-JP" sz="1400">
            <a:effectLst/>
          </a:endParaRPr>
        </a:p>
        <a:p>
          <a:r>
            <a:rPr kumimoji="1" lang="ja-JP" altLang="ja-JP" sz="1100">
              <a:solidFill>
                <a:schemeClr val="dk1"/>
              </a:solidFill>
              <a:effectLst/>
              <a:latin typeface="+mn-lt"/>
              <a:ea typeface="+mn-ea"/>
              <a:cs typeface="+mn-cs"/>
            </a:rPr>
            <a:t>　今後も民間準拠の基本理念に基づき、人事院勧告に準じた給与改定を行うとともに、国の給与制度に準拠するよう給与水準の適正化を図る。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85</xdr:row>
      <xdr:rowOff>144357</xdr:rowOff>
    </xdr:to>
    <xdr:cxnSp macro="">
      <xdr:nvCxnSpPr>
        <xdr:cNvPr id="253" name="直線コネクタ 252"/>
        <xdr:cNvCxnSpPr/>
      </xdr:nvCxnSpPr>
      <xdr:spPr>
        <a:xfrm flipV="1">
          <a:off x="16179800" y="14540654"/>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144357</xdr:rowOff>
    </xdr:to>
    <xdr:cxnSp macro="">
      <xdr:nvCxnSpPr>
        <xdr:cNvPr id="256" name="直線コネクタ 255"/>
        <xdr:cNvCxnSpPr/>
      </xdr:nvCxnSpPr>
      <xdr:spPr>
        <a:xfrm>
          <a:off x="15290800" y="1462108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47837</xdr:rowOff>
    </xdr:to>
    <xdr:cxnSp macro="">
      <xdr:nvCxnSpPr>
        <xdr:cNvPr id="259" name="直線コネクタ 258"/>
        <xdr:cNvCxnSpPr/>
      </xdr:nvCxnSpPr>
      <xdr:spPr>
        <a:xfrm>
          <a:off x="14401800" y="145969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0" name="フローチャート : 判断 259"/>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1" name="テキスト ボックス 260"/>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89</xdr:row>
      <xdr:rowOff>5504</xdr:rowOff>
    </xdr:to>
    <xdr:cxnSp macro="">
      <xdr:nvCxnSpPr>
        <xdr:cNvPr id="262" name="直線コネクタ 261"/>
        <xdr:cNvCxnSpPr/>
      </xdr:nvCxnSpPr>
      <xdr:spPr>
        <a:xfrm flipV="1">
          <a:off x="13512800" y="14596957"/>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3" name="フローチャート : 判断 262"/>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4" name="テキスト ボックス 263"/>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5" name="フローチャート : 判断 264"/>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6" name="テキスト ボックス 265"/>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2" name="円/楕円 271"/>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60131</xdr:rowOff>
    </xdr:from>
    <xdr:ext cx="762000" cy="259045"/>
    <xdr:sp macro="" textlink="">
      <xdr:nvSpPr>
        <xdr:cNvPr id="273" name="給与水準   （国との比較）該当値テキスト"/>
        <xdr:cNvSpPr txBox="1"/>
      </xdr:nvSpPr>
      <xdr:spPr>
        <a:xfrm>
          <a:off x="17106900" y="1446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4" name="円/楕円 273"/>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5" name="テキスト ボックス 274"/>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76" name="円/楕円 275"/>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77" name="テキスト ボックス 276"/>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8" name="円/楕円 277"/>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79" name="テキスト ボックス 278"/>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126154</xdr:rowOff>
    </xdr:from>
    <xdr:to>
      <xdr:col>19</xdr:col>
      <xdr:colOff>533400</xdr:colOff>
      <xdr:row>89</xdr:row>
      <xdr:rowOff>56304</xdr:rowOff>
    </xdr:to>
    <xdr:sp macro="" textlink="">
      <xdr:nvSpPr>
        <xdr:cNvPr id="280" name="円/楕円 279"/>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41081</xdr:rowOff>
    </xdr:from>
    <xdr:ext cx="762000" cy="259045"/>
    <xdr:sp macro="" textlink="">
      <xdr:nvSpPr>
        <xdr:cNvPr id="281" name="テキスト ボックス 280"/>
        <xdr:cNvSpPr txBox="1"/>
      </xdr:nvSpPr>
      <xdr:spPr>
        <a:xfrm>
          <a:off x="13131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子育て支援の充実のため保育園及び幼稚園の職員に重点を置くなど、行政需要や行政サービスの現状を見ながら、適切な定員管理に努めている。</a:t>
          </a:r>
          <a:endParaRPr lang="ja-JP" altLang="ja-JP" sz="1400">
            <a:effectLst/>
          </a:endParaRPr>
        </a:p>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人増加しているが、今後も住民サービスの向上を図りつつ、適切な定員管理に努める。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129722</xdr:rowOff>
    </xdr:from>
    <xdr:to>
      <xdr:col>24</xdr:col>
      <xdr:colOff>558800</xdr:colOff>
      <xdr:row>61</xdr:row>
      <xdr:rowOff>133169</xdr:rowOff>
    </xdr:to>
    <xdr:cxnSp macro="">
      <xdr:nvCxnSpPr>
        <xdr:cNvPr id="318" name="直線コネクタ 317"/>
        <xdr:cNvCxnSpPr/>
      </xdr:nvCxnSpPr>
      <xdr:spPr>
        <a:xfrm>
          <a:off x="16179800" y="1058817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19"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109038</xdr:rowOff>
    </xdr:from>
    <xdr:to>
      <xdr:col>23</xdr:col>
      <xdr:colOff>406400</xdr:colOff>
      <xdr:row>61</xdr:row>
      <xdr:rowOff>129722</xdr:rowOff>
    </xdr:to>
    <xdr:cxnSp macro="">
      <xdr:nvCxnSpPr>
        <xdr:cNvPr id="321" name="直線コネクタ 320"/>
        <xdr:cNvCxnSpPr/>
      </xdr:nvCxnSpPr>
      <xdr:spPr>
        <a:xfrm>
          <a:off x="15290800" y="1056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3" name="テキスト ボックス 322"/>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64226</xdr:rowOff>
    </xdr:from>
    <xdr:to>
      <xdr:col>22</xdr:col>
      <xdr:colOff>203200</xdr:colOff>
      <xdr:row>61</xdr:row>
      <xdr:rowOff>109038</xdr:rowOff>
    </xdr:to>
    <xdr:cxnSp macro="">
      <xdr:nvCxnSpPr>
        <xdr:cNvPr id="324" name="直線コネクタ 323"/>
        <xdr:cNvCxnSpPr/>
      </xdr:nvCxnSpPr>
      <xdr:spPr>
        <a:xfrm>
          <a:off x="14401800" y="10522676"/>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5" name="フローチャート : 判断 324"/>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6" name="テキスト ボックス 325"/>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43543</xdr:rowOff>
    </xdr:from>
    <xdr:to>
      <xdr:col>21</xdr:col>
      <xdr:colOff>0</xdr:colOff>
      <xdr:row>61</xdr:row>
      <xdr:rowOff>64226</xdr:rowOff>
    </xdr:to>
    <xdr:cxnSp macro="">
      <xdr:nvCxnSpPr>
        <xdr:cNvPr id="327" name="直線コネクタ 326"/>
        <xdr:cNvCxnSpPr/>
      </xdr:nvCxnSpPr>
      <xdr:spPr>
        <a:xfrm>
          <a:off x="13512800" y="1050199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8" name="フローチャート : 判断 327"/>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9" name="テキスト ボックス 328"/>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0" name="フローチャート :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82369</xdr:rowOff>
    </xdr:from>
    <xdr:to>
      <xdr:col>24</xdr:col>
      <xdr:colOff>609600</xdr:colOff>
      <xdr:row>62</xdr:row>
      <xdr:rowOff>12519</xdr:rowOff>
    </xdr:to>
    <xdr:sp macro="" textlink="">
      <xdr:nvSpPr>
        <xdr:cNvPr id="337" name="円/楕円 336"/>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54446</xdr:rowOff>
    </xdr:from>
    <xdr:ext cx="762000" cy="259045"/>
    <xdr:sp macro="" textlink="">
      <xdr:nvSpPr>
        <xdr:cNvPr id="338" name="定員管理の状況該当値テキスト"/>
        <xdr:cNvSpPr txBox="1"/>
      </xdr:nvSpPr>
      <xdr:spPr>
        <a:xfrm>
          <a:off x="17106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78922</xdr:rowOff>
    </xdr:from>
    <xdr:to>
      <xdr:col>23</xdr:col>
      <xdr:colOff>457200</xdr:colOff>
      <xdr:row>62</xdr:row>
      <xdr:rowOff>9072</xdr:rowOff>
    </xdr:to>
    <xdr:sp macro="" textlink="">
      <xdr:nvSpPr>
        <xdr:cNvPr id="339" name="円/楕円 338"/>
        <xdr:cNvSpPr/>
      </xdr:nvSpPr>
      <xdr:spPr>
        <a:xfrm>
          <a:off x="16129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165299</xdr:rowOff>
    </xdr:from>
    <xdr:ext cx="736600" cy="259045"/>
    <xdr:sp macro="" textlink="">
      <xdr:nvSpPr>
        <xdr:cNvPr id="340" name="テキスト ボックス 339"/>
        <xdr:cNvSpPr txBox="1"/>
      </xdr:nvSpPr>
      <xdr:spPr>
        <a:xfrm>
          <a:off x="15798800" y="1062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58238</xdr:rowOff>
    </xdr:from>
    <xdr:to>
      <xdr:col>22</xdr:col>
      <xdr:colOff>254000</xdr:colOff>
      <xdr:row>61</xdr:row>
      <xdr:rowOff>159838</xdr:rowOff>
    </xdr:to>
    <xdr:sp macro="" textlink="">
      <xdr:nvSpPr>
        <xdr:cNvPr id="341" name="円/楕円 340"/>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144615</xdr:rowOff>
    </xdr:from>
    <xdr:ext cx="762000" cy="259045"/>
    <xdr:sp macro="" textlink="">
      <xdr:nvSpPr>
        <xdr:cNvPr id="342" name="テキスト ボックス 341"/>
        <xdr:cNvSpPr txBox="1"/>
      </xdr:nvSpPr>
      <xdr:spPr>
        <a:xfrm>
          <a:off x="14909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13426</xdr:rowOff>
    </xdr:from>
    <xdr:to>
      <xdr:col>21</xdr:col>
      <xdr:colOff>50800</xdr:colOff>
      <xdr:row>61</xdr:row>
      <xdr:rowOff>115026</xdr:rowOff>
    </xdr:to>
    <xdr:sp macro="" textlink="">
      <xdr:nvSpPr>
        <xdr:cNvPr id="343" name="円/楕円 342"/>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99803</xdr:rowOff>
    </xdr:from>
    <xdr:ext cx="762000" cy="259045"/>
    <xdr:sp macro="" textlink="">
      <xdr:nvSpPr>
        <xdr:cNvPr id="344" name="テキスト ボックス 343"/>
        <xdr:cNvSpPr txBox="1"/>
      </xdr:nvSpPr>
      <xdr:spPr>
        <a:xfrm>
          <a:off x="14020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45" name="円/楕円 344"/>
        <xdr:cNvSpPr/>
      </xdr:nvSpPr>
      <xdr:spPr>
        <a:xfrm>
          <a:off x="13462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46" name="テキスト ボックス 345"/>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過去の地方債償還が進み、前年度の比率から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減少しており、類似団体内平均値を下回っている。</a:t>
          </a:r>
          <a:endParaRPr lang="ja-JP" altLang="ja-JP" sz="1400">
            <a:effectLst/>
          </a:endParaRPr>
        </a:p>
        <a:p>
          <a:r>
            <a:rPr kumimoji="1" lang="ja-JP" altLang="ja-JP" sz="1100">
              <a:solidFill>
                <a:schemeClr val="dk1"/>
              </a:solidFill>
              <a:effectLst/>
              <a:latin typeface="+mn-lt"/>
              <a:ea typeface="+mn-ea"/>
              <a:cs typeface="+mn-cs"/>
            </a:rPr>
            <a:t>　今後も的確な事業の選択により、起債に大きく依存することのない財政運営に努める。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73914</xdr:rowOff>
    </xdr:from>
    <xdr:to>
      <xdr:col>24</xdr:col>
      <xdr:colOff>558800</xdr:colOff>
      <xdr:row>40</xdr:row>
      <xdr:rowOff>107696</xdr:rowOff>
    </xdr:to>
    <xdr:cxnSp macro="">
      <xdr:nvCxnSpPr>
        <xdr:cNvPr id="377" name="直線コネクタ 376"/>
        <xdr:cNvCxnSpPr/>
      </xdr:nvCxnSpPr>
      <xdr:spPr>
        <a:xfrm flipV="1">
          <a:off x="16179800" y="693191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107696</xdr:rowOff>
    </xdr:from>
    <xdr:to>
      <xdr:col>23</xdr:col>
      <xdr:colOff>406400</xdr:colOff>
      <xdr:row>40</xdr:row>
      <xdr:rowOff>146304</xdr:rowOff>
    </xdr:to>
    <xdr:cxnSp macro="">
      <xdr:nvCxnSpPr>
        <xdr:cNvPr id="380" name="直線コネクタ 379"/>
        <xdr:cNvCxnSpPr/>
      </xdr:nvCxnSpPr>
      <xdr:spPr>
        <a:xfrm flipV="1">
          <a:off x="15290800" y="69656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2" name="テキスト ボックス 381"/>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146304</xdr:rowOff>
    </xdr:from>
    <xdr:to>
      <xdr:col>22</xdr:col>
      <xdr:colOff>203200</xdr:colOff>
      <xdr:row>40</xdr:row>
      <xdr:rowOff>165608</xdr:rowOff>
    </xdr:to>
    <xdr:cxnSp macro="">
      <xdr:nvCxnSpPr>
        <xdr:cNvPr id="383" name="直線コネクタ 382"/>
        <xdr:cNvCxnSpPr/>
      </xdr:nvCxnSpPr>
      <xdr:spPr>
        <a:xfrm flipV="1">
          <a:off x="14401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4" name="フローチャート : 判断 383"/>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5" name="テキスト ボックス 384"/>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160782</xdr:rowOff>
    </xdr:from>
    <xdr:to>
      <xdr:col>21</xdr:col>
      <xdr:colOff>0</xdr:colOff>
      <xdr:row>40</xdr:row>
      <xdr:rowOff>165608</xdr:rowOff>
    </xdr:to>
    <xdr:cxnSp macro="">
      <xdr:nvCxnSpPr>
        <xdr:cNvPr id="386" name="直線コネクタ 385"/>
        <xdr:cNvCxnSpPr/>
      </xdr:nvCxnSpPr>
      <xdr:spPr>
        <a:xfrm>
          <a:off x="13512800" y="70187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7" name="フローチャート : 判断 38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88" name="テキスト ボックス 38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9" name="フローチャート : 判断 388"/>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0" name="テキスト ボックス 389"/>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23114</xdr:rowOff>
    </xdr:from>
    <xdr:to>
      <xdr:col>24</xdr:col>
      <xdr:colOff>609600</xdr:colOff>
      <xdr:row>40</xdr:row>
      <xdr:rowOff>124714</xdr:rowOff>
    </xdr:to>
    <xdr:sp macro="" textlink="">
      <xdr:nvSpPr>
        <xdr:cNvPr id="396" name="円/楕円 395"/>
        <xdr:cNvSpPr/>
      </xdr:nvSpPr>
      <xdr:spPr>
        <a:xfrm>
          <a:off x="169672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39641</xdr:rowOff>
    </xdr:from>
    <xdr:ext cx="762000" cy="259045"/>
    <xdr:sp macro="" textlink="">
      <xdr:nvSpPr>
        <xdr:cNvPr id="397" name="公債費負担の状況該当値テキスト"/>
        <xdr:cNvSpPr txBox="1"/>
      </xdr:nvSpPr>
      <xdr:spPr>
        <a:xfrm>
          <a:off x="171069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56896</xdr:rowOff>
    </xdr:from>
    <xdr:to>
      <xdr:col>23</xdr:col>
      <xdr:colOff>457200</xdr:colOff>
      <xdr:row>40</xdr:row>
      <xdr:rowOff>158496</xdr:rowOff>
    </xdr:to>
    <xdr:sp macro="" textlink="">
      <xdr:nvSpPr>
        <xdr:cNvPr id="398" name="円/楕円 397"/>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99" name="テキスト ボックス 398"/>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95504</xdr:rowOff>
    </xdr:from>
    <xdr:to>
      <xdr:col>22</xdr:col>
      <xdr:colOff>254000</xdr:colOff>
      <xdr:row>41</xdr:row>
      <xdr:rowOff>25654</xdr:rowOff>
    </xdr:to>
    <xdr:sp macro="" textlink="">
      <xdr:nvSpPr>
        <xdr:cNvPr id="400" name="円/楕円 399"/>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401" name="テキスト ボックス 400"/>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114808</xdr:rowOff>
    </xdr:from>
    <xdr:to>
      <xdr:col>21</xdr:col>
      <xdr:colOff>50800</xdr:colOff>
      <xdr:row>41</xdr:row>
      <xdr:rowOff>44958</xdr:rowOff>
    </xdr:to>
    <xdr:sp macro="" textlink="">
      <xdr:nvSpPr>
        <xdr:cNvPr id="402" name="円/楕円 401"/>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403" name="テキスト ボックス 402"/>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109982</xdr:rowOff>
    </xdr:from>
    <xdr:to>
      <xdr:col>19</xdr:col>
      <xdr:colOff>533400</xdr:colOff>
      <xdr:row>41</xdr:row>
      <xdr:rowOff>40132</xdr:rowOff>
    </xdr:to>
    <xdr:sp macro="" textlink="">
      <xdr:nvSpPr>
        <xdr:cNvPr id="404" name="円/楕円 403"/>
        <xdr:cNvSpPr/>
      </xdr:nvSpPr>
      <xdr:spPr>
        <a:xfrm>
          <a:off x="13462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50309</xdr:rowOff>
    </xdr:from>
    <xdr:ext cx="762000" cy="259045"/>
    <xdr:sp macro="" textlink="">
      <xdr:nvSpPr>
        <xdr:cNvPr id="405" name="テキスト ボックス 404"/>
        <xdr:cNvSpPr txBox="1"/>
      </xdr:nvSpPr>
      <xdr:spPr>
        <a:xfrm>
          <a:off x="13131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負債の償還に充てることができる基金等が、将来負担すべき実質的な負債を上回るため比率が生じない。</a:t>
          </a:r>
          <a:endParaRPr lang="ja-JP" altLang="ja-JP" sz="1400">
            <a:effectLst/>
          </a:endParaRPr>
        </a:p>
        <a:p>
          <a:r>
            <a:rPr kumimoji="1" lang="ja-JP" altLang="ja-JP" sz="1100">
              <a:solidFill>
                <a:schemeClr val="dk1"/>
              </a:solidFill>
              <a:effectLst/>
              <a:latin typeface="+mn-lt"/>
              <a:ea typeface="+mn-ea"/>
              <a:cs typeface="+mn-cs"/>
            </a:rPr>
            <a:t>　今後も将来世代への負担を抑えるような適切な事業の選択を行い、財政の健全化を図る。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1"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2" name="フローチャート : 判断 441"/>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3" name="フローチャート : 判断 442"/>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4" name="テキスト ボックス 443"/>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5" name="フローチャート : 判断 444"/>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6" name="テキスト ボックス 445"/>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7" name="フローチャート : 判断 446"/>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48" name="テキスト ボックス 447"/>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49" name="フローチャート : 判断 448"/>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0" name="テキスト ボックス 449"/>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25,580
25,086
22.68
8,025,990
7,658,451
344,186
5,653,965
5,437,262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増加となり、</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として類似団体内平均値を上回っており、その差は広がっている。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今後一時的に多くの職員が定年退職する時期を迎えるため、職員の年齢構成を平準化するために、退職者数を超過して採用していること</a:t>
          </a:r>
          <a:r>
            <a:rPr kumimoji="1" lang="ja-JP" altLang="ja-JP" sz="1100">
              <a:solidFill>
                <a:schemeClr val="dk1"/>
              </a:solidFill>
              <a:effectLst/>
              <a:latin typeface="+mn-lt"/>
              <a:ea typeface="+mn-ea"/>
              <a:cs typeface="+mn-cs"/>
            </a:rPr>
            <a:t>が考えられる。</a:t>
          </a:r>
          <a:endParaRPr lang="ja-JP" altLang="ja-JP" sz="1400">
            <a:effectLst/>
          </a:endParaRPr>
        </a:p>
        <a:p>
          <a:r>
            <a:rPr kumimoji="1" lang="ja-JP" altLang="ja-JP" sz="1100">
              <a:solidFill>
                <a:schemeClr val="dk1"/>
              </a:solidFill>
              <a:effectLst/>
              <a:latin typeface="+mn-lt"/>
              <a:ea typeface="+mn-ea"/>
              <a:cs typeface="+mn-cs"/>
            </a:rPr>
            <a:t>　今後も事務事業に合わせた適正な定員管理に努める。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39</xdr:row>
      <xdr:rowOff>8890</xdr:rowOff>
    </xdr:to>
    <xdr:cxnSp macro="">
      <xdr:nvCxnSpPr>
        <xdr:cNvPr id="66" name="直線コネクタ 65"/>
        <xdr:cNvCxnSpPr/>
      </xdr:nvCxnSpPr>
      <xdr:spPr>
        <a:xfrm>
          <a:off x="3987800" y="6649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168910</xdr:rowOff>
    </xdr:from>
    <xdr:to>
      <xdr:col>5</xdr:col>
      <xdr:colOff>549275</xdr:colOff>
      <xdr:row>38</xdr:row>
      <xdr:rowOff>134620</xdr:rowOff>
    </xdr:to>
    <xdr:cxnSp macro="">
      <xdr:nvCxnSpPr>
        <xdr:cNvPr id="69" name="直線コネクタ 68"/>
        <xdr:cNvCxnSpPr/>
      </xdr:nvCxnSpPr>
      <xdr:spPr>
        <a:xfrm>
          <a:off x="3098800" y="6512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37</xdr:row>
      <xdr:rowOff>168910</xdr:rowOff>
    </xdr:to>
    <xdr:cxnSp macro="">
      <xdr:nvCxnSpPr>
        <xdr:cNvPr id="72" name="直線コネクタ 71"/>
        <xdr:cNvCxnSpPr/>
      </xdr:nvCxnSpPr>
      <xdr:spPr>
        <a:xfrm>
          <a:off x="2209800" y="646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38</xdr:row>
      <xdr:rowOff>12700</xdr:rowOff>
    </xdr:to>
    <xdr:cxnSp macro="">
      <xdr:nvCxnSpPr>
        <xdr:cNvPr id="75" name="直線コネクタ 74"/>
        <xdr:cNvCxnSpPr/>
      </xdr:nvCxnSpPr>
      <xdr:spPr>
        <a:xfrm flipV="1">
          <a:off x="1320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129540</xdr:rowOff>
    </xdr:from>
    <xdr:to>
      <xdr:col>7</xdr:col>
      <xdr:colOff>66675</xdr:colOff>
      <xdr:row>39</xdr:row>
      <xdr:rowOff>59690</xdr:rowOff>
    </xdr:to>
    <xdr:sp macro="" textlink="">
      <xdr:nvSpPr>
        <xdr:cNvPr id="85" name="円/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7" name="円/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118110</xdr:rowOff>
    </xdr:from>
    <xdr:to>
      <xdr:col>4</xdr:col>
      <xdr:colOff>396875</xdr:colOff>
      <xdr:row>38</xdr:row>
      <xdr:rowOff>48260</xdr:rowOff>
    </xdr:to>
    <xdr:sp macro="" textlink="">
      <xdr:nvSpPr>
        <xdr:cNvPr id="89" name="円/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3" name="円/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増加しており、類似団体内平均値を上回っている。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主な要因としては、</a:t>
          </a:r>
          <a:r>
            <a:rPr kumimoji="1" lang="ja-JP" altLang="ja-JP" sz="1100">
              <a:solidFill>
                <a:schemeClr val="dk1"/>
              </a:solidFill>
              <a:effectLst/>
              <a:latin typeface="+mn-lt"/>
              <a:ea typeface="+mn-ea"/>
              <a:cs typeface="+mn-cs"/>
            </a:rPr>
            <a:t>子育て支援</a:t>
          </a:r>
          <a:r>
            <a:rPr kumimoji="1" lang="ja-JP" altLang="en-US" sz="1100">
              <a:solidFill>
                <a:schemeClr val="dk1"/>
              </a:solidFill>
              <a:effectLst/>
              <a:latin typeface="+mn-lt"/>
              <a:ea typeface="+mn-ea"/>
              <a:cs typeface="+mn-cs"/>
            </a:rPr>
            <a:t>・発達支援</a:t>
          </a:r>
          <a:r>
            <a:rPr kumimoji="1" lang="ja-JP" altLang="ja-JP" sz="1100">
              <a:solidFill>
                <a:schemeClr val="dk1"/>
              </a:solidFill>
              <a:effectLst/>
              <a:latin typeface="+mn-lt"/>
              <a:ea typeface="+mn-ea"/>
              <a:cs typeface="+mn-cs"/>
            </a:rPr>
            <a:t>の施策として教育環境の充実</a:t>
          </a:r>
          <a:r>
            <a:rPr kumimoji="1" lang="ja-JP" altLang="en-US" sz="1100">
              <a:solidFill>
                <a:schemeClr val="dk1"/>
              </a:solidFill>
              <a:effectLst/>
              <a:latin typeface="+mn-lt"/>
              <a:ea typeface="+mn-ea"/>
              <a:cs typeface="+mn-cs"/>
            </a:rPr>
            <a:t>を図るための、臨時職員の賃金の増加が考えられる。</a:t>
          </a:r>
          <a:endParaRPr lang="ja-JP" altLang="ja-JP" sz="1400">
            <a:effectLst/>
          </a:endParaRPr>
        </a:p>
        <a:p>
          <a:r>
            <a:rPr kumimoji="1" lang="ja-JP" altLang="ja-JP" sz="1100">
              <a:solidFill>
                <a:schemeClr val="dk1"/>
              </a:solidFill>
              <a:effectLst/>
              <a:latin typeface="+mn-lt"/>
              <a:ea typeface="+mn-ea"/>
              <a:cs typeface="+mn-cs"/>
            </a:rPr>
            <a:t>　今後も事務事業の合理化を推進するとともに物件費の縮減を図り、適正化に努める。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94343</xdr:rowOff>
    </xdr:from>
    <xdr:to>
      <xdr:col>24</xdr:col>
      <xdr:colOff>31750</xdr:colOff>
      <xdr:row>19</xdr:row>
      <xdr:rowOff>151493</xdr:rowOff>
    </xdr:to>
    <xdr:cxnSp macro="">
      <xdr:nvCxnSpPr>
        <xdr:cNvPr id="129" name="直線コネクタ 128"/>
        <xdr:cNvCxnSpPr/>
      </xdr:nvCxnSpPr>
      <xdr:spPr>
        <a:xfrm>
          <a:off x="15671800" y="31804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58964</xdr:rowOff>
    </xdr:from>
    <xdr:to>
      <xdr:col>22</xdr:col>
      <xdr:colOff>565150</xdr:colOff>
      <xdr:row>18</xdr:row>
      <xdr:rowOff>94343</xdr:rowOff>
    </xdr:to>
    <xdr:cxnSp macro="">
      <xdr:nvCxnSpPr>
        <xdr:cNvPr id="132" name="直線コネクタ 131"/>
        <xdr:cNvCxnSpPr/>
      </xdr:nvCxnSpPr>
      <xdr:spPr>
        <a:xfrm>
          <a:off x="14782800" y="29736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58964</xdr:rowOff>
    </xdr:from>
    <xdr:to>
      <xdr:col>21</xdr:col>
      <xdr:colOff>361950</xdr:colOff>
      <xdr:row>17</xdr:row>
      <xdr:rowOff>58964</xdr:rowOff>
    </xdr:to>
    <xdr:cxnSp macro="">
      <xdr:nvCxnSpPr>
        <xdr:cNvPr id="135" name="直線コネクタ 134"/>
        <xdr:cNvCxnSpPr/>
      </xdr:nvCxnSpPr>
      <xdr:spPr>
        <a:xfrm>
          <a:off x="13893800" y="2973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56243</xdr:rowOff>
    </xdr:from>
    <xdr:to>
      <xdr:col>20</xdr:col>
      <xdr:colOff>158750</xdr:colOff>
      <xdr:row>17</xdr:row>
      <xdr:rowOff>58964</xdr:rowOff>
    </xdr:to>
    <xdr:cxnSp macro="">
      <xdr:nvCxnSpPr>
        <xdr:cNvPr id="138" name="直線コネクタ 137"/>
        <xdr:cNvCxnSpPr/>
      </xdr:nvCxnSpPr>
      <xdr:spPr>
        <a:xfrm>
          <a:off x="13004800" y="27994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100693</xdr:rowOff>
    </xdr:from>
    <xdr:to>
      <xdr:col>24</xdr:col>
      <xdr:colOff>82550</xdr:colOff>
      <xdr:row>20</xdr:row>
      <xdr:rowOff>30843</xdr:rowOff>
    </xdr:to>
    <xdr:sp macro="" textlink="">
      <xdr:nvSpPr>
        <xdr:cNvPr id="148" name="円/楕円 147"/>
        <xdr:cNvSpPr/>
      </xdr:nvSpPr>
      <xdr:spPr>
        <a:xfrm>
          <a:off x="164592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72770</xdr:rowOff>
    </xdr:from>
    <xdr:ext cx="762000" cy="259045"/>
    <xdr:sp macro="" textlink="">
      <xdr:nvSpPr>
        <xdr:cNvPr id="149" name="物件費該当値テキスト"/>
        <xdr:cNvSpPr txBox="1"/>
      </xdr:nvSpPr>
      <xdr:spPr>
        <a:xfrm>
          <a:off x="165989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43543</xdr:rowOff>
    </xdr:from>
    <xdr:to>
      <xdr:col>22</xdr:col>
      <xdr:colOff>615950</xdr:colOff>
      <xdr:row>18</xdr:row>
      <xdr:rowOff>145143</xdr:rowOff>
    </xdr:to>
    <xdr:sp macro="" textlink="">
      <xdr:nvSpPr>
        <xdr:cNvPr id="150" name="円/楕円 149"/>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51" name="テキスト ボックス 150"/>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8164</xdr:rowOff>
    </xdr:from>
    <xdr:to>
      <xdr:col>21</xdr:col>
      <xdr:colOff>412750</xdr:colOff>
      <xdr:row>17</xdr:row>
      <xdr:rowOff>109764</xdr:rowOff>
    </xdr:to>
    <xdr:sp macro="" textlink="">
      <xdr:nvSpPr>
        <xdr:cNvPr id="152" name="円/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8164</xdr:rowOff>
    </xdr:from>
    <xdr:to>
      <xdr:col>20</xdr:col>
      <xdr:colOff>209550</xdr:colOff>
      <xdr:row>17</xdr:row>
      <xdr:rowOff>109764</xdr:rowOff>
    </xdr:to>
    <xdr:sp macro="" textlink="">
      <xdr:nvSpPr>
        <xdr:cNvPr id="154" name="円/楕円 153"/>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94541</xdr:rowOff>
    </xdr:from>
    <xdr:ext cx="762000" cy="259045"/>
    <xdr:sp macro="" textlink="">
      <xdr:nvSpPr>
        <xdr:cNvPr id="155" name="テキスト ボックス 154"/>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6" name="円/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57" name="テキスト ボックス 156"/>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増加となったが、類似団体内平均値は下回っている。</a:t>
          </a:r>
          <a:endParaRPr lang="ja-JP" altLang="ja-JP" sz="1400">
            <a:effectLst/>
          </a:endParaRPr>
        </a:p>
        <a:p>
          <a:r>
            <a:rPr kumimoji="1" lang="ja-JP" altLang="ja-JP" sz="1100">
              <a:solidFill>
                <a:schemeClr val="dk1"/>
              </a:solidFill>
              <a:effectLst/>
              <a:latin typeface="+mn-lt"/>
              <a:ea typeface="+mn-ea"/>
              <a:cs typeface="+mn-cs"/>
            </a:rPr>
            <a:t>　消費税引き上げに伴う臨時的給付金の影響</a:t>
          </a:r>
          <a:r>
            <a:rPr kumimoji="1" lang="ja-JP" altLang="en-US" sz="1100">
              <a:solidFill>
                <a:schemeClr val="dk1"/>
              </a:solidFill>
              <a:effectLst/>
              <a:latin typeface="+mn-lt"/>
              <a:ea typeface="+mn-ea"/>
              <a:cs typeface="+mn-cs"/>
            </a:rPr>
            <a:t>や、障害児通所給付費、自立支援給付費等の増加</a:t>
          </a:r>
          <a:r>
            <a:rPr kumimoji="1" lang="ja-JP" altLang="ja-JP" sz="1100">
              <a:solidFill>
                <a:schemeClr val="dk1"/>
              </a:solidFill>
              <a:effectLst/>
              <a:latin typeface="+mn-lt"/>
              <a:ea typeface="+mn-ea"/>
              <a:cs typeface="+mn-cs"/>
            </a:rPr>
            <a:t>が主な要因であるが、類似団体平均値との差は前年度より縮んでおり、今後も少子化及び高齢化の進展により増加傾向が見込まれる。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143328</xdr:rowOff>
    </xdr:to>
    <xdr:cxnSp macro="">
      <xdr:nvCxnSpPr>
        <xdr:cNvPr id="192" name="直線コネクタ 191"/>
        <xdr:cNvCxnSpPr/>
      </xdr:nvCxnSpPr>
      <xdr:spPr>
        <a:xfrm>
          <a:off x="3987800" y="92710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12700</xdr:rowOff>
    </xdr:to>
    <xdr:cxnSp macro="">
      <xdr:nvCxnSpPr>
        <xdr:cNvPr id="195" name="直線コネクタ 194"/>
        <xdr:cNvCxnSpPr/>
      </xdr:nvCxnSpPr>
      <xdr:spPr>
        <a:xfrm>
          <a:off x="3098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135165</xdr:rowOff>
    </xdr:to>
    <xdr:cxnSp macro="">
      <xdr:nvCxnSpPr>
        <xdr:cNvPr id="198" name="直線コネクタ 197"/>
        <xdr:cNvCxnSpPr/>
      </xdr:nvCxnSpPr>
      <xdr:spPr>
        <a:xfrm>
          <a:off x="2209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167822</xdr:rowOff>
    </xdr:to>
    <xdr:cxnSp macro="">
      <xdr:nvCxnSpPr>
        <xdr:cNvPr id="201" name="直線コネクタ 200"/>
        <xdr:cNvCxnSpPr/>
      </xdr:nvCxnSpPr>
      <xdr:spPr>
        <a:xfrm flipV="1">
          <a:off x="1320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11" name="円/楕円 210"/>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12"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3" name="円/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5" name="円/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7" name="円/楕円 216"/>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8" name="テキスト ボックス 217"/>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9" name="円/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増加しているが、類似団体内平均値を下回っている。</a:t>
          </a:r>
          <a:endParaRPr lang="ja-JP" altLang="ja-JP" sz="1400">
            <a:effectLst/>
          </a:endParaRPr>
        </a:p>
        <a:p>
          <a:r>
            <a:rPr kumimoji="1" lang="ja-JP" altLang="ja-JP" sz="1100">
              <a:solidFill>
                <a:schemeClr val="dk1"/>
              </a:solidFill>
              <a:effectLst/>
              <a:latin typeface="+mn-lt"/>
              <a:ea typeface="+mn-ea"/>
              <a:cs typeface="+mn-cs"/>
            </a:rPr>
            <a:t>　しかし、その差は縮まっており、　主な要因としては、社会保障経費に係る特別会計繰出金が増加している影響と考えられる。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55</xdr:row>
      <xdr:rowOff>31750</xdr:rowOff>
    </xdr:to>
    <xdr:cxnSp macro="">
      <xdr:nvCxnSpPr>
        <xdr:cNvPr id="253" name="直線コネクタ 252"/>
        <xdr:cNvCxnSpPr/>
      </xdr:nvCxnSpPr>
      <xdr:spPr>
        <a:xfrm>
          <a:off x="15671800" y="9400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119380</xdr:rowOff>
    </xdr:from>
    <xdr:to>
      <xdr:col>22</xdr:col>
      <xdr:colOff>565150</xdr:colOff>
      <xdr:row>54</xdr:row>
      <xdr:rowOff>142240</xdr:rowOff>
    </xdr:to>
    <xdr:cxnSp macro="">
      <xdr:nvCxnSpPr>
        <xdr:cNvPr id="256" name="直線コネクタ 255"/>
        <xdr:cNvCxnSpPr/>
      </xdr:nvCxnSpPr>
      <xdr:spPr>
        <a:xfrm>
          <a:off x="14782800" y="9377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58420</xdr:rowOff>
    </xdr:from>
    <xdr:to>
      <xdr:col>21</xdr:col>
      <xdr:colOff>361950</xdr:colOff>
      <xdr:row>54</xdr:row>
      <xdr:rowOff>119380</xdr:rowOff>
    </xdr:to>
    <xdr:cxnSp macro="">
      <xdr:nvCxnSpPr>
        <xdr:cNvPr id="259" name="直線コネクタ 258"/>
        <xdr:cNvCxnSpPr/>
      </xdr:nvCxnSpPr>
      <xdr:spPr>
        <a:xfrm>
          <a:off x="13893800" y="931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58420</xdr:rowOff>
    </xdr:from>
    <xdr:to>
      <xdr:col>20</xdr:col>
      <xdr:colOff>158750</xdr:colOff>
      <xdr:row>54</xdr:row>
      <xdr:rowOff>73660</xdr:rowOff>
    </xdr:to>
    <xdr:cxnSp macro="">
      <xdr:nvCxnSpPr>
        <xdr:cNvPr id="262" name="直線コネクタ 261"/>
        <xdr:cNvCxnSpPr/>
      </xdr:nvCxnSpPr>
      <xdr:spPr>
        <a:xfrm flipV="1">
          <a:off x="13004800" y="9316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72" name="円/楕円 271"/>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73"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74" name="円/楕円 273"/>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75" name="テキスト ボックス 274"/>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68580</xdr:rowOff>
    </xdr:from>
    <xdr:to>
      <xdr:col>21</xdr:col>
      <xdr:colOff>412750</xdr:colOff>
      <xdr:row>54</xdr:row>
      <xdr:rowOff>170180</xdr:rowOff>
    </xdr:to>
    <xdr:sp macro="" textlink="">
      <xdr:nvSpPr>
        <xdr:cNvPr id="276" name="円/楕円 275"/>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8907</xdr:rowOff>
    </xdr:from>
    <xdr:ext cx="762000" cy="259045"/>
    <xdr:sp macro="" textlink="">
      <xdr:nvSpPr>
        <xdr:cNvPr id="277" name="テキスト ボックス 276"/>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xdr:rowOff>
    </xdr:from>
    <xdr:to>
      <xdr:col>20</xdr:col>
      <xdr:colOff>209550</xdr:colOff>
      <xdr:row>54</xdr:row>
      <xdr:rowOff>109220</xdr:rowOff>
    </xdr:to>
    <xdr:sp macro="" textlink="">
      <xdr:nvSpPr>
        <xdr:cNvPr id="278" name="円/楕円 277"/>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119397</xdr:rowOff>
    </xdr:from>
    <xdr:ext cx="762000" cy="259045"/>
    <xdr:sp macro="" textlink="">
      <xdr:nvSpPr>
        <xdr:cNvPr id="279" name="テキスト ボックス 278"/>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22860</xdr:rowOff>
    </xdr:from>
    <xdr:to>
      <xdr:col>19</xdr:col>
      <xdr:colOff>6350</xdr:colOff>
      <xdr:row>54</xdr:row>
      <xdr:rowOff>124460</xdr:rowOff>
    </xdr:to>
    <xdr:sp macro="" textlink="">
      <xdr:nvSpPr>
        <xdr:cNvPr id="280" name="円/楕円 279"/>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134637</xdr:rowOff>
    </xdr:from>
    <xdr:ext cx="762000" cy="259045"/>
    <xdr:sp macro="" textlink="">
      <xdr:nvSpPr>
        <xdr:cNvPr id="281" name="テキスト ボックス 280"/>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、類似団体内平均値を上回っている。</a:t>
          </a:r>
          <a:endParaRPr lang="ja-JP" altLang="ja-JP" sz="1400">
            <a:effectLst/>
          </a:endParaRPr>
        </a:p>
        <a:p>
          <a:r>
            <a:rPr kumimoji="1" lang="ja-JP" altLang="ja-JP" sz="1100">
              <a:solidFill>
                <a:schemeClr val="dk1"/>
              </a:solidFill>
              <a:effectLst/>
              <a:latin typeface="+mn-lt"/>
              <a:ea typeface="+mn-ea"/>
              <a:cs typeface="+mn-cs"/>
            </a:rPr>
            <a:t>　主な要因としては、消防業務に係る負担金の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が考えられる。</a:t>
          </a:r>
          <a:endParaRPr lang="ja-JP" altLang="ja-JP" sz="1400">
            <a:effectLst/>
          </a:endParaRPr>
        </a:p>
        <a:p>
          <a:r>
            <a:rPr kumimoji="1" lang="ja-JP" altLang="ja-JP" sz="1100">
              <a:solidFill>
                <a:schemeClr val="dk1"/>
              </a:solidFill>
              <a:effectLst/>
              <a:latin typeface="+mn-lt"/>
              <a:ea typeface="+mn-ea"/>
              <a:cs typeface="+mn-cs"/>
            </a:rPr>
            <a:t>　今後も事務事業の見直しを進め、補助費等の適正化に努める。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92710</xdr:rowOff>
    </xdr:to>
    <xdr:cxnSp macro="">
      <xdr:nvCxnSpPr>
        <xdr:cNvPr id="311" name="直線コネクタ 310"/>
        <xdr:cNvCxnSpPr/>
      </xdr:nvCxnSpPr>
      <xdr:spPr>
        <a:xfrm flipV="1">
          <a:off x="15671800" y="64180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92710</xdr:rowOff>
    </xdr:to>
    <xdr:cxnSp macro="">
      <xdr:nvCxnSpPr>
        <xdr:cNvPr id="314" name="直線コネクタ 313"/>
        <xdr:cNvCxnSpPr/>
      </xdr:nvCxnSpPr>
      <xdr:spPr>
        <a:xfrm>
          <a:off x="14782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56134</xdr:rowOff>
    </xdr:to>
    <xdr:cxnSp macro="">
      <xdr:nvCxnSpPr>
        <xdr:cNvPr id="317" name="直線コネクタ 316"/>
        <xdr:cNvCxnSpPr/>
      </xdr:nvCxnSpPr>
      <xdr:spPr>
        <a:xfrm>
          <a:off x="13893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143002</xdr:rowOff>
    </xdr:to>
    <xdr:cxnSp macro="">
      <xdr:nvCxnSpPr>
        <xdr:cNvPr id="320" name="直線コネクタ 319"/>
        <xdr:cNvCxnSpPr/>
      </xdr:nvCxnSpPr>
      <xdr:spPr>
        <a:xfrm flipV="1">
          <a:off x="13004800" y="63769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4" name="テキスト ボックス 32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30" name="円/楕円 329"/>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31"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32" name="円/楕円 33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33" name="テキスト ボックス 33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34" name="円/楕円 333"/>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35" name="テキスト ボックス 334"/>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36" name="円/楕円 335"/>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37" name="テキスト ボックス 336"/>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8" name="円/楕円 337"/>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9" name="テキスト ボックス 338"/>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、類似団体内平均値を下回っている。</a:t>
          </a:r>
          <a:endParaRPr lang="ja-JP" altLang="ja-JP" sz="1400">
            <a:effectLst/>
          </a:endParaRPr>
        </a:p>
        <a:p>
          <a:r>
            <a:rPr kumimoji="1" lang="ja-JP" altLang="ja-JP" sz="1100">
              <a:solidFill>
                <a:schemeClr val="dk1"/>
              </a:solidFill>
              <a:effectLst/>
              <a:latin typeface="+mn-lt"/>
              <a:ea typeface="+mn-ea"/>
              <a:cs typeface="+mn-cs"/>
            </a:rPr>
            <a:t>　主な要因としては、過去の施設整備に係る起債の償還終了の影響と考えられるが、</a:t>
          </a:r>
          <a:r>
            <a:rPr kumimoji="1" lang="ja-JP" altLang="en-US" sz="1100">
              <a:solidFill>
                <a:schemeClr val="dk1"/>
              </a:solidFill>
              <a:effectLst/>
              <a:latin typeface="+mn-lt"/>
              <a:ea typeface="+mn-ea"/>
              <a:cs typeface="+mn-cs"/>
            </a:rPr>
            <a:t>急激に公債費が上昇</a:t>
          </a:r>
          <a:r>
            <a:rPr kumimoji="1" lang="ja-JP" altLang="ja-JP" sz="1100">
              <a:solidFill>
                <a:schemeClr val="dk1"/>
              </a:solidFill>
              <a:effectLst/>
              <a:latin typeface="+mn-lt"/>
              <a:ea typeface="+mn-ea"/>
              <a:cs typeface="+mn-cs"/>
            </a:rPr>
            <a:t>することのない財政運営に努める。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74</xdr:row>
      <xdr:rowOff>157480</xdr:rowOff>
    </xdr:to>
    <xdr:cxnSp macro="">
      <xdr:nvCxnSpPr>
        <xdr:cNvPr id="372" name="直線コネクタ 371"/>
        <xdr:cNvCxnSpPr/>
      </xdr:nvCxnSpPr>
      <xdr:spPr>
        <a:xfrm>
          <a:off x="3987800" y="12776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88900</xdr:rowOff>
    </xdr:from>
    <xdr:to>
      <xdr:col>5</xdr:col>
      <xdr:colOff>549275</xdr:colOff>
      <xdr:row>74</xdr:row>
      <xdr:rowOff>157480</xdr:rowOff>
    </xdr:to>
    <xdr:cxnSp macro="">
      <xdr:nvCxnSpPr>
        <xdr:cNvPr id="375" name="直線コネクタ 374"/>
        <xdr:cNvCxnSpPr/>
      </xdr:nvCxnSpPr>
      <xdr:spPr>
        <a:xfrm flipV="1">
          <a:off x="3098800" y="12776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157480</xdr:rowOff>
    </xdr:from>
    <xdr:to>
      <xdr:col>4</xdr:col>
      <xdr:colOff>346075</xdr:colOff>
      <xdr:row>75</xdr:row>
      <xdr:rowOff>31750</xdr:rowOff>
    </xdr:to>
    <xdr:cxnSp macro="">
      <xdr:nvCxnSpPr>
        <xdr:cNvPr id="378" name="直線コネクタ 377"/>
        <xdr:cNvCxnSpPr/>
      </xdr:nvCxnSpPr>
      <xdr:spPr>
        <a:xfrm flipV="1">
          <a:off x="2209800" y="12844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46990</xdr:rowOff>
    </xdr:to>
    <xdr:cxnSp macro="">
      <xdr:nvCxnSpPr>
        <xdr:cNvPr id="381" name="直線コネクタ 380"/>
        <xdr:cNvCxnSpPr/>
      </xdr:nvCxnSpPr>
      <xdr:spPr>
        <a:xfrm flipV="1">
          <a:off x="1320800" y="12890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106680</xdr:rowOff>
    </xdr:from>
    <xdr:to>
      <xdr:col>7</xdr:col>
      <xdr:colOff>66675</xdr:colOff>
      <xdr:row>75</xdr:row>
      <xdr:rowOff>36830</xdr:rowOff>
    </xdr:to>
    <xdr:sp macro="" textlink="">
      <xdr:nvSpPr>
        <xdr:cNvPr id="391" name="円/楕円 390"/>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123207</xdr:rowOff>
    </xdr:from>
    <xdr:ext cx="762000" cy="259045"/>
    <xdr:sp macro="" textlink="">
      <xdr:nvSpPr>
        <xdr:cNvPr id="392"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38100</xdr:rowOff>
    </xdr:from>
    <xdr:to>
      <xdr:col>5</xdr:col>
      <xdr:colOff>600075</xdr:colOff>
      <xdr:row>74</xdr:row>
      <xdr:rowOff>139700</xdr:rowOff>
    </xdr:to>
    <xdr:sp macro="" textlink="">
      <xdr:nvSpPr>
        <xdr:cNvPr id="393" name="円/楕円 392"/>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149877</xdr:rowOff>
    </xdr:from>
    <xdr:ext cx="736600" cy="259045"/>
    <xdr:sp macro="" textlink="">
      <xdr:nvSpPr>
        <xdr:cNvPr id="394" name="テキスト ボックス 393"/>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106680</xdr:rowOff>
    </xdr:from>
    <xdr:to>
      <xdr:col>4</xdr:col>
      <xdr:colOff>396875</xdr:colOff>
      <xdr:row>75</xdr:row>
      <xdr:rowOff>36830</xdr:rowOff>
    </xdr:to>
    <xdr:sp macro="" textlink="">
      <xdr:nvSpPr>
        <xdr:cNvPr id="395" name="円/楕円 394"/>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96" name="テキスト ボックス 395"/>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97" name="円/楕円 396"/>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98" name="テキスト ボックス 397"/>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9" name="円/楕円 398"/>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400" name="テキスト ボックス 399"/>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前年度の比率から</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増加しており、類似団体内平均値を上回っ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主な要因としては、人件費、扶助費、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の増加が影響しているものと考えられる。</a:t>
          </a:r>
          <a:endParaRPr lang="ja-JP" altLang="ja-JP" sz="1400">
            <a:effectLst/>
          </a:endParaRPr>
        </a:p>
        <a:p>
          <a:r>
            <a:rPr kumimoji="1" lang="ja-JP" altLang="ja-JP" sz="1100">
              <a:solidFill>
                <a:schemeClr val="dk1"/>
              </a:solidFill>
              <a:effectLst/>
              <a:latin typeface="+mn-lt"/>
              <a:ea typeface="+mn-ea"/>
              <a:cs typeface="+mn-cs"/>
            </a:rPr>
            <a:t>　今後も財政の健全化に努め、経常収支比率の改善に努める。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78</xdr:row>
      <xdr:rowOff>149861</xdr:rowOff>
    </xdr:to>
    <xdr:cxnSp macro="">
      <xdr:nvCxnSpPr>
        <xdr:cNvPr id="431" name="直線コネクタ 430"/>
        <xdr:cNvCxnSpPr/>
      </xdr:nvCxnSpPr>
      <xdr:spPr>
        <a:xfrm>
          <a:off x="15671800" y="13344652"/>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77</xdr:row>
      <xdr:rowOff>143002</xdr:rowOff>
    </xdr:to>
    <xdr:cxnSp macro="">
      <xdr:nvCxnSpPr>
        <xdr:cNvPr id="434" name="直線コネクタ 433"/>
        <xdr:cNvCxnSpPr/>
      </xdr:nvCxnSpPr>
      <xdr:spPr>
        <a:xfrm>
          <a:off x="14782800" y="1311148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147574</xdr:rowOff>
    </xdr:from>
    <xdr:to>
      <xdr:col>21</xdr:col>
      <xdr:colOff>361950</xdr:colOff>
      <xdr:row>76</xdr:row>
      <xdr:rowOff>81280</xdr:rowOff>
    </xdr:to>
    <xdr:cxnSp macro="">
      <xdr:nvCxnSpPr>
        <xdr:cNvPr id="437" name="直線コネクタ 436"/>
        <xdr:cNvCxnSpPr/>
      </xdr:nvCxnSpPr>
      <xdr:spPr>
        <a:xfrm>
          <a:off x="13893800" y="130063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147574</xdr:rowOff>
    </xdr:from>
    <xdr:to>
      <xdr:col>20</xdr:col>
      <xdr:colOff>158750</xdr:colOff>
      <xdr:row>76</xdr:row>
      <xdr:rowOff>85852</xdr:rowOff>
    </xdr:to>
    <xdr:cxnSp macro="">
      <xdr:nvCxnSpPr>
        <xdr:cNvPr id="440" name="直線コネクタ 439"/>
        <xdr:cNvCxnSpPr/>
      </xdr:nvCxnSpPr>
      <xdr:spPr>
        <a:xfrm flipV="1">
          <a:off x="13004800" y="130063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50" name="円/楕円 449"/>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51"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92202</xdr:rowOff>
    </xdr:from>
    <xdr:to>
      <xdr:col>22</xdr:col>
      <xdr:colOff>615950</xdr:colOff>
      <xdr:row>78</xdr:row>
      <xdr:rowOff>22352</xdr:rowOff>
    </xdr:to>
    <xdr:sp macro="" textlink="">
      <xdr:nvSpPr>
        <xdr:cNvPr id="452" name="円/楕円 451"/>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53" name="テキスト ボックス 452"/>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54" name="円/楕円 453"/>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55" name="テキスト ボックス 45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96774</xdr:rowOff>
    </xdr:from>
    <xdr:to>
      <xdr:col>20</xdr:col>
      <xdr:colOff>209550</xdr:colOff>
      <xdr:row>76</xdr:row>
      <xdr:rowOff>26924</xdr:rowOff>
    </xdr:to>
    <xdr:sp macro="" textlink="">
      <xdr:nvSpPr>
        <xdr:cNvPr id="456" name="円/楕円 455"/>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37101</xdr:rowOff>
    </xdr:from>
    <xdr:ext cx="762000" cy="259045"/>
    <xdr:sp macro="" textlink="">
      <xdr:nvSpPr>
        <xdr:cNvPr id="457" name="テキスト ボックス 456"/>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58" name="円/楕円 457"/>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146829</xdr:rowOff>
    </xdr:from>
    <xdr:ext cx="762000" cy="259045"/>
    <xdr:sp macro="" textlink="">
      <xdr:nvSpPr>
        <xdr:cNvPr id="459" name="テキスト ボックス 458"/>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三重県東員町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112655</xdr:rowOff>
    </xdr:from>
    <xdr:to>
      <xdr:col>4</xdr:col>
      <xdr:colOff>1117600</xdr:colOff>
      <xdr:row>16</xdr:row>
      <xdr:rowOff>131153</xdr:rowOff>
    </xdr:to>
    <xdr:cxnSp macro="">
      <xdr:nvCxnSpPr>
        <xdr:cNvPr id="50" name="直線コネクタ 49"/>
        <xdr:cNvCxnSpPr/>
      </xdr:nvCxnSpPr>
      <xdr:spPr bwMode="auto">
        <a:xfrm flipV="1">
          <a:off x="5003800" y="2903480"/>
          <a:ext cx="647700" cy="18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131153</xdr:rowOff>
    </xdr:from>
    <xdr:to>
      <xdr:col>4</xdr:col>
      <xdr:colOff>469900</xdr:colOff>
      <xdr:row>17</xdr:row>
      <xdr:rowOff>20149</xdr:rowOff>
    </xdr:to>
    <xdr:cxnSp macro="">
      <xdr:nvCxnSpPr>
        <xdr:cNvPr id="53" name="直線コネクタ 52"/>
        <xdr:cNvCxnSpPr/>
      </xdr:nvCxnSpPr>
      <xdr:spPr bwMode="auto">
        <a:xfrm flipV="1">
          <a:off x="4305300" y="2921978"/>
          <a:ext cx="698500" cy="60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20149</xdr:rowOff>
    </xdr:from>
    <xdr:to>
      <xdr:col>3</xdr:col>
      <xdr:colOff>904875</xdr:colOff>
      <xdr:row>17</xdr:row>
      <xdr:rowOff>87166</xdr:rowOff>
    </xdr:to>
    <xdr:cxnSp macro="">
      <xdr:nvCxnSpPr>
        <xdr:cNvPr id="56" name="直線コネクタ 55"/>
        <xdr:cNvCxnSpPr/>
      </xdr:nvCxnSpPr>
      <xdr:spPr bwMode="auto">
        <a:xfrm flipV="1">
          <a:off x="3606800" y="2982424"/>
          <a:ext cx="698500" cy="67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87166</xdr:rowOff>
    </xdr:from>
    <xdr:to>
      <xdr:col>3</xdr:col>
      <xdr:colOff>206375</xdr:colOff>
      <xdr:row>17</xdr:row>
      <xdr:rowOff>101587</xdr:rowOff>
    </xdr:to>
    <xdr:cxnSp macro="">
      <xdr:nvCxnSpPr>
        <xdr:cNvPr id="59" name="直線コネクタ 58"/>
        <xdr:cNvCxnSpPr/>
      </xdr:nvCxnSpPr>
      <xdr:spPr bwMode="auto">
        <a:xfrm flipV="1">
          <a:off x="2908300" y="3049441"/>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61855</xdr:rowOff>
    </xdr:from>
    <xdr:to>
      <xdr:col>5</xdr:col>
      <xdr:colOff>34925</xdr:colOff>
      <xdr:row>16</xdr:row>
      <xdr:rowOff>163455</xdr:rowOff>
    </xdr:to>
    <xdr:sp macro="" textlink="">
      <xdr:nvSpPr>
        <xdr:cNvPr id="69" name="円/楕円 68"/>
        <xdr:cNvSpPr/>
      </xdr:nvSpPr>
      <xdr:spPr bwMode="auto">
        <a:xfrm>
          <a:off x="5600700" y="285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33932</xdr:rowOff>
    </xdr:from>
    <xdr:ext cx="762000" cy="259045"/>
    <xdr:sp macro="" textlink="">
      <xdr:nvSpPr>
        <xdr:cNvPr id="70" name="人口1人当たり決算額の推移該当値テキスト130"/>
        <xdr:cNvSpPr txBox="1"/>
      </xdr:nvSpPr>
      <xdr:spPr>
        <a:xfrm>
          <a:off x="5740400" y="28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80353</xdr:rowOff>
    </xdr:from>
    <xdr:to>
      <xdr:col>4</xdr:col>
      <xdr:colOff>520700</xdr:colOff>
      <xdr:row>17</xdr:row>
      <xdr:rowOff>10503</xdr:rowOff>
    </xdr:to>
    <xdr:sp macro="" textlink="">
      <xdr:nvSpPr>
        <xdr:cNvPr id="71" name="円/楕円 70"/>
        <xdr:cNvSpPr/>
      </xdr:nvSpPr>
      <xdr:spPr bwMode="auto">
        <a:xfrm>
          <a:off x="4953000" y="287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166730</xdr:rowOff>
    </xdr:from>
    <xdr:ext cx="736600" cy="259045"/>
    <xdr:sp macro="" textlink="">
      <xdr:nvSpPr>
        <xdr:cNvPr id="72" name="テキスト ボックス 71"/>
        <xdr:cNvSpPr txBox="1"/>
      </xdr:nvSpPr>
      <xdr:spPr>
        <a:xfrm>
          <a:off x="4622800" y="295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73,282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140799</xdr:rowOff>
    </xdr:from>
    <xdr:to>
      <xdr:col>3</xdr:col>
      <xdr:colOff>955675</xdr:colOff>
      <xdr:row>17</xdr:row>
      <xdr:rowOff>70949</xdr:rowOff>
    </xdr:to>
    <xdr:sp macro="" textlink="">
      <xdr:nvSpPr>
        <xdr:cNvPr id="73" name="円/楕円 72"/>
        <xdr:cNvSpPr/>
      </xdr:nvSpPr>
      <xdr:spPr bwMode="auto">
        <a:xfrm>
          <a:off x="4254500" y="293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55726</xdr:rowOff>
    </xdr:from>
    <xdr:ext cx="762000" cy="259045"/>
    <xdr:sp macro="" textlink="">
      <xdr:nvSpPr>
        <xdr:cNvPr id="74" name="テキスト ボックス 73"/>
        <xdr:cNvSpPr txBox="1"/>
      </xdr:nvSpPr>
      <xdr:spPr>
        <a:xfrm>
          <a:off x="3924300" y="30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70,109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36366</xdr:rowOff>
    </xdr:from>
    <xdr:to>
      <xdr:col>3</xdr:col>
      <xdr:colOff>257175</xdr:colOff>
      <xdr:row>17</xdr:row>
      <xdr:rowOff>137966</xdr:rowOff>
    </xdr:to>
    <xdr:sp macro="" textlink="">
      <xdr:nvSpPr>
        <xdr:cNvPr id="75" name="円/楕円 74"/>
        <xdr:cNvSpPr/>
      </xdr:nvSpPr>
      <xdr:spPr bwMode="auto">
        <a:xfrm>
          <a:off x="3556000" y="2998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122743</xdr:rowOff>
    </xdr:from>
    <xdr:ext cx="762000" cy="259045"/>
    <xdr:sp macro="" textlink="">
      <xdr:nvSpPr>
        <xdr:cNvPr id="76" name="テキスト ボックス 75"/>
        <xdr:cNvSpPr txBox="1"/>
      </xdr:nvSpPr>
      <xdr:spPr>
        <a:xfrm>
          <a:off x="3225800" y="308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50787</xdr:rowOff>
    </xdr:from>
    <xdr:to>
      <xdr:col>2</xdr:col>
      <xdr:colOff>692150</xdr:colOff>
      <xdr:row>17</xdr:row>
      <xdr:rowOff>152387</xdr:rowOff>
    </xdr:to>
    <xdr:sp macro="" textlink="">
      <xdr:nvSpPr>
        <xdr:cNvPr id="77" name="円/楕円 76"/>
        <xdr:cNvSpPr/>
      </xdr:nvSpPr>
      <xdr:spPr bwMode="auto">
        <a:xfrm>
          <a:off x="2857500" y="301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137164</xdr:rowOff>
    </xdr:from>
    <xdr:ext cx="762000" cy="259045"/>
    <xdr:sp macro="" textlink="">
      <xdr:nvSpPr>
        <xdr:cNvPr id="78" name="テキスト ボックス 77"/>
        <xdr:cNvSpPr txBox="1"/>
      </xdr:nvSpPr>
      <xdr:spPr>
        <a:xfrm>
          <a:off x="2527300" y="309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85452</xdr:rowOff>
    </xdr:from>
    <xdr:to>
      <xdr:col>4</xdr:col>
      <xdr:colOff>1117600</xdr:colOff>
      <xdr:row>36</xdr:row>
      <xdr:rowOff>86576</xdr:rowOff>
    </xdr:to>
    <xdr:cxnSp macro="">
      <xdr:nvCxnSpPr>
        <xdr:cNvPr id="111" name="直線コネクタ 110"/>
        <xdr:cNvCxnSpPr/>
      </xdr:nvCxnSpPr>
      <xdr:spPr bwMode="auto">
        <a:xfrm flipV="1">
          <a:off x="5003800" y="7038702"/>
          <a:ext cx="6477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55315</xdr:rowOff>
    </xdr:from>
    <xdr:to>
      <xdr:col>4</xdr:col>
      <xdr:colOff>469900</xdr:colOff>
      <xdr:row>36</xdr:row>
      <xdr:rowOff>86576</xdr:rowOff>
    </xdr:to>
    <xdr:cxnSp macro="">
      <xdr:nvCxnSpPr>
        <xdr:cNvPr id="114" name="直線コネクタ 113"/>
        <xdr:cNvCxnSpPr/>
      </xdr:nvCxnSpPr>
      <xdr:spPr bwMode="auto">
        <a:xfrm>
          <a:off x="4305300" y="7008565"/>
          <a:ext cx="698500" cy="31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20453</xdr:rowOff>
    </xdr:from>
    <xdr:to>
      <xdr:col>3</xdr:col>
      <xdr:colOff>904875</xdr:colOff>
      <xdr:row>36</xdr:row>
      <xdr:rowOff>55315</xdr:rowOff>
    </xdr:to>
    <xdr:cxnSp macro="">
      <xdr:nvCxnSpPr>
        <xdr:cNvPr id="117" name="直線コネクタ 116"/>
        <xdr:cNvCxnSpPr/>
      </xdr:nvCxnSpPr>
      <xdr:spPr bwMode="auto">
        <a:xfrm>
          <a:off x="3606800" y="6973703"/>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13119</xdr:rowOff>
    </xdr:from>
    <xdr:to>
      <xdr:col>3</xdr:col>
      <xdr:colOff>206375</xdr:colOff>
      <xdr:row>36</xdr:row>
      <xdr:rowOff>20453</xdr:rowOff>
    </xdr:to>
    <xdr:cxnSp macro="">
      <xdr:nvCxnSpPr>
        <xdr:cNvPr id="120" name="直線コネクタ 119"/>
        <xdr:cNvCxnSpPr/>
      </xdr:nvCxnSpPr>
      <xdr:spPr bwMode="auto">
        <a:xfrm>
          <a:off x="2908300" y="6966369"/>
          <a:ext cx="698500" cy="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34652</xdr:rowOff>
    </xdr:from>
    <xdr:to>
      <xdr:col>5</xdr:col>
      <xdr:colOff>34925</xdr:colOff>
      <xdr:row>36</xdr:row>
      <xdr:rowOff>136252</xdr:rowOff>
    </xdr:to>
    <xdr:sp macro="" textlink="">
      <xdr:nvSpPr>
        <xdr:cNvPr id="130" name="円/楕円 129"/>
        <xdr:cNvSpPr/>
      </xdr:nvSpPr>
      <xdr:spPr bwMode="auto">
        <a:xfrm>
          <a:off x="5600700" y="6987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6729</xdr:rowOff>
    </xdr:from>
    <xdr:ext cx="762000" cy="259045"/>
    <xdr:sp macro="" textlink="">
      <xdr:nvSpPr>
        <xdr:cNvPr id="131" name="人口1人当たり決算額の推移該当値テキスト445"/>
        <xdr:cNvSpPr txBox="1"/>
      </xdr:nvSpPr>
      <xdr:spPr>
        <a:xfrm>
          <a:off x="5740400" y="69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35776</xdr:rowOff>
    </xdr:from>
    <xdr:to>
      <xdr:col>4</xdr:col>
      <xdr:colOff>520700</xdr:colOff>
      <xdr:row>36</xdr:row>
      <xdr:rowOff>137376</xdr:rowOff>
    </xdr:to>
    <xdr:sp macro="" textlink="">
      <xdr:nvSpPr>
        <xdr:cNvPr id="132" name="円/楕円 131"/>
        <xdr:cNvSpPr/>
      </xdr:nvSpPr>
      <xdr:spPr bwMode="auto">
        <a:xfrm>
          <a:off x="4953000" y="698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122153</xdr:rowOff>
    </xdr:from>
    <xdr:ext cx="736600" cy="259045"/>
    <xdr:sp macro="" textlink="">
      <xdr:nvSpPr>
        <xdr:cNvPr id="133" name="テキスト ボックス 132"/>
        <xdr:cNvSpPr txBox="1"/>
      </xdr:nvSpPr>
      <xdr:spPr>
        <a:xfrm>
          <a:off x="4622800" y="707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4515</xdr:rowOff>
    </xdr:from>
    <xdr:to>
      <xdr:col>3</xdr:col>
      <xdr:colOff>955675</xdr:colOff>
      <xdr:row>36</xdr:row>
      <xdr:rowOff>106115</xdr:rowOff>
    </xdr:to>
    <xdr:sp macro="" textlink="">
      <xdr:nvSpPr>
        <xdr:cNvPr id="134" name="円/楕円 133"/>
        <xdr:cNvSpPr/>
      </xdr:nvSpPr>
      <xdr:spPr bwMode="auto">
        <a:xfrm>
          <a:off x="4254500" y="695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90892</xdr:rowOff>
    </xdr:from>
    <xdr:ext cx="762000" cy="259045"/>
    <xdr:sp macro="" textlink="">
      <xdr:nvSpPr>
        <xdr:cNvPr id="135" name="テキスト ボックス 134"/>
        <xdr:cNvSpPr txBox="1"/>
      </xdr:nvSpPr>
      <xdr:spPr>
        <a:xfrm>
          <a:off x="3924300" y="704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312553</xdr:rowOff>
    </xdr:from>
    <xdr:to>
      <xdr:col>3</xdr:col>
      <xdr:colOff>257175</xdr:colOff>
      <xdr:row>36</xdr:row>
      <xdr:rowOff>71253</xdr:rowOff>
    </xdr:to>
    <xdr:sp macro="" textlink="">
      <xdr:nvSpPr>
        <xdr:cNvPr id="136" name="円/楕円 135"/>
        <xdr:cNvSpPr/>
      </xdr:nvSpPr>
      <xdr:spPr bwMode="auto">
        <a:xfrm>
          <a:off x="3556000" y="692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56030</xdr:rowOff>
    </xdr:from>
    <xdr:ext cx="762000" cy="259045"/>
    <xdr:sp macro="" textlink="">
      <xdr:nvSpPr>
        <xdr:cNvPr id="137" name="テキスト ボックス 136"/>
        <xdr:cNvSpPr txBox="1"/>
      </xdr:nvSpPr>
      <xdr:spPr>
        <a:xfrm>
          <a:off x="3225800" y="700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305219</xdr:rowOff>
    </xdr:from>
    <xdr:to>
      <xdr:col>2</xdr:col>
      <xdr:colOff>692150</xdr:colOff>
      <xdr:row>36</xdr:row>
      <xdr:rowOff>63919</xdr:rowOff>
    </xdr:to>
    <xdr:sp macro="" textlink="">
      <xdr:nvSpPr>
        <xdr:cNvPr id="138" name="円/楕円 137"/>
        <xdr:cNvSpPr/>
      </xdr:nvSpPr>
      <xdr:spPr bwMode="auto">
        <a:xfrm>
          <a:off x="2857500" y="6915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48696</xdr:rowOff>
    </xdr:from>
    <xdr:ext cx="762000" cy="259045"/>
    <xdr:sp macro="" textlink="">
      <xdr:nvSpPr>
        <xdr:cNvPr id="139" name="テキスト ボックス 138"/>
        <xdr:cNvSpPr txBox="1"/>
      </xdr:nvSpPr>
      <xdr:spPr>
        <a:xfrm>
          <a:off x="2527300" y="700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25,580
25,086
22.68
8,025,990
7,658,451
344,186
5,653,965
5,437,262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64224</xdr:rowOff>
    </xdr:from>
    <xdr:to>
      <xdr:col>6</xdr:col>
      <xdr:colOff>511175</xdr:colOff>
      <xdr:row>36</xdr:row>
      <xdr:rowOff>75921</xdr:rowOff>
    </xdr:to>
    <xdr:cxnSp macro="">
      <xdr:nvCxnSpPr>
        <xdr:cNvPr id="61" name="直線コネクタ 60"/>
        <xdr:cNvCxnSpPr/>
      </xdr:nvCxnSpPr>
      <xdr:spPr>
        <a:xfrm>
          <a:off x="3797300" y="6236424"/>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64224</xdr:rowOff>
    </xdr:from>
    <xdr:to>
      <xdr:col>5</xdr:col>
      <xdr:colOff>358775</xdr:colOff>
      <xdr:row>36</xdr:row>
      <xdr:rowOff>115773</xdr:rowOff>
    </xdr:to>
    <xdr:cxnSp macro="">
      <xdr:nvCxnSpPr>
        <xdr:cNvPr id="64" name="直線コネクタ 63"/>
        <xdr:cNvCxnSpPr/>
      </xdr:nvCxnSpPr>
      <xdr:spPr>
        <a:xfrm flipV="1">
          <a:off x="2908300" y="6236424"/>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115773</xdr:rowOff>
    </xdr:from>
    <xdr:to>
      <xdr:col>4</xdr:col>
      <xdr:colOff>155575</xdr:colOff>
      <xdr:row>36</xdr:row>
      <xdr:rowOff>148825</xdr:rowOff>
    </xdr:to>
    <xdr:cxnSp macro="">
      <xdr:nvCxnSpPr>
        <xdr:cNvPr id="67" name="直線コネクタ 66"/>
        <xdr:cNvCxnSpPr/>
      </xdr:nvCxnSpPr>
      <xdr:spPr>
        <a:xfrm flipV="1">
          <a:off x="2019300" y="6287973"/>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148825</xdr:rowOff>
    </xdr:from>
    <xdr:to>
      <xdr:col>2</xdr:col>
      <xdr:colOff>638175</xdr:colOff>
      <xdr:row>36</xdr:row>
      <xdr:rowOff>162370</xdr:rowOff>
    </xdr:to>
    <xdr:cxnSp macro="">
      <xdr:nvCxnSpPr>
        <xdr:cNvPr id="70" name="直線コネクタ 69"/>
        <xdr:cNvCxnSpPr/>
      </xdr:nvCxnSpPr>
      <xdr:spPr>
        <a:xfrm flipV="1">
          <a:off x="1130300" y="6321025"/>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25121</xdr:rowOff>
    </xdr:from>
    <xdr:to>
      <xdr:col>6</xdr:col>
      <xdr:colOff>561975</xdr:colOff>
      <xdr:row>36</xdr:row>
      <xdr:rowOff>126721</xdr:rowOff>
    </xdr:to>
    <xdr:sp macro="" textlink="">
      <xdr:nvSpPr>
        <xdr:cNvPr id="80" name="円/楕円 79"/>
        <xdr:cNvSpPr/>
      </xdr:nvSpPr>
      <xdr:spPr>
        <a:xfrm>
          <a:off x="4584700" y="61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47998</xdr:rowOff>
    </xdr:from>
    <xdr:ext cx="534377" cy="259045"/>
    <xdr:sp macro="" textlink="">
      <xdr:nvSpPr>
        <xdr:cNvPr id="81" name="人件費該当値テキスト"/>
        <xdr:cNvSpPr txBox="1"/>
      </xdr:nvSpPr>
      <xdr:spPr>
        <a:xfrm>
          <a:off x="4686300" y="604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13424</xdr:rowOff>
    </xdr:from>
    <xdr:to>
      <xdr:col>5</xdr:col>
      <xdr:colOff>409575</xdr:colOff>
      <xdr:row>36</xdr:row>
      <xdr:rowOff>115024</xdr:rowOff>
    </xdr:to>
    <xdr:sp macro="" textlink="">
      <xdr:nvSpPr>
        <xdr:cNvPr id="82" name="円/楕円 81"/>
        <xdr:cNvSpPr/>
      </xdr:nvSpPr>
      <xdr:spPr>
        <a:xfrm>
          <a:off x="3746500" y="61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131551</xdr:rowOff>
    </xdr:from>
    <xdr:ext cx="534377" cy="259045"/>
    <xdr:sp macro="" textlink="">
      <xdr:nvSpPr>
        <xdr:cNvPr id="83" name="テキスト ボックス 82"/>
        <xdr:cNvSpPr txBox="1"/>
      </xdr:nvSpPr>
      <xdr:spPr>
        <a:xfrm>
          <a:off x="3530111" y="596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64973</xdr:rowOff>
    </xdr:from>
    <xdr:to>
      <xdr:col>4</xdr:col>
      <xdr:colOff>206375</xdr:colOff>
      <xdr:row>36</xdr:row>
      <xdr:rowOff>166573</xdr:rowOff>
    </xdr:to>
    <xdr:sp macro="" textlink="">
      <xdr:nvSpPr>
        <xdr:cNvPr id="84" name="円/楕円 83"/>
        <xdr:cNvSpPr/>
      </xdr:nvSpPr>
      <xdr:spPr>
        <a:xfrm>
          <a:off x="2857500" y="62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11650</xdr:rowOff>
    </xdr:from>
    <xdr:ext cx="534377" cy="259045"/>
    <xdr:sp macro="" textlink="">
      <xdr:nvSpPr>
        <xdr:cNvPr id="85" name="テキスト ボックス 84"/>
        <xdr:cNvSpPr txBox="1"/>
      </xdr:nvSpPr>
      <xdr:spPr>
        <a:xfrm>
          <a:off x="2641111" y="601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98025</xdr:rowOff>
    </xdr:from>
    <xdr:to>
      <xdr:col>3</xdr:col>
      <xdr:colOff>3175</xdr:colOff>
      <xdr:row>37</xdr:row>
      <xdr:rowOff>28175</xdr:rowOff>
    </xdr:to>
    <xdr:sp macro="" textlink="">
      <xdr:nvSpPr>
        <xdr:cNvPr id="86" name="円/楕円 85"/>
        <xdr:cNvSpPr/>
      </xdr:nvSpPr>
      <xdr:spPr>
        <a:xfrm>
          <a:off x="1968500" y="62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44702</xdr:rowOff>
    </xdr:from>
    <xdr:ext cx="534377" cy="259045"/>
    <xdr:sp macro="" textlink="">
      <xdr:nvSpPr>
        <xdr:cNvPr id="87" name="テキスト ボックス 86"/>
        <xdr:cNvSpPr txBox="1"/>
      </xdr:nvSpPr>
      <xdr:spPr>
        <a:xfrm>
          <a:off x="1752111" y="604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111570</xdr:rowOff>
    </xdr:from>
    <xdr:to>
      <xdr:col>1</xdr:col>
      <xdr:colOff>485775</xdr:colOff>
      <xdr:row>37</xdr:row>
      <xdr:rowOff>41720</xdr:rowOff>
    </xdr:to>
    <xdr:sp macro="" textlink="">
      <xdr:nvSpPr>
        <xdr:cNvPr id="88" name="円/楕円 87"/>
        <xdr:cNvSpPr/>
      </xdr:nvSpPr>
      <xdr:spPr>
        <a:xfrm>
          <a:off x="10795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58247</xdr:rowOff>
    </xdr:from>
    <xdr:ext cx="534377" cy="259045"/>
    <xdr:sp macro="" textlink="">
      <xdr:nvSpPr>
        <xdr:cNvPr id="89" name="テキスト ボックス 88"/>
        <xdr:cNvSpPr txBox="1"/>
      </xdr:nvSpPr>
      <xdr:spPr>
        <a:xfrm>
          <a:off x="863111" y="605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131463</xdr:rowOff>
    </xdr:from>
    <xdr:to>
      <xdr:col>6</xdr:col>
      <xdr:colOff>511175</xdr:colOff>
      <xdr:row>58</xdr:row>
      <xdr:rowOff>134044</xdr:rowOff>
    </xdr:to>
    <xdr:cxnSp macro="">
      <xdr:nvCxnSpPr>
        <xdr:cNvPr id="118" name="直線コネクタ 117"/>
        <xdr:cNvCxnSpPr/>
      </xdr:nvCxnSpPr>
      <xdr:spPr>
        <a:xfrm flipV="1">
          <a:off x="3797300" y="10075563"/>
          <a:ext cx="8382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134044</xdr:rowOff>
    </xdr:from>
    <xdr:to>
      <xdr:col>5</xdr:col>
      <xdr:colOff>358775</xdr:colOff>
      <xdr:row>58</xdr:row>
      <xdr:rowOff>138733</xdr:rowOff>
    </xdr:to>
    <xdr:cxnSp macro="">
      <xdr:nvCxnSpPr>
        <xdr:cNvPr id="121" name="直線コネクタ 120"/>
        <xdr:cNvCxnSpPr/>
      </xdr:nvCxnSpPr>
      <xdr:spPr>
        <a:xfrm flipV="1">
          <a:off x="2908300" y="10078144"/>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138733</xdr:rowOff>
    </xdr:from>
    <xdr:to>
      <xdr:col>4</xdr:col>
      <xdr:colOff>155575</xdr:colOff>
      <xdr:row>58</xdr:row>
      <xdr:rowOff>145030</xdr:rowOff>
    </xdr:to>
    <xdr:cxnSp macro="">
      <xdr:nvCxnSpPr>
        <xdr:cNvPr id="124" name="直線コネクタ 123"/>
        <xdr:cNvCxnSpPr/>
      </xdr:nvCxnSpPr>
      <xdr:spPr>
        <a:xfrm flipV="1">
          <a:off x="2019300" y="10082833"/>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145030</xdr:rowOff>
    </xdr:from>
    <xdr:to>
      <xdr:col>2</xdr:col>
      <xdr:colOff>638175</xdr:colOff>
      <xdr:row>58</xdr:row>
      <xdr:rowOff>150979</xdr:rowOff>
    </xdr:to>
    <xdr:cxnSp macro="">
      <xdr:nvCxnSpPr>
        <xdr:cNvPr id="127" name="直線コネクタ 126"/>
        <xdr:cNvCxnSpPr/>
      </xdr:nvCxnSpPr>
      <xdr:spPr>
        <a:xfrm flipV="1">
          <a:off x="1130300" y="10089130"/>
          <a:ext cx="889000" cy="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80663</xdr:rowOff>
    </xdr:from>
    <xdr:to>
      <xdr:col>6</xdr:col>
      <xdr:colOff>561975</xdr:colOff>
      <xdr:row>59</xdr:row>
      <xdr:rowOff>10813</xdr:rowOff>
    </xdr:to>
    <xdr:sp macro="" textlink="">
      <xdr:nvSpPr>
        <xdr:cNvPr id="137" name="円/楕円 136"/>
        <xdr:cNvSpPr/>
      </xdr:nvSpPr>
      <xdr:spPr>
        <a:xfrm>
          <a:off x="4584700" y="100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66,486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83244</xdr:rowOff>
    </xdr:from>
    <xdr:to>
      <xdr:col>5</xdr:col>
      <xdr:colOff>409575</xdr:colOff>
      <xdr:row>59</xdr:row>
      <xdr:rowOff>13394</xdr:rowOff>
    </xdr:to>
    <xdr:sp macro="" textlink="">
      <xdr:nvSpPr>
        <xdr:cNvPr id="139" name="円/楕円 138"/>
        <xdr:cNvSpPr/>
      </xdr:nvSpPr>
      <xdr:spPr>
        <a:xfrm>
          <a:off x="3746500" y="100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4521</xdr:rowOff>
    </xdr:from>
    <xdr:ext cx="534377" cy="259045"/>
    <xdr:sp macro="" textlink="">
      <xdr:nvSpPr>
        <xdr:cNvPr id="140" name="テキスト ボックス 139"/>
        <xdr:cNvSpPr txBox="1"/>
      </xdr:nvSpPr>
      <xdr:spPr>
        <a:xfrm>
          <a:off x="3530111" y="10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87933</xdr:rowOff>
    </xdr:from>
    <xdr:to>
      <xdr:col>4</xdr:col>
      <xdr:colOff>206375</xdr:colOff>
      <xdr:row>59</xdr:row>
      <xdr:rowOff>18083</xdr:rowOff>
    </xdr:to>
    <xdr:sp macro="" textlink="">
      <xdr:nvSpPr>
        <xdr:cNvPr id="141" name="円/楕円 140"/>
        <xdr:cNvSpPr/>
      </xdr:nvSpPr>
      <xdr:spPr>
        <a:xfrm>
          <a:off x="2857500" y="100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34610</xdr:rowOff>
    </xdr:from>
    <xdr:ext cx="534377" cy="259045"/>
    <xdr:sp macro="" textlink="">
      <xdr:nvSpPr>
        <xdr:cNvPr id="142" name="テキスト ボックス 141"/>
        <xdr:cNvSpPr txBox="1"/>
      </xdr:nvSpPr>
      <xdr:spPr>
        <a:xfrm>
          <a:off x="2641111" y="98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94230</xdr:rowOff>
    </xdr:from>
    <xdr:to>
      <xdr:col>3</xdr:col>
      <xdr:colOff>3175</xdr:colOff>
      <xdr:row>59</xdr:row>
      <xdr:rowOff>24380</xdr:rowOff>
    </xdr:to>
    <xdr:sp macro="" textlink="">
      <xdr:nvSpPr>
        <xdr:cNvPr id="143" name="円/楕円 142"/>
        <xdr:cNvSpPr/>
      </xdr:nvSpPr>
      <xdr:spPr>
        <a:xfrm>
          <a:off x="1968500" y="1003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40907</xdr:rowOff>
    </xdr:from>
    <xdr:ext cx="534377" cy="259045"/>
    <xdr:sp macro="" textlink="">
      <xdr:nvSpPr>
        <xdr:cNvPr id="144" name="テキスト ボックス 143"/>
        <xdr:cNvSpPr txBox="1"/>
      </xdr:nvSpPr>
      <xdr:spPr>
        <a:xfrm>
          <a:off x="1752111" y="981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100179</xdr:rowOff>
    </xdr:from>
    <xdr:to>
      <xdr:col>1</xdr:col>
      <xdr:colOff>485775</xdr:colOff>
      <xdr:row>59</xdr:row>
      <xdr:rowOff>30329</xdr:rowOff>
    </xdr:to>
    <xdr:sp macro="" textlink="">
      <xdr:nvSpPr>
        <xdr:cNvPr id="145" name="円/楕円 144"/>
        <xdr:cNvSpPr/>
      </xdr:nvSpPr>
      <xdr:spPr>
        <a:xfrm>
          <a:off x="1079500" y="100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46856</xdr:rowOff>
    </xdr:from>
    <xdr:ext cx="534377" cy="259045"/>
    <xdr:sp macro="" textlink="">
      <xdr:nvSpPr>
        <xdr:cNvPr id="146" name="テキスト ボックス 145"/>
        <xdr:cNvSpPr txBox="1"/>
      </xdr:nvSpPr>
      <xdr:spPr>
        <a:xfrm>
          <a:off x="863111" y="981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64588</xdr:rowOff>
    </xdr:from>
    <xdr:to>
      <xdr:col>6</xdr:col>
      <xdr:colOff>511175</xdr:colOff>
      <xdr:row>78</xdr:row>
      <xdr:rowOff>81570</xdr:rowOff>
    </xdr:to>
    <xdr:cxnSp macro="">
      <xdr:nvCxnSpPr>
        <xdr:cNvPr id="177" name="直線コネクタ 176"/>
        <xdr:cNvCxnSpPr/>
      </xdr:nvCxnSpPr>
      <xdr:spPr>
        <a:xfrm>
          <a:off x="3797300" y="13437688"/>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59472</xdr:rowOff>
    </xdr:from>
    <xdr:to>
      <xdr:col>5</xdr:col>
      <xdr:colOff>358775</xdr:colOff>
      <xdr:row>78</xdr:row>
      <xdr:rowOff>64588</xdr:rowOff>
    </xdr:to>
    <xdr:cxnSp macro="">
      <xdr:nvCxnSpPr>
        <xdr:cNvPr id="180" name="直線コネクタ 179"/>
        <xdr:cNvCxnSpPr/>
      </xdr:nvCxnSpPr>
      <xdr:spPr>
        <a:xfrm>
          <a:off x="2908300" y="1343257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59472</xdr:rowOff>
    </xdr:from>
    <xdr:to>
      <xdr:col>4</xdr:col>
      <xdr:colOff>155575</xdr:colOff>
      <xdr:row>78</xdr:row>
      <xdr:rowOff>111288</xdr:rowOff>
    </xdr:to>
    <xdr:cxnSp macro="">
      <xdr:nvCxnSpPr>
        <xdr:cNvPr id="183" name="直線コネクタ 182"/>
        <xdr:cNvCxnSpPr/>
      </xdr:nvCxnSpPr>
      <xdr:spPr>
        <a:xfrm flipV="1">
          <a:off x="2019300" y="13432572"/>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42599</xdr:rowOff>
    </xdr:from>
    <xdr:to>
      <xdr:col>2</xdr:col>
      <xdr:colOff>638175</xdr:colOff>
      <xdr:row>78</xdr:row>
      <xdr:rowOff>111288</xdr:rowOff>
    </xdr:to>
    <xdr:cxnSp macro="">
      <xdr:nvCxnSpPr>
        <xdr:cNvPr id="186" name="直線コネクタ 185"/>
        <xdr:cNvCxnSpPr/>
      </xdr:nvCxnSpPr>
      <xdr:spPr>
        <a:xfrm>
          <a:off x="1130300" y="13415699"/>
          <a:ext cx="889000" cy="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30770</xdr:rowOff>
    </xdr:from>
    <xdr:to>
      <xdr:col>6</xdr:col>
      <xdr:colOff>561975</xdr:colOff>
      <xdr:row>78</xdr:row>
      <xdr:rowOff>132370</xdr:rowOff>
    </xdr:to>
    <xdr:sp macro="" textlink="">
      <xdr:nvSpPr>
        <xdr:cNvPr id="196" name="円/楕円 195"/>
        <xdr:cNvSpPr/>
      </xdr:nvSpPr>
      <xdr:spPr>
        <a:xfrm>
          <a:off x="4584700" y="134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9197</xdr:rowOff>
    </xdr:from>
    <xdr:ext cx="469744" cy="259045"/>
    <xdr:sp macro="" textlink="">
      <xdr:nvSpPr>
        <xdr:cNvPr id="197" name="維持補修費該当値テキスト"/>
        <xdr:cNvSpPr txBox="1"/>
      </xdr:nvSpPr>
      <xdr:spPr>
        <a:xfrm>
          <a:off x="4686300" y="1338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13788</xdr:rowOff>
    </xdr:from>
    <xdr:to>
      <xdr:col>5</xdr:col>
      <xdr:colOff>409575</xdr:colOff>
      <xdr:row>78</xdr:row>
      <xdr:rowOff>115388</xdr:rowOff>
    </xdr:to>
    <xdr:sp macro="" textlink="">
      <xdr:nvSpPr>
        <xdr:cNvPr id="198" name="円/楕円 197"/>
        <xdr:cNvSpPr/>
      </xdr:nvSpPr>
      <xdr:spPr>
        <a:xfrm>
          <a:off x="3746500" y="133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106515</xdr:rowOff>
    </xdr:from>
    <xdr:ext cx="469744" cy="259045"/>
    <xdr:sp macro="" textlink="">
      <xdr:nvSpPr>
        <xdr:cNvPr id="199" name="テキスト ボックス 198"/>
        <xdr:cNvSpPr txBox="1"/>
      </xdr:nvSpPr>
      <xdr:spPr>
        <a:xfrm>
          <a:off x="3562427" y="1347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8672</xdr:rowOff>
    </xdr:from>
    <xdr:to>
      <xdr:col>4</xdr:col>
      <xdr:colOff>206375</xdr:colOff>
      <xdr:row>78</xdr:row>
      <xdr:rowOff>110272</xdr:rowOff>
    </xdr:to>
    <xdr:sp macro="" textlink="">
      <xdr:nvSpPr>
        <xdr:cNvPr id="200" name="円/楕円 199"/>
        <xdr:cNvSpPr/>
      </xdr:nvSpPr>
      <xdr:spPr>
        <a:xfrm>
          <a:off x="2857500" y="133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101399</xdr:rowOff>
    </xdr:from>
    <xdr:ext cx="469744" cy="259045"/>
    <xdr:sp macro="" textlink="">
      <xdr:nvSpPr>
        <xdr:cNvPr id="201" name="テキスト ボックス 200"/>
        <xdr:cNvSpPr txBox="1"/>
      </xdr:nvSpPr>
      <xdr:spPr>
        <a:xfrm>
          <a:off x="2673427" y="1347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60488</xdr:rowOff>
    </xdr:from>
    <xdr:to>
      <xdr:col>3</xdr:col>
      <xdr:colOff>3175</xdr:colOff>
      <xdr:row>78</xdr:row>
      <xdr:rowOff>162088</xdr:rowOff>
    </xdr:to>
    <xdr:sp macro="" textlink="">
      <xdr:nvSpPr>
        <xdr:cNvPr id="202" name="円/楕円 201"/>
        <xdr:cNvSpPr/>
      </xdr:nvSpPr>
      <xdr:spPr>
        <a:xfrm>
          <a:off x="1968500" y="1343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153215</xdr:rowOff>
    </xdr:from>
    <xdr:ext cx="469744" cy="259045"/>
    <xdr:sp macro="" textlink="">
      <xdr:nvSpPr>
        <xdr:cNvPr id="203" name="テキスト ボックス 202"/>
        <xdr:cNvSpPr txBox="1"/>
      </xdr:nvSpPr>
      <xdr:spPr>
        <a:xfrm>
          <a:off x="1784427" y="135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163249</xdr:rowOff>
    </xdr:from>
    <xdr:to>
      <xdr:col>1</xdr:col>
      <xdr:colOff>485775</xdr:colOff>
      <xdr:row>78</xdr:row>
      <xdr:rowOff>93399</xdr:rowOff>
    </xdr:to>
    <xdr:sp macro="" textlink="">
      <xdr:nvSpPr>
        <xdr:cNvPr id="204" name="円/楕円 203"/>
        <xdr:cNvSpPr/>
      </xdr:nvSpPr>
      <xdr:spPr>
        <a:xfrm>
          <a:off x="1079500" y="1336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84526</xdr:rowOff>
    </xdr:from>
    <xdr:ext cx="469744" cy="259045"/>
    <xdr:sp macro="" textlink="">
      <xdr:nvSpPr>
        <xdr:cNvPr id="205" name="テキスト ボックス 204"/>
        <xdr:cNvSpPr txBox="1"/>
      </xdr:nvSpPr>
      <xdr:spPr>
        <a:xfrm>
          <a:off x="895427" y="1345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15478</xdr:rowOff>
    </xdr:from>
    <xdr:to>
      <xdr:col>6</xdr:col>
      <xdr:colOff>511175</xdr:colOff>
      <xdr:row>98</xdr:row>
      <xdr:rowOff>92906</xdr:rowOff>
    </xdr:to>
    <xdr:cxnSp macro="">
      <xdr:nvCxnSpPr>
        <xdr:cNvPr id="233" name="直線コネクタ 232"/>
        <xdr:cNvCxnSpPr/>
      </xdr:nvCxnSpPr>
      <xdr:spPr>
        <a:xfrm flipV="1">
          <a:off x="3797300" y="16817578"/>
          <a:ext cx="838200" cy="7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87099</xdr:rowOff>
    </xdr:from>
    <xdr:to>
      <xdr:col>5</xdr:col>
      <xdr:colOff>358775</xdr:colOff>
      <xdr:row>98</xdr:row>
      <xdr:rowOff>92906</xdr:rowOff>
    </xdr:to>
    <xdr:cxnSp macro="">
      <xdr:nvCxnSpPr>
        <xdr:cNvPr id="236" name="直線コネクタ 235"/>
        <xdr:cNvCxnSpPr/>
      </xdr:nvCxnSpPr>
      <xdr:spPr>
        <a:xfrm>
          <a:off x="2908300" y="16889199"/>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87099</xdr:rowOff>
    </xdr:from>
    <xdr:to>
      <xdr:col>4</xdr:col>
      <xdr:colOff>155575</xdr:colOff>
      <xdr:row>98</xdr:row>
      <xdr:rowOff>166195</xdr:rowOff>
    </xdr:to>
    <xdr:cxnSp macro="">
      <xdr:nvCxnSpPr>
        <xdr:cNvPr id="239" name="直線コネクタ 238"/>
        <xdr:cNvCxnSpPr/>
      </xdr:nvCxnSpPr>
      <xdr:spPr>
        <a:xfrm flipV="1">
          <a:off x="2019300" y="16889199"/>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166195</xdr:rowOff>
    </xdr:from>
    <xdr:to>
      <xdr:col>2</xdr:col>
      <xdr:colOff>638175</xdr:colOff>
      <xdr:row>99</xdr:row>
      <xdr:rowOff>16714</xdr:rowOff>
    </xdr:to>
    <xdr:cxnSp macro="">
      <xdr:nvCxnSpPr>
        <xdr:cNvPr id="242" name="直線コネクタ 241"/>
        <xdr:cNvCxnSpPr/>
      </xdr:nvCxnSpPr>
      <xdr:spPr>
        <a:xfrm flipV="1">
          <a:off x="1130300" y="16968295"/>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136128</xdr:rowOff>
    </xdr:from>
    <xdr:to>
      <xdr:col>6</xdr:col>
      <xdr:colOff>561975</xdr:colOff>
      <xdr:row>98</xdr:row>
      <xdr:rowOff>66278</xdr:rowOff>
    </xdr:to>
    <xdr:sp macro="" textlink="">
      <xdr:nvSpPr>
        <xdr:cNvPr id="252" name="円/楕円 251"/>
        <xdr:cNvSpPr/>
      </xdr:nvSpPr>
      <xdr:spPr>
        <a:xfrm>
          <a:off x="4584700" y="167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51055</xdr:rowOff>
    </xdr:from>
    <xdr:ext cx="534377" cy="259045"/>
    <xdr:sp macro="" textlink="">
      <xdr:nvSpPr>
        <xdr:cNvPr id="253" name="扶助費該当値テキスト"/>
        <xdr:cNvSpPr txBox="1"/>
      </xdr:nvSpPr>
      <xdr:spPr>
        <a:xfrm>
          <a:off x="4686300" y="166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45,434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42106</xdr:rowOff>
    </xdr:from>
    <xdr:to>
      <xdr:col>5</xdr:col>
      <xdr:colOff>409575</xdr:colOff>
      <xdr:row>98</xdr:row>
      <xdr:rowOff>143706</xdr:rowOff>
    </xdr:to>
    <xdr:sp macro="" textlink="">
      <xdr:nvSpPr>
        <xdr:cNvPr id="254" name="円/楕円 253"/>
        <xdr:cNvSpPr/>
      </xdr:nvSpPr>
      <xdr:spPr>
        <a:xfrm>
          <a:off x="3746500" y="168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134833</xdr:rowOff>
    </xdr:from>
    <xdr:ext cx="534377" cy="259045"/>
    <xdr:sp macro="" textlink="">
      <xdr:nvSpPr>
        <xdr:cNvPr id="255" name="テキスト ボックス 254"/>
        <xdr:cNvSpPr txBox="1"/>
      </xdr:nvSpPr>
      <xdr:spPr>
        <a:xfrm>
          <a:off x="3530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36299</xdr:rowOff>
    </xdr:from>
    <xdr:to>
      <xdr:col>4</xdr:col>
      <xdr:colOff>206375</xdr:colOff>
      <xdr:row>98</xdr:row>
      <xdr:rowOff>137899</xdr:rowOff>
    </xdr:to>
    <xdr:sp macro="" textlink="">
      <xdr:nvSpPr>
        <xdr:cNvPr id="256" name="円/楕円 255"/>
        <xdr:cNvSpPr/>
      </xdr:nvSpPr>
      <xdr:spPr>
        <a:xfrm>
          <a:off x="2857500" y="168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129026</xdr:rowOff>
    </xdr:from>
    <xdr:ext cx="534377" cy="259045"/>
    <xdr:sp macro="" textlink="">
      <xdr:nvSpPr>
        <xdr:cNvPr id="257" name="テキスト ボックス 256"/>
        <xdr:cNvSpPr txBox="1"/>
      </xdr:nvSpPr>
      <xdr:spPr>
        <a:xfrm>
          <a:off x="2641111" y="1693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115395</xdr:rowOff>
    </xdr:from>
    <xdr:to>
      <xdr:col>3</xdr:col>
      <xdr:colOff>3175</xdr:colOff>
      <xdr:row>99</xdr:row>
      <xdr:rowOff>45545</xdr:rowOff>
    </xdr:to>
    <xdr:sp macro="" textlink="">
      <xdr:nvSpPr>
        <xdr:cNvPr id="258" name="円/楕円 257"/>
        <xdr:cNvSpPr/>
      </xdr:nvSpPr>
      <xdr:spPr>
        <a:xfrm>
          <a:off x="1968500" y="169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36672</xdr:rowOff>
    </xdr:from>
    <xdr:ext cx="534377" cy="259045"/>
    <xdr:sp macro="" textlink="">
      <xdr:nvSpPr>
        <xdr:cNvPr id="259" name="テキスト ボックス 258"/>
        <xdr:cNvSpPr txBox="1"/>
      </xdr:nvSpPr>
      <xdr:spPr>
        <a:xfrm>
          <a:off x="1752111" y="1701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137364</xdr:rowOff>
    </xdr:from>
    <xdr:to>
      <xdr:col>1</xdr:col>
      <xdr:colOff>485775</xdr:colOff>
      <xdr:row>99</xdr:row>
      <xdr:rowOff>67514</xdr:rowOff>
    </xdr:to>
    <xdr:sp macro="" textlink="">
      <xdr:nvSpPr>
        <xdr:cNvPr id="260" name="円/楕円 259"/>
        <xdr:cNvSpPr/>
      </xdr:nvSpPr>
      <xdr:spPr>
        <a:xfrm>
          <a:off x="1079500" y="169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58641</xdr:rowOff>
    </xdr:from>
    <xdr:ext cx="534377" cy="259045"/>
    <xdr:sp macro="" textlink="">
      <xdr:nvSpPr>
        <xdr:cNvPr id="261" name="テキスト ボックス 260"/>
        <xdr:cNvSpPr txBox="1"/>
      </xdr:nvSpPr>
      <xdr:spPr>
        <a:xfrm>
          <a:off x="863111" y="1703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114081</xdr:rowOff>
    </xdr:from>
    <xdr:to>
      <xdr:col>15</xdr:col>
      <xdr:colOff>180975</xdr:colOff>
      <xdr:row>37</xdr:row>
      <xdr:rowOff>116856</xdr:rowOff>
    </xdr:to>
    <xdr:cxnSp macro="">
      <xdr:nvCxnSpPr>
        <xdr:cNvPr id="293" name="直線コネクタ 292"/>
        <xdr:cNvCxnSpPr/>
      </xdr:nvCxnSpPr>
      <xdr:spPr>
        <a:xfrm>
          <a:off x="9639300" y="6457731"/>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114081</xdr:rowOff>
    </xdr:from>
    <xdr:to>
      <xdr:col>14</xdr:col>
      <xdr:colOff>28575</xdr:colOff>
      <xdr:row>37</xdr:row>
      <xdr:rowOff>169973</xdr:rowOff>
    </xdr:to>
    <xdr:cxnSp macro="">
      <xdr:nvCxnSpPr>
        <xdr:cNvPr id="296" name="直線コネクタ 295"/>
        <xdr:cNvCxnSpPr/>
      </xdr:nvCxnSpPr>
      <xdr:spPr>
        <a:xfrm flipV="1">
          <a:off x="8750300" y="6457731"/>
          <a:ext cx="889000" cy="5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169973</xdr:rowOff>
    </xdr:from>
    <xdr:to>
      <xdr:col>12</xdr:col>
      <xdr:colOff>511175</xdr:colOff>
      <xdr:row>38</xdr:row>
      <xdr:rowOff>6834</xdr:rowOff>
    </xdr:to>
    <xdr:cxnSp macro="">
      <xdr:nvCxnSpPr>
        <xdr:cNvPr id="299" name="直線コネクタ 298"/>
        <xdr:cNvCxnSpPr/>
      </xdr:nvCxnSpPr>
      <xdr:spPr>
        <a:xfrm flipV="1">
          <a:off x="7861300" y="6513623"/>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7084</xdr:rowOff>
    </xdr:from>
    <xdr:ext cx="534377" cy="259045"/>
    <xdr:sp macro="" textlink="">
      <xdr:nvSpPr>
        <xdr:cNvPr id="301" name="テキスト ボックス 300"/>
        <xdr:cNvSpPr txBox="1"/>
      </xdr:nvSpPr>
      <xdr:spPr>
        <a:xfrm>
          <a:off x="8483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88804</xdr:rowOff>
    </xdr:from>
    <xdr:to>
      <xdr:col>11</xdr:col>
      <xdr:colOff>307975</xdr:colOff>
      <xdr:row>38</xdr:row>
      <xdr:rowOff>6834</xdr:rowOff>
    </xdr:to>
    <xdr:cxnSp macro="">
      <xdr:nvCxnSpPr>
        <xdr:cNvPr id="302" name="直線コネクタ 301"/>
        <xdr:cNvCxnSpPr/>
      </xdr:nvCxnSpPr>
      <xdr:spPr>
        <a:xfrm>
          <a:off x="6972300" y="6432454"/>
          <a:ext cx="889000" cy="8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66056</xdr:rowOff>
    </xdr:from>
    <xdr:to>
      <xdr:col>15</xdr:col>
      <xdr:colOff>231775</xdr:colOff>
      <xdr:row>37</xdr:row>
      <xdr:rowOff>167656</xdr:rowOff>
    </xdr:to>
    <xdr:sp macro="" textlink="">
      <xdr:nvSpPr>
        <xdr:cNvPr id="312" name="円/楕円 311"/>
        <xdr:cNvSpPr/>
      </xdr:nvSpPr>
      <xdr:spPr>
        <a:xfrm>
          <a:off x="10426700" y="64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44483</xdr:rowOff>
    </xdr:from>
    <xdr:ext cx="534377" cy="259045"/>
    <xdr:sp macro="" textlink="">
      <xdr:nvSpPr>
        <xdr:cNvPr id="313" name="補助費等該当値テキスト"/>
        <xdr:cNvSpPr txBox="1"/>
      </xdr:nvSpPr>
      <xdr:spPr>
        <a:xfrm>
          <a:off x="10528300" y="638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63281</xdr:rowOff>
    </xdr:from>
    <xdr:to>
      <xdr:col>14</xdr:col>
      <xdr:colOff>79375</xdr:colOff>
      <xdr:row>37</xdr:row>
      <xdr:rowOff>164881</xdr:rowOff>
    </xdr:to>
    <xdr:sp macro="" textlink="">
      <xdr:nvSpPr>
        <xdr:cNvPr id="314" name="円/楕円 313"/>
        <xdr:cNvSpPr/>
      </xdr:nvSpPr>
      <xdr:spPr>
        <a:xfrm>
          <a:off x="9588500" y="640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156008</xdr:rowOff>
    </xdr:from>
    <xdr:ext cx="534377" cy="259045"/>
    <xdr:sp macro="" textlink="">
      <xdr:nvSpPr>
        <xdr:cNvPr id="315" name="テキスト ボックス 314"/>
        <xdr:cNvSpPr txBox="1"/>
      </xdr:nvSpPr>
      <xdr:spPr>
        <a:xfrm>
          <a:off x="9372111" y="649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119173</xdr:rowOff>
    </xdr:from>
    <xdr:to>
      <xdr:col>12</xdr:col>
      <xdr:colOff>561975</xdr:colOff>
      <xdr:row>38</xdr:row>
      <xdr:rowOff>49323</xdr:rowOff>
    </xdr:to>
    <xdr:sp macro="" textlink="">
      <xdr:nvSpPr>
        <xdr:cNvPr id="316" name="円/楕円 315"/>
        <xdr:cNvSpPr/>
      </xdr:nvSpPr>
      <xdr:spPr>
        <a:xfrm>
          <a:off x="8699500" y="646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40450</xdr:rowOff>
    </xdr:from>
    <xdr:ext cx="534377" cy="259045"/>
    <xdr:sp macro="" textlink="">
      <xdr:nvSpPr>
        <xdr:cNvPr id="317" name="テキスト ボックス 316"/>
        <xdr:cNvSpPr txBox="1"/>
      </xdr:nvSpPr>
      <xdr:spPr>
        <a:xfrm>
          <a:off x="8483111" y="65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127484</xdr:rowOff>
    </xdr:from>
    <xdr:to>
      <xdr:col>11</xdr:col>
      <xdr:colOff>358775</xdr:colOff>
      <xdr:row>38</xdr:row>
      <xdr:rowOff>57634</xdr:rowOff>
    </xdr:to>
    <xdr:sp macro="" textlink="">
      <xdr:nvSpPr>
        <xdr:cNvPr id="318" name="円/楕円 317"/>
        <xdr:cNvSpPr/>
      </xdr:nvSpPr>
      <xdr:spPr>
        <a:xfrm>
          <a:off x="7810500" y="64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48761</xdr:rowOff>
    </xdr:from>
    <xdr:ext cx="534377" cy="259045"/>
    <xdr:sp macro="" textlink="">
      <xdr:nvSpPr>
        <xdr:cNvPr id="319" name="テキスト ボックス 318"/>
        <xdr:cNvSpPr txBox="1"/>
      </xdr:nvSpPr>
      <xdr:spPr>
        <a:xfrm>
          <a:off x="7594111" y="65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38004</xdr:rowOff>
    </xdr:from>
    <xdr:to>
      <xdr:col>10</xdr:col>
      <xdr:colOff>155575</xdr:colOff>
      <xdr:row>37</xdr:row>
      <xdr:rowOff>139604</xdr:rowOff>
    </xdr:to>
    <xdr:sp macro="" textlink="">
      <xdr:nvSpPr>
        <xdr:cNvPr id="320" name="円/楕円 319"/>
        <xdr:cNvSpPr/>
      </xdr:nvSpPr>
      <xdr:spPr>
        <a:xfrm>
          <a:off x="6921500" y="63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156131</xdr:rowOff>
    </xdr:from>
    <xdr:ext cx="534377" cy="259045"/>
    <xdr:sp macro="" textlink="">
      <xdr:nvSpPr>
        <xdr:cNvPr id="321" name="テキスト ボックス 320"/>
        <xdr:cNvSpPr txBox="1"/>
      </xdr:nvSpPr>
      <xdr:spPr>
        <a:xfrm>
          <a:off x="6705111" y="61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34511</xdr:rowOff>
    </xdr:from>
    <xdr:to>
      <xdr:col>15</xdr:col>
      <xdr:colOff>180975</xdr:colOff>
      <xdr:row>58</xdr:row>
      <xdr:rowOff>38615</xdr:rowOff>
    </xdr:to>
    <xdr:cxnSp macro="">
      <xdr:nvCxnSpPr>
        <xdr:cNvPr id="352" name="直線コネクタ 351"/>
        <xdr:cNvCxnSpPr/>
      </xdr:nvCxnSpPr>
      <xdr:spPr>
        <a:xfrm flipV="1">
          <a:off x="9639300" y="9978611"/>
          <a:ext cx="8382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38615</xdr:rowOff>
    </xdr:from>
    <xdr:to>
      <xdr:col>14</xdr:col>
      <xdr:colOff>28575</xdr:colOff>
      <xdr:row>58</xdr:row>
      <xdr:rowOff>42850</xdr:rowOff>
    </xdr:to>
    <xdr:cxnSp macro="">
      <xdr:nvCxnSpPr>
        <xdr:cNvPr id="355" name="直線コネクタ 354"/>
        <xdr:cNvCxnSpPr/>
      </xdr:nvCxnSpPr>
      <xdr:spPr>
        <a:xfrm flipV="1">
          <a:off x="8750300" y="9982715"/>
          <a:ext cx="8890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38093</xdr:rowOff>
    </xdr:from>
    <xdr:to>
      <xdr:col>12</xdr:col>
      <xdr:colOff>511175</xdr:colOff>
      <xdr:row>58</xdr:row>
      <xdr:rowOff>42850</xdr:rowOff>
    </xdr:to>
    <xdr:cxnSp macro="">
      <xdr:nvCxnSpPr>
        <xdr:cNvPr id="358" name="直線コネクタ 357"/>
        <xdr:cNvCxnSpPr/>
      </xdr:nvCxnSpPr>
      <xdr:spPr>
        <a:xfrm>
          <a:off x="7861300" y="9982193"/>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112061</xdr:rowOff>
    </xdr:from>
    <xdr:to>
      <xdr:col>11</xdr:col>
      <xdr:colOff>307975</xdr:colOff>
      <xdr:row>58</xdr:row>
      <xdr:rowOff>38093</xdr:rowOff>
    </xdr:to>
    <xdr:cxnSp macro="">
      <xdr:nvCxnSpPr>
        <xdr:cNvPr id="361" name="直線コネクタ 360"/>
        <xdr:cNvCxnSpPr/>
      </xdr:nvCxnSpPr>
      <xdr:spPr>
        <a:xfrm>
          <a:off x="6972300" y="9884711"/>
          <a:ext cx="889000" cy="9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3" name="テキスト ボックス 362"/>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155161</xdr:rowOff>
    </xdr:from>
    <xdr:to>
      <xdr:col>15</xdr:col>
      <xdr:colOff>231775</xdr:colOff>
      <xdr:row>58</xdr:row>
      <xdr:rowOff>85311</xdr:rowOff>
    </xdr:to>
    <xdr:sp macro="" textlink="">
      <xdr:nvSpPr>
        <xdr:cNvPr id="371" name="円/楕円 370"/>
        <xdr:cNvSpPr/>
      </xdr:nvSpPr>
      <xdr:spPr>
        <a:xfrm>
          <a:off x="10426700" y="99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70088</xdr:rowOff>
    </xdr:from>
    <xdr:ext cx="534377" cy="259045"/>
    <xdr:sp macro="" textlink="">
      <xdr:nvSpPr>
        <xdr:cNvPr id="372" name="普通建設事業費該当値テキスト"/>
        <xdr:cNvSpPr txBox="1"/>
      </xdr:nvSpPr>
      <xdr:spPr>
        <a:xfrm>
          <a:off x="10528300" y="984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21,663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159265</xdr:rowOff>
    </xdr:from>
    <xdr:to>
      <xdr:col>14</xdr:col>
      <xdr:colOff>79375</xdr:colOff>
      <xdr:row>58</xdr:row>
      <xdr:rowOff>89415</xdr:rowOff>
    </xdr:to>
    <xdr:sp macro="" textlink="">
      <xdr:nvSpPr>
        <xdr:cNvPr id="373" name="円/楕円 372"/>
        <xdr:cNvSpPr/>
      </xdr:nvSpPr>
      <xdr:spPr>
        <a:xfrm>
          <a:off x="9588500" y="99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80542</xdr:rowOff>
    </xdr:from>
    <xdr:ext cx="534377" cy="259045"/>
    <xdr:sp macro="" textlink="">
      <xdr:nvSpPr>
        <xdr:cNvPr id="374" name="テキスト ボックス 373"/>
        <xdr:cNvSpPr txBox="1"/>
      </xdr:nvSpPr>
      <xdr:spPr>
        <a:xfrm>
          <a:off x="9372111" y="100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163500</xdr:rowOff>
    </xdr:from>
    <xdr:to>
      <xdr:col>12</xdr:col>
      <xdr:colOff>561975</xdr:colOff>
      <xdr:row>58</xdr:row>
      <xdr:rowOff>93650</xdr:rowOff>
    </xdr:to>
    <xdr:sp macro="" textlink="">
      <xdr:nvSpPr>
        <xdr:cNvPr id="375" name="円/楕円 374"/>
        <xdr:cNvSpPr/>
      </xdr:nvSpPr>
      <xdr:spPr>
        <a:xfrm>
          <a:off x="8699500" y="99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84777</xdr:rowOff>
    </xdr:from>
    <xdr:ext cx="534377" cy="259045"/>
    <xdr:sp macro="" textlink="">
      <xdr:nvSpPr>
        <xdr:cNvPr id="376" name="テキスト ボックス 375"/>
        <xdr:cNvSpPr txBox="1"/>
      </xdr:nvSpPr>
      <xdr:spPr>
        <a:xfrm>
          <a:off x="8483111" y="100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158743</xdr:rowOff>
    </xdr:from>
    <xdr:to>
      <xdr:col>11</xdr:col>
      <xdr:colOff>358775</xdr:colOff>
      <xdr:row>58</xdr:row>
      <xdr:rowOff>88893</xdr:rowOff>
    </xdr:to>
    <xdr:sp macro="" textlink="">
      <xdr:nvSpPr>
        <xdr:cNvPr id="377" name="円/楕円 376"/>
        <xdr:cNvSpPr/>
      </xdr:nvSpPr>
      <xdr:spPr>
        <a:xfrm>
          <a:off x="7810500" y="993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80020</xdr:rowOff>
    </xdr:from>
    <xdr:ext cx="534377" cy="259045"/>
    <xdr:sp macro="" textlink="">
      <xdr:nvSpPr>
        <xdr:cNvPr id="378" name="テキスト ボックス 377"/>
        <xdr:cNvSpPr txBox="1"/>
      </xdr:nvSpPr>
      <xdr:spPr>
        <a:xfrm>
          <a:off x="7594111"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61261</xdr:rowOff>
    </xdr:from>
    <xdr:to>
      <xdr:col>10</xdr:col>
      <xdr:colOff>155575</xdr:colOff>
      <xdr:row>57</xdr:row>
      <xdr:rowOff>162861</xdr:rowOff>
    </xdr:to>
    <xdr:sp macro="" textlink="">
      <xdr:nvSpPr>
        <xdr:cNvPr id="379" name="円/楕円 378"/>
        <xdr:cNvSpPr/>
      </xdr:nvSpPr>
      <xdr:spPr>
        <a:xfrm>
          <a:off x="6921500" y="98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153988</xdr:rowOff>
    </xdr:from>
    <xdr:ext cx="534377" cy="259045"/>
    <xdr:sp macro="" textlink="">
      <xdr:nvSpPr>
        <xdr:cNvPr id="380" name="テキスト ボックス 379"/>
        <xdr:cNvSpPr txBox="1"/>
      </xdr:nvSpPr>
      <xdr:spPr>
        <a:xfrm>
          <a:off x="6705111" y="992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96805</xdr:rowOff>
    </xdr:from>
    <xdr:to>
      <xdr:col>15</xdr:col>
      <xdr:colOff>180975</xdr:colOff>
      <xdr:row>79</xdr:row>
      <xdr:rowOff>98879</xdr:rowOff>
    </xdr:to>
    <xdr:cxnSp macro="">
      <xdr:nvCxnSpPr>
        <xdr:cNvPr id="411" name="直線コネクタ 410"/>
        <xdr:cNvCxnSpPr/>
      </xdr:nvCxnSpPr>
      <xdr:spPr>
        <a:xfrm>
          <a:off x="9639300" y="13641355"/>
          <a:ext cx="8382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30494</xdr:rowOff>
    </xdr:from>
    <xdr:to>
      <xdr:col>14</xdr:col>
      <xdr:colOff>28575</xdr:colOff>
      <xdr:row>79</xdr:row>
      <xdr:rowOff>96805</xdr:rowOff>
    </xdr:to>
    <xdr:cxnSp macro="">
      <xdr:nvCxnSpPr>
        <xdr:cNvPr id="414" name="直線コネクタ 413"/>
        <xdr:cNvCxnSpPr/>
      </xdr:nvCxnSpPr>
      <xdr:spPr>
        <a:xfrm>
          <a:off x="8750300" y="13575044"/>
          <a:ext cx="889000" cy="6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8" name="テキスト ボックス 417"/>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48079</xdr:rowOff>
    </xdr:from>
    <xdr:to>
      <xdr:col>15</xdr:col>
      <xdr:colOff>231775</xdr:colOff>
      <xdr:row>79</xdr:row>
      <xdr:rowOff>149679</xdr:rowOff>
    </xdr:to>
    <xdr:sp macro="" textlink="">
      <xdr:nvSpPr>
        <xdr:cNvPr id="424" name="円/楕円 423"/>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134456</xdr:rowOff>
    </xdr:from>
    <xdr:ext cx="249299" cy="259045"/>
    <xdr:sp macro="" textlink="">
      <xdr:nvSpPr>
        <xdr:cNvPr id="425"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46005</xdr:rowOff>
    </xdr:from>
    <xdr:to>
      <xdr:col>14</xdr:col>
      <xdr:colOff>79375</xdr:colOff>
      <xdr:row>79</xdr:row>
      <xdr:rowOff>147605</xdr:rowOff>
    </xdr:to>
    <xdr:sp macro="" textlink="">
      <xdr:nvSpPr>
        <xdr:cNvPr id="426" name="円/楕円 425"/>
        <xdr:cNvSpPr/>
      </xdr:nvSpPr>
      <xdr:spPr>
        <a:xfrm>
          <a:off x="9588500" y="135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138732</xdr:rowOff>
    </xdr:from>
    <xdr:ext cx="378565" cy="259045"/>
    <xdr:sp macro="" textlink="">
      <xdr:nvSpPr>
        <xdr:cNvPr id="427" name="テキスト ボックス 426"/>
        <xdr:cNvSpPr txBox="1"/>
      </xdr:nvSpPr>
      <xdr:spPr>
        <a:xfrm>
          <a:off x="9450017" y="13683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151144</xdr:rowOff>
    </xdr:from>
    <xdr:to>
      <xdr:col>12</xdr:col>
      <xdr:colOff>561975</xdr:colOff>
      <xdr:row>79</xdr:row>
      <xdr:rowOff>81294</xdr:rowOff>
    </xdr:to>
    <xdr:sp macro="" textlink="">
      <xdr:nvSpPr>
        <xdr:cNvPr id="428" name="円/楕円 427"/>
        <xdr:cNvSpPr/>
      </xdr:nvSpPr>
      <xdr:spPr>
        <a:xfrm>
          <a:off x="8699500" y="135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72421</xdr:rowOff>
    </xdr:from>
    <xdr:ext cx="469744" cy="259045"/>
    <xdr:sp macro="" textlink="">
      <xdr:nvSpPr>
        <xdr:cNvPr id="429" name="テキスト ボックス 428"/>
        <xdr:cNvSpPr txBox="1"/>
      </xdr:nvSpPr>
      <xdr:spPr>
        <a:xfrm>
          <a:off x="8515427" y="1361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116548</xdr:rowOff>
    </xdr:from>
    <xdr:to>
      <xdr:col>15</xdr:col>
      <xdr:colOff>180975</xdr:colOff>
      <xdr:row>97</xdr:row>
      <xdr:rowOff>156197</xdr:rowOff>
    </xdr:to>
    <xdr:cxnSp macro="">
      <xdr:nvCxnSpPr>
        <xdr:cNvPr id="458" name="直線コネクタ 457"/>
        <xdr:cNvCxnSpPr/>
      </xdr:nvCxnSpPr>
      <xdr:spPr>
        <a:xfrm flipV="1">
          <a:off x="9639300" y="16747198"/>
          <a:ext cx="8382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156197</xdr:rowOff>
    </xdr:from>
    <xdr:to>
      <xdr:col>14</xdr:col>
      <xdr:colOff>28575</xdr:colOff>
      <xdr:row>98</xdr:row>
      <xdr:rowOff>27966</xdr:rowOff>
    </xdr:to>
    <xdr:cxnSp macro="">
      <xdr:nvCxnSpPr>
        <xdr:cNvPr id="461" name="直線コネクタ 460"/>
        <xdr:cNvCxnSpPr/>
      </xdr:nvCxnSpPr>
      <xdr:spPr>
        <a:xfrm flipV="1">
          <a:off x="8750300" y="16786847"/>
          <a:ext cx="889000" cy="4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65748</xdr:rowOff>
    </xdr:from>
    <xdr:to>
      <xdr:col>15</xdr:col>
      <xdr:colOff>231775</xdr:colOff>
      <xdr:row>97</xdr:row>
      <xdr:rowOff>167348</xdr:rowOff>
    </xdr:to>
    <xdr:sp macro="" textlink="">
      <xdr:nvSpPr>
        <xdr:cNvPr id="471" name="円/楕円 470"/>
        <xdr:cNvSpPr/>
      </xdr:nvSpPr>
      <xdr:spPr>
        <a:xfrm>
          <a:off x="10426700" y="166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44175</xdr:rowOff>
    </xdr:from>
    <xdr:ext cx="534377" cy="259045"/>
    <xdr:sp macro="" textlink="">
      <xdr:nvSpPr>
        <xdr:cNvPr id="472" name="普通建設事業費 （ うち更新整備　）該当値テキスト"/>
        <xdr:cNvSpPr txBox="1"/>
      </xdr:nvSpPr>
      <xdr:spPr>
        <a:xfrm>
          <a:off x="10528300" y="166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105397</xdr:rowOff>
    </xdr:from>
    <xdr:to>
      <xdr:col>14</xdr:col>
      <xdr:colOff>79375</xdr:colOff>
      <xdr:row>98</xdr:row>
      <xdr:rowOff>35547</xdr:rowOff>
    </xdr:to>
    <xdr:sp macro="" textlink="">
      <xdr:nvSpPr>
        <xdr:cNvPr id="473" name="円/楕円 472"/>
        <xdr:cNvSpPr/>
      </xdr:nvSpPr>
      <xdr:spPr>
        <a:xfrm>
          <a:off x="9588500" y="167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26674</xdr:rowOff>
    </xdr:from>
    <xdr:ext cx="534377" cy="259045"/>
    <xdr:sp macro="" textlink="">
      <xdr:nvSpPr>
        <xdr:cNvPr id="474" name="テキスト ボックス 473"/>
        <xdr:cNvSpPr txBox="1"/>
      </xdr:nvSpPr>
      <xdr:spPr>
        <a:xfrm>
          <a:off x="9372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148616</xdr:rowOff>
    </xdr:from>
    <xdr:to>
      <xdr:col>12</xdr:col>
      <xdr:colOff>561975</xdr:colOff>
      <xdr:row>98</xdr:row>
      <xdr:rowOff>78766</xdr:rowOff>
    </xdr:to>
    <xdr:sp macro="" textlink="">
      <xdr:nvSpPr>
        <xdr:cNvPr id="475" name="円/楕円 474"/>
        <xdr:cNvSpPr/>
      </xdr:nvSpPr>
      <xdr:spPr>
        <a:xfrm>
          <a:off x="8699500" y="167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69893</xdr:rowOff>
    </xdr:from>
    <xdr:ext cx="534377" cy="259045"/>
    <xdr:sp macro="" textlink="">
      <xdr:nvSpPr>
        <xdr:cNvPr id="476" name="テキスト ボックス 475"/>
        <xdr:cNvSpPr txBox="1"/>
      </xdr:nvSpPr>
      <xdr:spPr>
        <a:xfrm>
          <a:off x="8483111" y="168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120253</xdr:rowOff>
    </xdr:from>
    <xdr:to>
      <xdr:col>23</xdr:col>
      <xdr:colOff>517525</xdr:colOff>
      <xdr:row>77</xdr:row>
      <xdr:rowOff>140157</xdr:rowOff>
    </xdr:to>
    <xdr:cxnSp macro="">
      <xdr:nvCxnSpPr>
        <xdr:cNvPr id="613" name="直線コネクタ 612"/>
        <xdr:cNvCxnSpPr/>
      </xdr:nvCxnSpPr>
      <xdr:spPr>
        <a:xfrm flipV="1">
          <a:off x="15481300" y="13321903"/>
          <a:ext cx="8382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99792</xdr:rowOff>
    </xdr:from>
    <xdr:to>
      <xdr:col>22</xdr:col>
      <xdr:colOff>365125</xdr:colOff>
      <xdr:row>77</xdr:row>
      <xdr:rowOff>140157</xdr:rowOff>
    </xdr:to>
    <xdr:cxnSp macro="">
      <xdr:nvCxnSpPr>
        <xdr:cNvPr id="616" name="直線コネクタ 615"/>
        <xdr:cNvCxnSpPr/>
      </xdr:nvCxnSpPr>
      <xdr:spPr>
        <a:xfrm>
          <a:off x="14592300" y="13301442"/>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77326</xdr:rowOff>
    </xdr:from>
    <xdr:to>
      <xdr:col>21</xdr:col>
      <xdr:colOff>161925</xdr:colOff>
      <xdr:row>77</xdr:row>
      <xdr:rowOff>99792</xdr:rowOff>
    </xdr:to>
    <xdr:cxnSp macro="">
      <xdr:nvCxnSpPr>
        <xdr:cNvPr id="619" name="直線コネクタ 618"/>
        <xdr:cNvCxnSpPr/>
      </xdr:nvCxnSpPr>
      <xdr:spPr>
        <a:xfrm>
          <a:off x="13703300" y="13278976"/>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1" name="テキスト ボックス 620"/>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77326</xdr:rowOff>
    </xdr:from>
    <xdr:to>
      <xdr:col>19</xdr:col>
      <xdr:colOff>644525</xdr:colOff>
      <xdr:row>77</xdr:row>
      <xdr:rowOff>88102</xdr:rowOff>
    </xdr:to>
    <xdr:cxnSp macro="">
      <xdr:nvCxnSpPr>
        <xdr:cNvPr id="622" name="直線コネクタ 621"/>
        <xdr:cNvCxnSpPr/>
      </xdr:nvCxnSpPr>
      <xdr:spPr>
        <a:xfrm flipV="1">
          <a:off x="12814300" y="13278976"/>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4" name="テキスト ボックス 623"/>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6" name="テキスト ボックス 625"/>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69453</xdr:rowOff>
    </xdr:from>
    <xdr:to>
      <xdr:col>23</xdr:col>
      <xdr:colOff>568325</xdr:colOff>
      <xdr:row>77</xdr:row>
      <xdr:rowOff>171053</xdr:rowOff>
    </xdr:to>
    <xdr:sp macro="" textlink="">
      <xdr:nvSpPr>
        <xdr:cNvPr id="632" name="円/楕円 631"/>
        <xdr:cNvSpPr/>
      </xdr:nvSpPr>
      <xdr:spPr>
        <a:xfrm>
          <a:off x="16268700" y="132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47880</xdr:rowOff>
    </xdr:from>
    <xdr:ext cx="534377" cy="259045"/>
    <xdr:sp macro="" textlink="">
      <xdr:nvSpPr>
        <xdr:cNvPr id="633" name="公債費該当値テキスト"/>
        <xdr:cNvSpPr txBox="1"/>
      </xdr:nvSpPr>
      <xdr:spPr>
        <a:xfrm>
          <a:off x="16370300" y="132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89357</xdr:rowOff>
    </xdr:from>
    <xdr:to>
      <xdr:col>22</xdr:col>
      <xdr:colOff>415925</xdr:colOff>
      <xdr:row>78</xdr:row>
      <xdr:rowOff>19507</xdr:rowOff>
    </xdr:to>
    <xdr:sp macro="" textlink="">
      <xdr:nvSpPr>
        <xdr:cNvPr id="634" name="円/楕円 633"/>
        <xdr:cNvSpPr/>
      </xdr:nvSpPr>
      <xdr:spPr>
        <a:xfrm>
          <a:off x="15430500" y="132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10634</xdr:rowOff>
    </xdr:from>
    <xdr:ext cx="534377" cy="259045"/>
    <xdr:sp macro="" textlink="">
      <xdr:nvSpPr>
        <xdr:cNvPr id="635" name="テキスト ボックス 634"/>
        <xdr:cNvSpPr txBox="1"/>
      </xdr:nvSpPr>
      <xdr:spPr>
        <a:xfrm>
          <a:off x="15214111" y="133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48992</xdr:rowOff>
    </xdr:from>
    <xdr:to>
      <xdr:col>21</xdr:col>
      <xdr:colOff>212725</xdr:colOff>
      <xdr:row>77</xdr:row>
      <xdr:rowOff>150592</xdr:rowOff>
    </xdr:to>
    <xdr:sp macro="" textlink="">
      <xdr:nvSpPr>
        <xdr:cNvPr id="636" name="円/楕円 635"/>
        <xdr:cNvSpPr/>
      </xdr:nvSpPr>
      <xdr:spPr>
        <a:xfrm>
          <a:off x="14541500" y="132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141719</xdr:rowOff>
    </xdr:from>
    <xdr:ext cx="534377" cy="259045"/>
    <xdr:sp macro="" textlink="">
      <xdr:nvSpPr>
        <xdr:cNvPr id="637" name="テキスト ボックス 636"/>
        <xdr:cNvSpPr txBox="1"/>
      </xdr:nvSpPr>
      <xdr:spPr>
        <a:xfrm>
          <a:off x="14325111" y="133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26526</xdr:rowOff>
    </xdr:from>
    <xdr:to>
      <xdr:col>20</xdr:col>
      <xdr:colOff>9525</xdr:colOff>
      <xdr:row>77</xdr:row>
      <xdr:rowOff>128126</xdr:rowOff>
    </xdr:to>
    <xdr:sp macro="" textlink="">
      <xdr:nvSpPr>
        <xdr:cNvPr id="638" name="円/楕円 637"/>
        <xdr:cNvSpPr/>
      </xdr:nvSpPr>
      <xdr:spPr>
        <a:xfrm>
          <a:off x="13652500" y="132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119253</xdr:rowOff>
    </xdr:from>
    <xdr:ext cx="534377" cy="259045"/>
    <xdr:sp macro="" textlink="">
      <xdr:nvSpPr>
        <xdr:cNvPr id="639" name="テキスト ボックス 638"/>
        <xdr:cNvSpPr txBox="1"/>
      </xdr:nvSpPr>
      <xdr:spPr>
        <a:xfrm>
          <a:off x="13436111" y="133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37302</xdr:rowOff>
    </xdr:from>
    <xdr:to>
      <xdr:col>18</xdr:col>
      <xdr:colOff>492125</xdr:colOff>
      <xdr:row>77</xdr:row>
      <xdr:rowOff>138902</xdr:rowOff>
    </xdr:to>
    <xdr:sp macro="" textlink="">
      <xdr:nvSpPr>
        <xdr:cNvPr id="640" name="円/楕円 639"/>
        <xdr:cNvSpPr/>
      </xdr:nvSpPr>
      <xdr:spPr>
        <a:xfrm>
          <a:off x="12763500" y="132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130029</xdr:rowOff>
    </xdr:from>
    <xdr:ext cx="534377" cy="259045"/>
    <xdr:sp macro="" textlink="">
      <xdr:nvSpPr>
        <xdr:cNvPr id="641" name="テキスト ボックス 640"/>
        <xdr:cNvSpPr txBox="1"/>
      </xdr:nvSpPr>
      <xdr:spPr>
        <a:xfrm>
          <a:off x="12547111" y="1333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29857</xdr:rowOff>
    </xdr:from>
    <xdr:to>
      <xdr:col>23</xdr:col>
      <xdr:colOff>517525</xdr:colOff>
      <xdr:row>98</xdr:row>
      <xdr:rowOff>138145</xdr:rowOff>
    </xdr:to>
    <xdr:cxnSp macro="">
      <xdr:nvCxnSpPr>
        <xdr:cNvPr id="668" name="直線コネクタ 667"/>
        <xdr:cNvCxnSpPr/>
      </xdr:nvCxnSpPr>
      <xdr:spPr>
        <a:xfrm>
          <a:off x="15481300" y="16489057"/>
          <a:ext cx="838200" cy="45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29857</xdr:rowOff>
    </xdr:from>
    <xdr:to>
      <xdr:col>22</xdr:col>
      <xdr:colOff>365125</xdr:colOff>
      <xdr:row>96</xdr:row>
      <xdr:rowOff>34635</xdr:rowOff>
    </xdr:to>
    <xdr:cxnSp macro="">
      <xdr:nvCxnSpPr>
        <xdr:cNvPr id="671" name="直線コネクタ 670"/>
        <xdr:cNvCxnSpPr/>
      </xdr:nvCxnSpPr>
      <xdr:spPr>
        <a:xfrm flipV="1">
          <a:off x="14592300" y="16489057"/>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34635</xdr:rowOff>
    </xdr:from>
    <xdr:to>
      <xdr:col>21</xdr:col>
      <xdr:colOff>161925</xdr:colOff>
      <xdr:row>97</xdr:row>
      <xdr:rowOff>25149</xdr:rowOff>
    </xdr:to>
    <xdr:cxnSp macro="">
      <xdr:nvCxnSpPr>
        <xdr:cNvPr id="674" name="直線コネクタ 673"/>
        <xdr:cNvCxnSpPr/>
      </xdr:nvCxnSpPr>
      <xdr:spPr>
        <a:xfrm flipV="1">
          <a:off x="13703300" y="16493835"/>
          <a:ext cx="889000" cy="16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6" name="テキスト ボックス 675"/>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25149</xdr:rowOff>
    </xdr:from>
    <xdr:to>
      <xdr:col>19</xdr:col>
      <xdr:colOff>644525</xdr:colOff>
      <xdr:row>97</xdr:row>
      <xdr:rowOff>144180</xdr:rowOff>
    </xdr:to>
    <xdr:cxnSp macro="">
      <xdr:nvCxnSpPr>
        <xdr:cNvPr id="677" name="直線コネクタ 676"/>
        <xdr:cNvCxnSpPr/>
      </xdr:nvCxnSpPr>
      <xdr:spPr>
        <a:xfrm flipV="1">
          <a:off x="12814300" y="16655799"/>
          <a:ext cx="889000" cy="1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87345</xdr:rowOff>
    </xdr:from>
    <xdr:to>
      <xdr:col>23</xdr:col>
      <xdr:colOff>568325</xdr:colOff>
      <xdr:row>99</xdr:row>
      <xdr:rowOff>17495</xdr:rowOff>
    </xdr:to>
    <xdr:sp macro="" textlink="">
      <xdr:nvSpPr>
        <xdr:cNvPr id="687" name="円/楕円 686"/>
        <xdr:cNvSpPr/>
      </xdr:nvSpPr>
      <xdr:spPr>
        <a:xfrm>
          <a:off x="16268700" y="16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2272</xdr:rowOff>
    </xdr:from>
    <xdr:ext cx="313932" cy="259045"/>
    <xdr:sp macro="" textlink="">
      <xdr:nvSpPr>
        <xdr:cNvPr id="688" name="積立金該当値テキスト"/>
        <xdr:cNvSpPr txBox="1"/>
      </xdr:nvSpPr>
      <xdr:spPr>
        <a:xfrm>
          <a:off x="16370300" y="16804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150507</xdr:rowOff>
    </xdr:from>
    <xdr:to>
      <xdr:col>22</xdr:col>
      <xdr:colOff>415925</xdr:colOff>
      <xdr:row>96</xdr:row>
      <xdr:rowOff>80657</xdr:rowOff>
    </xdr:to>
    <xdr:sp macro="" textlink="">
      <xdr:nvSpPr>
        <xdr:cNvPr id="689" name="円/楕円 688"/>
        <xdr:cNvSpPr/>
      </xdr:nvSpPr>
      <xdr:spPr>
        <a:xfrm>
          <a:off x="15430500" y="1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97184</xdr:rowOff>
    </xdr:from>
    <xdr:ext cx="534377" cy="259045"/>
    <xdr:sp macro="" textlink="">
      <xdr:nvSpPr>
        <xdr:cNvPr id="690" name="テキスト ボックス 689"/>
        <xdr:cNvSpPr txBox="1"/>
      </xdr:nvSpPr>
      <xdr:spPr>
        <a:xfrm>
          <a:off x="15214111" y="162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155285</xdr:rowOff>
    </xdr:from>
    <xdr:to>
      <xdr:col>21</xdr:col>
      <xdr:colOff>212725</xdr:colOff>
      <xdr:row>96</xdr:row>
      <xdr:rowOff>85435</xdr:rowOff>
    </xdr:to>
    <xdr:sp macro="" textlink="">
      <xdr:nvSpPr>
        <xdr:cNvPr id="691" name="円/楕円 690"/>
        <xdr:cNvSpPr/>
      </xdr:nvSpPr>
      <xdr:spPr>
        <a:xfrm>
          <a:off x="14541500" y="1644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101962</xdr:rowOff>
    </xdr:from>
    <xdr:ext cx="534377" cy="259045"/>
    <xdr:sp macro="" textlink="">
      <xdr:nvSpPr>
        <xdr:cNvPr id="692" name="テキスト ボックス 691"/>
        <xdr:cNvSpPr txBox="1"/>
      </xdr:nvSpPr>
      <xdr:spPr>
        <a:xfrm>
          <a:off x="14325111" y="162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145799</xdr:rowOff>
    </xdr:from>
    <xdr:to>
      <xdr:col>20</xdr:col>
      <xdr:colOff>9525</xdr:colOff>
      <xdr:row>97</xdr:row>
      <xdr:rowOff>75949</xdr:rowOff>
    </xdr:to>
    <xdr:sp macro="" textlink="">
      <xdr:nvSpPr>
        <xdr:cNvPr id="693" name="円/楕円 692"/>
        <xdr:cNvSpPr/>
      </xdr:nvSpPr>
      <xdr:spPr>
        <a:xfrm>
          <a:off x="13652500" y="1660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67076</xdr:rowOff>
    </xdr:from>
    <xdr:ext cx="534377" cy="259045"/>
    <xdr:sp macro="" textlink="">
      <xdr:nvSpPr>
        <xdr:cNvPr id="694" name="テキスト ボックス 693"/>
        <xdr:cNvSpPr txBox="1"/>
      </xdr:nvSpPr>
      <xdr:spPr>
        <a:xfrm>
          <a:off x="13436111" y="1669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93380</xdr:rowOff>
    </xdr:from>
    <xdr:to>
      <xdr:col>18</xdr:col>
      <xdr:colOff>492125</xdr:colOff>
      <xdr:row>98</xdr:row>
      <xdr:rowOff>23530</xdr:rowOff>
    </xdr:to>
    <xdr:sp macro="" textlink="">
      <xdr:nvSpPr>
        <xdr:cNvPr id="695" name="円/楕円 694"/>
        <xdr:cNvSpPr/>
      </xdr:nvSpPr>
      <xdr:spPr>
        <a:xfrm>
          <a:off x="12763500" y="167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14657</xdr:rowOff>
    </xdr:from>
    <xdr:ext cx="469744" cy="259045"/>
    <xdr:sp macro="" textlink="">
      <xdr:nvSpPr>
        <xdr:cNvPr id="696" name="テキスト ボックス 695"/>
        <xdr:cNvSpPr txBox="1"/>
      </xdr:nvSpPr>
      <xdr:spPr>
        <a:xfrm>
          <a:off x="12579427" y="1681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6" name="直線コネクタ 78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9" name="直線コネクタ 78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2" name="直線コネクタ 79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5" name="直線コネクタ 79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9" name="テキスト ボックス 798"/>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円/楕円 80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0" name="テキスト ボックス 80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1" name="円/楕円 81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2" name="テキスト ボックス 81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3" name="円/楕円 81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4" name="テキスト ボックス 81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24067</xdr:rowOff>
    </xdr:from>
    <xdr:to>
      <xdr:col>32</xdr:col>
      <xdr:colOff>187325</xdr:colOff>
      <xdr:row>77</xdr:row>
      <xdr:rowOff>50927</xdr:rowOff>
    </xdr:to>
    <xdr:cxnSp macro="">
      <xdr:nvCxnSpPr>
        <xdr:cNvPr id="844" name="直線コネクタ 843"/>
        <xdr:cNvCxnSpPr/>
      </xdr:nvCxnSpPr>
      <xdr:spPr>
        <a:xfrm flipV="1">
          <a:off x="21323300" y="13225717"/>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50927</xdr:rowOff>
    </xdr:from>
    <xdr:to>
      <xdr:col>31</xdr:col>
      <xdr:colOff>34925</xdr:colOff>
      <xdr:row>77</xdr:row>
      <xdr:rowOff>94532</xdr:rowOff>
    </xdr:to>
    <xdr:cxnSp macro="">
      <xdr:nvCxnSpPr>
        <xdr:cNvPr id="847" name="直線コネクタ 846"/>
        <xdr:cNvCxnSpPr/>
      </xdr:nvCxnSpPr>
      <xdr:spPr>
        <a:xfrm flipV="1">
          <a:off x="20434300" y="13252577"/>
          <a:ext cx="889000" cy="4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94532</xdr:rowOff>
    </xdr:from>
    <xdr:to>
      <xdr:col>29</xdr:col>
      <xdr:colOff>517525</xdr:colOff>
      <xdr:row>77</xdr:row>
      <xdr:rowOff>123241</xdr:rowOff>
    </xdr:to>
    <xdr:cxnSp macro="">
      <xdr:nvCxnSpPr>
        <xdr:cNvPr id="850" name="直線コネクタ 849"/>
        <xdr:cNvCxnSpPr/>
      </xdr:nvCxnSpPr>
      <xdr:spPr>
        <a:xfrm flipV="1">
          <a:off x="19545300" y="13296182"/>
          <a:ext cx="8890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2" name="テキスト ボックス 851"/>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112382</xdr:rowOff>
    </xdr:from>
    <xdr:to>
      <xdr:col>28</xdr:col>
      <xdr:colOff>314325</xdr:colOff>
      <xdr:row>77</xdr:row>
      <xdr:rowOff>123241</xdr:rowOff>
    </xdr:to>
    <xdr:cxnSp macro="">
      <xdr:nvCxnSpPr>
        <xdr:cNvPr id="853" name="直線コネクタ 852"/>
        <xdr:cNvCxnSpPr/>
      </xdr:nvCxnSpPr>
      <xdr:spPr>
        <a:xfrm>
          <a:off x="18656300" y="13314032"/>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5" name="テキスト ボックス 854"/>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7" name="テキスト ボックス 856"/>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144717</xdr:rowOff>
    </xdr:from>
    <xdr:to>
      <xdr:col>32</xdr:col>
      <xdr:colOff>238125</xdr:colOff>
      <xdr:row>77</xdr:row>
      <xdr:rowOff>74867</xdr:rowOff>
    </xdr:to>
    <xdr:sp macro="" textlink="">
      <xdr:nvSpPr>
        <xdr:cNvPr id="863" name="円/楕円 862"/>
        <xdr:cNvSpPr/>
      </xdr:nvSpPr>
      <xdr:spPr>
        <a:xfrm>
          <a:off x="22110700" y="131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123144</xdr:rowOff>
    </xdr:from>
    <xdr:ext cx="534377" cy="259045"/>
    <xdr:sp macro="" textlink="">
      <xdr:nvSpPr>
        <xdr:cNvPr id="864" name="繰出金該当値テキスト"/>
        <xdr:cNvSpPr txBox="1"/>
      </xdr:nvSpPr>
      <xdr:spPr>
        <a:xfrm>
          <a:off x="22212300" y="131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39,070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127</xdr:rowOff>
    </xdr:from>
    <xdr:to>
      <xdr:col>31</xdr:col>
      <xdr:colOff>85725</xdr:colOff>
      <xdr:row>77</xdr:row>
      <xdr:rowOff>101727</xdr:rowOff>
    </xdr:to>
    <xdr:sp macro="" textlink="">
      <xdr:nvSpPr>
        <xdr:cNvPr id="865" name="円/楕円 864"/>
        <xdr:cNvSpPr/>
      </xdr:nvSpPr>
      <xdr:spPr>
        <a:xfrm>
          <a:off x="21272500" y="132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92854</xdr:rowOff>
    </xdr:from>
    <xdr:ext cx="534377" cy="259045"/>
    <xdr:sp macro="" textlink="">
      <xdr:nvSpPr>
        <xdr:cNvPr id="866" name="テキスト ボックス 865"/>
        <xdr:cNvSpPr txBox="1"/>
      </xdr:nvSpPr>
      <xdr:spPr>
        <a:xfrm>
          <a:off x="21056111" y="1329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43732</xdr:rowOff>
    </xdr:from>
    <xdr:to>
      <xdr:col>29</xdr:col>
      <xdr:colOff>568325</xdr:colOff>
      <xdr:row>77</xdr:row>
      <xdr:rowOff>145332</xdr:rowOff>
    </xdr:to>
    <xdr:sp macro="" textlink="">
      <xdr:nvSpPr>
        <xdr:cNvPr id="867" name="円/楕円 866"/>
        <xdr:cNvSpPr/>
      </xdr:nvSpPr>
      <xdr:spPr>
        <a:xfrm>
          <a:off x="20383500" y="132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136459</xdr:rowOff>
    </xdr:from>
    <xdr:ext cx="534377" cy="259045"/>
    <xdr:sp macro="" textlink="">
      <xdr:nvSpPr>
        <xdr:cNvPr id="868" name="テキスト ボックス 867"/>
        <xdr:cNvSpPr txBox="1"/>
      </xdr:nvSpPr>
      <xdr:spPr>
        <a:xfrm>
          <a:off x="20167111" y="133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72441</xdr:rowOff>
    </xdr:from>
    <xdr:to>
      <xdr:col>28</xdr:col>
      <xdr:colOff>365125</xdr:colOff>
      <xdr:row>78</xdr:row>
      <xdr:rowOff>2591</xdr:rowOff>
    </xdr:to>
    <xdr:sp macro="" textlink="">
      <xdr:nvSpPr>
        <xdr:cNvPr id="869" name="円/楕円 868"/>
        <xdr:cNvSpPr/>
      </xdr:nvSpPr>
      <xdr:spPr>
        <a:xfrm>
          <a:off x="19494500" y="132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165168</xdr:rowOff>
    </xdr:from>
    <xdr:ext cx="534377" cy="259045"/>
    <xdr:sp macro="" textlink="">
      <xdr:nvSpPr>
        <xdr:cNvPr id="870" name="テキスト ボックス 869"/>
        <xdr:cNvSpPr txBox="1"/>
      </xdr:nvSpPr>
      <xdr:spPr>
        <a:xfrm>
          <a:off x="19278111" y="1336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61582</xdr:rowOff>
    </xdr:from>
    <xdr:to>
      <xdr:col>27</xdr:col>
      <xdr:colOff>161925</xdr:colOff>
      <xdr:row>77</xdr:row>
      <xdr:rowOff>163182</xdr:rowOff>
    </xdr:to>
    <xdr:sp macro="" textlink="">
      <xdr:nvSpPr>
        <xdr:cNvPr id="871" name="円/楕円 870"/>
        <xdr:cNvSpPr/>
      </xdr:nvSpPr>
      <xdr:spPr>
        <a:xfrm>
          <a:off x="18605500" y="132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154309</xdr:rowOff>
    </xdr:from>
    <xdr:ext cx="534377" cy="259045"/>
    <xdr:sp macro="" textlink="">
      <xdr:nvSpPr>
        <xdr:cNvPr id="872" name="テキスト ボックス 871"/>
        <xdr:cNvSpPr txBox="1"/>
      </xdr:nvSpPr>
      <xdr:spPr>
        <a:xfrm>
          <a:off x="18389111" y="1335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299,392</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65,348</a:t>
          </a:r>
          <a:r>
            <a:rPr kumimoji="1" lang="ja-JP" altLang="ja-JP" sz="1100">
              <a:solidFill>
                <a:schemeClr val="dk1"/>
              </a:solidFill>
              <a:effectLst/>
              <a:latin typeface="+mn-lt"/>
              <a:ea typeface="+mn-ea"/>
              <a:cs typeface="+mn-cs"/>
            </a:rPr>
            <a:t>円となっており、退職金の減少の影響により、前年度より</a:t>
          </a:r>
          <a:r>
            <a:rPr kumimoji="1" lang="en-US" altLang="ja-JP" sz="1100">
              <a:solidFill>
                <a:schemeClr val="dk1"/>
              </a:solidFill>
              <a:effectLst/>
              <a:latin typeface="+mn-lt"/>
              <a:ea typeface="+mn-ea"/>
              <a:cs typeface="+mn-cs"/>
            </a:rPr>
            <a:t>614</a:t>
          </a:r>
          <a:r>
            <a:rPr kumimoji="1" lang="ja-JP" altLang="ja-JP" sz="1100">
              <a:solidFill>
                <a:schemeClr val="dk1"/>
              </a:solidFill>
              <a:effectLst/>
              <a:latin typeface="+mn-lt"/>
              <a:ea typeface="+mn-ea"/>
              <a:cs typeface="+mn-cs"/>
            </a:rPr>
            <a:t>円減少した。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万円程度で推移しており、高止まりの傾向にある。さらに、平成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7.46</a:t>
          </a:r>
          <a:r>
            <a:rPr kumimoji="1" lang="ja-JP" altLang="en-US" sz="1100">
              <a:solidFill>
                <a:schemeClr val="dk1"/>
              </a:solidFill>
              <a:effectLst/>
              <a:latin typeface="+mn-lt"/>
              <a:ea typeface="+mn-ea"/>
              <a:cs typeface="+mn-cs"/>
            </a:rPr>
            <a:t>％増加していることから、類似団体平均と比べて高い水準にある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人件費を</a:t>
          </a:r>
          <a:r>
            <a:rPr kumimoji="1" lang="ja-JP" altLang="ja-JP" sz="1100">
              <a:solidFill>
                <a:schemeClr val="dk1"/>
              </a:solidFill>
              <a:effectLst/>
              <a:latin typeface="+mn-lt"/>
              <a:ea typeface="+mn-ea"/>
              <a:cs typeface="+mn-cs"/>
            </a:rPr>
            <a:t>除く性質の支出額については類似団体平均を下回っている。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年度に、「東員町財政の健全化に向けた集中取組について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を策定し、それに沿って、今後は、総人件費等の抑制に取り組む。</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三重県東員町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25,580
25,086
22.68
8,025,990
7,658,451
344,186
5,653,965
5,437,262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29972</xdr:rowOff>
    </xdr:from>
    <xdr:to>
      <xdr:col>6</xdr:col>
      <xdr:colOff>511175</xdr:colOff>
      <xdr:row>33</xdr:row>
      <xdr:rowOff>9017</xdr:rowOff>
    </xdr:to>
    <xdr:cxnSp macro="">
      <xdr:nvCxnSpPr>
        <xdr:cNvPr id="61" name="直線コネクタ 60"/>
        <xdr:cNvCxnSpPr/>
      </xdr:nvCxnSpPr>
      <xdr:spPr>
        <a:xfrm>
          <a:off x="3797300" y="5516372"/>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29972</xdr:rowOff>
    </xdr:from>
    <xdr:to>
      <xdr:col>5</xdr:col>
      <xdr:colOff>358775</xdr:colOff>
      <xdr:row>32</xdr:row>
      <xdr:rowOff>84836</xdr:rowOff>
    </xdr:to>
    <xdr:cxnSp macro="">
      <xdr:nvCxnSpPr>
        <xdr:cNvPr id="64" name="直線コネクタ 63"/>
        <xdr:cNvCxnSpPr/>
      </xdr:nvCxnSpPr>
      <xdr:spPr>
        <a:xfrm flipV="1">
          <a:off x="2908300" y="5516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84836</xdr:rowOff>
    </xdr:from>
    <xdr:to>
      <xdr:col>4</xdr:col>
      <xdr:colOff>155575</xdr:colOff>
      <xdr:row>32</xdr:row>
      <xdr:rowOff>93599</xdr:rowOff>
    </xdr:to>
    <xdr:cxnSp macro="">
      <xdr:nvCxnSpPr>
        <xdr:cNvPr id="67" name="直線コネクタ 66"/>
        <xdr:cNvCxnSpPr/>
      </xdr:nvCxnSpPr>
      <xdr:spPr>
        <a:xfrm flipV="1">
          <a:off x="2019300" y="557123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84455</xdr:rowOff>
    </xdr:from>
    <xdr:to>
      <xdr:col>2</xdr:col>
      <xdr:colOff>638175</xdr:colOff>
      <xdr:row>32</xdr:row>
      <xdr:rowOff>93599</xdr:rowOff>
    </xdr:to>
    <xdr:cxnSp macro="">
      <xdr:nvCxnSpPr>
        <xdr:cNvPr id="70" name="直線コネクタ 69"/>
        <xdr:cNvCxnSpPr/>
      </xdr:nvCxnSpPr>
      <xdr:spPr>
        <a:xfrm>
          <a:off x="1130300" y="557085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129667</xdr:rowOff>
    </xdr:from>
    <xdr:to>
      <xdr:col>6</xdr:col>
      <xdr:colOff>561975</xdr:colOff>
      <xdr:row>33</xdr:row>
      <xdr:rowOff>59817</xdr:rowOff>
    </xdr:to>
    <xdr:sp macro="" textlink="">
      <xdr:nvSpPr>
        <xdr:cNvPr id="80" name="円/楕円 79"/>
        <xdr:cNvSpPr/>
      </xdr:nvSpPr>
      <xdr:spPr>
        <a:xfrm>
          <a:off x="4584700" y="56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152544</xdr:rowOff>
    </xdr:from>
    <xdr:ext cx="469744" cy="259045"/>
    <xdr:sp macro="" textlink="">
      <xdr:nvSpPr>
        <xdr:cNvPr id="81" name="議会費該当値テキスト"/>
        <xdr:cNvSpPr txBox="1"/>
      </xdr:nvSpPr>
      <xdr:spPr>
        <a:xfrm>
          <a:off x="4686300" y="54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150622</xdr:rowOff>
    </xdr:from>
    <xdr:to>
      <xdr:col>5</xdr:col>
      <xdr:colOff>409575</xdr:colOff>
      <xdr:row>32</xdr:row>
      <xdr:rowOff>80772</xdr:rowOff>
    </xdr:to>
    <xdr:sp macro="" textlink="">
      <xdr:nvSpPr>
        <xdr:cNvPr id="82" name="円/楕円 81"/>
        <xdr:cNvSpPr/>
      </xdr:nvSpPr>
      <xdr:spPr>
        <a:xfrm>
          <a:off x="3746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97299</xdr:rowOff>
    </xdr:from>
    <xdr:ext cx="469744" cy="259045"/>
    <xdr:sp macro="" textlink="">
      <xdr:nvSpPr>
        <xdr:cNvPr id="83" name="テキスト ボックス 82"/>
        <xdr:cNvSpPr txBox="1"/>
      </xdr:nvSpPr>
      <xdr:spPr>
        <a:xfrm>
          <a:off x="3562427" y="52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34036</xdr:rowOff>
    </xdr:from>
    <xdr:to>
      <xdr:col>4</xdr:col>
      <xdr:colOff>206375</xdr:colOff>
      <xdr:row>32</xdr:row>
      <xdr:rowOff>135636</xdr:rowOff>
    </xdr:to>
    <xdr:sp macro="" textlink="">
      <xdr:nvSpPr>
        <xdr:cNvPr id="84" name="円/楕円 83"/>
        <xdr:cNvSpPr/>
      </xdr:nvSpPr>
      <xdr:spPr>
        <a:xfrm>
          <a:off x="2857500" y="55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152163</xdr:rowOff>
    </xdr:from>
    <xdr:ext cx="469744" cy="259045"/>
    <xdr:sp macro="" textlink="">
      <xdr:nvSpPr>
        <xdr:cNvPr id="85" name="テキスト ボックス 84"/>
        <xdr:cNvSpPr txBox="1"/>
      </xdr:nvSpPr>
      <xdr:spPr>
        <a:xfrm>
          <a:off x="2673427" y="52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42799</xdr:rowOff>
    </xdr:from>
    <xdr:to>
      <xdr:col>3</xdr:col>
      <xdr:colOff>3175</xdr:colOff>
      <xdr:row>32</xdr:row>
      <xdr:rowOff>144399</xdr:rowOff>
    </xdr:to>
    <xdr:sp macro="" textlink="">
      <xdr:nvSpPr>
        <xdr:cNvPr id="86" name="円/楕円 85"/>
        <xdr:cNvSpPr/>
      </xdr:nvSpPr>
      <xdr:spPr>
        <a:xfrm>
          <a:off x="1968500" y="55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160926</xdr:rowOff>
    </xdr:from>
    <xdr:ext cx="469744" cy="259045"/>
    <xdr:sp macro="" textlink="">
      <xdr:nvSpPr>
        <xdr:cNvPr id="87" name="テキスト ボックス 86"/>
        <xdr:cNvSpPr txBox="1"/>
      </xdr:nvSpPr>
      <xdr:spPr>
        <a:xfrm>
          <a:off x="1784427" y="530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33655</xdr:rowOff>
    </xdr:from>
    <xdr:to>
      <xdr:col>1</xdr:col>
      <xdr:colOff>485775</xdr:colOff>
      <xdr:row>32</xdr:row>
      <xdr:rowOff>135255</xdr:rowOff>
    </xdr:to>
    <xdr:sp macro="" textlink="">
      <xdr:nvSpPr>
        <xdr:cNvPr id="88" name="円/楕円 87"/>
        <xdr:cNvSpPr/>
      </xdr:nvSpPr>
      <xdr:spPr>
        <a:xfrm>
          <a:off x="1079500" y="5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151782</xdr:rowOff>
    </xdr:from>
    <xdr:ext cx="469744" cy="259045"/>
    <xdr:sp macro="" textlink="">
      <xdr:nvSpPr>
        <xdr:cNvPr id="89" name="テキスト ボックス 88"/>
        <xdr:cNvSpPr txBox="1"/>
      </xdr:nvSpPr>
      <xdr:spPr>
        <a:xfrm>
          <a:off x="895427" y="52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154787</xdr:rowOff>
    </xdr:from>
    <xdr:to>
      <xdr:col>6</xdr:col>
      <xdr:colOff>511175</xdr:colOff>
      <xdr:row>59</xdr:row>
      <xdr:rowOff>13905</xdr:rowOff>
    </xdr:to>
    <xdr:cxnSp macro="">
      <xdr:nvCxnSpPr>
        <xdr:cNvPr id="121" name="直線コネクタ 120"/>
        <xdr:cNvCxnSpPr/>
      </xdr:nvCxnSpPr>
      <xdr:spPr>
        <a:xfrm>
          <a:off x="3797300" y="9927437"/>
          <a:ext cx="838200" cy="20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154787</xdr:rowOff>
    </xdr:from>
    <xdr:to>
      <xdr:col>5</xdr:col>
      <xdr:colOff>358775</xdr:colOff>
      <xdr:row>58</xdr:row>
      <xdr:rowOff>6176</xdr:rowOff>
    </xdr:to>
    <xdr:cxnSp macro="">
      <xdr:nvCxnSpPr>
        <xdr:cNvPr id="124" name="直線コネクタ 123"/>
        <xdr:cNvCxnSpPr/>
      </xdr:nvCxnSpPr>
      <xdr:spPr>
        <a:xfrm flipV="1">
          <a:off x="2908300" y="9927437"/>
          <a:ext cx="8890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6176</xdr:rowOff>
    </xdr:from>
    <xdr:to>
      <xdr:col>4</xdr:col>
      <xdr:colOff>155575</xdr:colOff>
      <xdr:row>58</xdr:row>
      <xdr:rowOff>119137</xdr:rowOff>
    </xdr:to>
    <xdr:cxnSp macro="">
      <xdr:nvCxnSpPr>
        <xdr:cNvPr id="127" name="直線コネクタ 126"/>
        <xdr:cNvCxnSpPr/>
      </xdr:nvCxnSpPr>
      <xdr:spPr>
        <a:xfrm flipV="1">
          <a:off x="2019300" y="9950276"/>
          <a:ext cx="889000" cy="1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119137</xdr:rowOff>
    </xdr:from>
    <xdr:to>
      <xdr:col>2</xdr:col>
      <xdr:colOff>638175</xdr:colOff>
      <xdr:row>58</xdr:row>
      <xdr:rowOff>134540</xdr:rowOff>
    </xdr:to>
    <xdr:cxnSp macro="">
      <xdr:nvCxnSpPr>
        <xdr:cNvPr id="130" name="直線コネクタ 129"/>
        <xdr:cNvCxnSpPr/>
      </xdr:nvCxnSpPr>
      <xdr:spPr>
        <a:xfrm flipV="1">
          <a:off x="1130300" y="10063237"/>
          <a:ext cx="8890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134555</xdr:rowOff>
    </xdr:from>
    <xdr:to>
      <xdr:col>6</xdr:col>
      <xdr:colOff>561975</xdr:colOff>
      <xdr:row>59</xdr:row>
      <xdr:rowOff>64705</xdr:rowOff>
    </xdr:to>
    <xdr:sp macro="" textlink="">
      <xdr:nvSpPr>
        <xdr:cNvPr id="140" name="円/楕円 139"/>
        <xdr:cNvSpPr/>
      </xdr:nvSpPr>
      <xdr:spPr>
        <a:xfrm>
          <a:off x="4584700" y="100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49482</xdr:rowOff>
    </xdr:from>
    <xdr:ext cx="534377" cy="259045"/>
    <xdr:sp macro="" textlink="">
      <xdr:nvSpPr>
        <xdr:cNvPr id="141" name="総務費該当値テキスト"/>
        <xdr:cNvSpPr txBox="1"/>
      </xdr:nvSpPr>
      <xdr:spPr>
        <a:xfrm>
          <a:off x="4686300" y="99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103987</xdr:rowOff>
    </xdr:from>
    <xdr:to>
      <xdr:col>5</xdr:col>
      <xdr:colOff>409575</xdr:colOff>
      <xdr:row>58</xdr:row>
      <xdr:rowOff>34137</xdr:rowOff>
    </xdr:to>
    <xdr:sp macro="" textlink="">
      <xdr:nvSpPr>
        <xdr:cNvPr id="142" name="円/楕円 141"/>
        <xdr:cNvSpPr/>
      </xdr:nvSpPr>
      <xdr:spPr>
        <a:xfrm>
          <a:off x="3746500" y="98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25264</xdr:rowOff>
    </xdr:from>
    <xdr:ext cx="534377" cy="259045"/>
    <xdr:sp macro="" textlink="">
      <xdr:nvSpPr>
        <xdr:cNvPr id="143" name="テキスト ボックス 142"/>
        <xdr:cNvSpPr txBox="1"/>
      </xdr:nvSpPr>
      <xdr:spPr>
        <a:xfrm>
          <a:off x="3530111" y="996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126826</xdr:rowOff>
    </xdr:from>
    <xdr:to>
      <xdr:col>4</xdr:col>
      <xdr:colOff>206375</xdr:colOff>
      <xdr:row>58</xdr:row>
      <xdr:rowOff>56976</xdr:rowOff>
    </xdr:to>
    <xdr:sp macro="" textlink="">
      <xdr:nvSpPr>
        <xdr:cNvPr id="144" name="円/楕円 143"/>
        <xdr:cNvSpPr/>
      </xdr:nvSpPr>
      <xdr:spPr>
        <a:xfrm>
          <a:off x="2857500" y="989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73503</xdr:rowOff>
    </xdr:from>
    <xdr:ext cx="534377" cy="259045"/>
    <xdr:sp macro="" textlink="">
      <xdr:nvSpPr>
        <xdr:cNvPr id="145" name="テキスト ボックス 144"/>
        <xdr:cNvSpPr txBox="1"/>
      </xdr:nvSpPr>
      <xdr:spPr>
        <a:xfrm>
          <a:off x="2641111" y="967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68337</xdr:rowOff>
    </xdr:from>
    <xdr:to>
      <xdr:col>3</xdr:col>
      <xdr:colOff>3175</xdr:colOff>
      <xdr:row>58</xdr:row>
      <xdr:rowOff>169937</xdr:rowOff>
    </xdr:to>
    <xdr:sp macro="" textlink="">
      <xdr:nvSpPr>
        <xdr:cNvPr id="146" name="円/楕円 145"/>
        <xdr:cNvSpPr/>
      </xdr:nvSpPr>
      <xdr:spPr>
        <a:xfrm>
          <a:off x="1968500" y="100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161064</xdr:rowOff>
    </xdr:from>
    <xdr:ext cx="534377" cy="259045"/>
    <xdr:sp macro="" textlink="">
      <xdr:nvSpPr>
        <xdr:cNvPr id="147" name="テキスト ボックス 146"/>
        <xdr:cNvSpPr txBox="1"/>
      </xdr:nvSpPr>
      <xdr:spPr>
        <a:xfrm>
          <a:off x="1752111" y="101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83740</xdr:rowOff>
    </xdr:from>
    <xdr:to>
      <xdr:col>1</xdr:col>
      <xdr:colOff>485775</xdr:colOff>
      <xdr:row>59</xdr:row>
      <xdr:rowOff>13890</xdr:rowOff>
    </xdr:to>
    <xdr:sp macro="" textlink="">
      <xdr:nvSpPr>
        <xdr:cNvPr id="148" name="円/楕円 147"/>
        <xdr:cNvSpPr/>
      </xdr:nvSpPr>
      <xdr:spPr>
        <a:xfrm>
          <a:off x="1079500" y="100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5017</xdr:rowOff>
    </xdr:from>
    <xdr:ext cx="534377" cy="259045"/>
    <xdr:sp macro="" textlink="">
      <xdr:nvSpPr>
        <xdr:cNvPr id="149" name="テキスト ボックス 148"/>
        <xdr:cNvSpPr txBox="1"/>
      </xdr:nvSpPr>
      <xdr:spPr>
        <a:xfrm>
          <a:off x="863111" y="1012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82691</xdr:rowOff>
    </xdr:from>
    <xdr:to>
      <xdr:col>6</xdr:col>
      <xdr:colOff>511175</xdr:colOff>
      <xdr:row>78</xdr:row>
      <xdr:rowOff>89808</xdr:rowOff>
    </xdr:to>
    <xdr:cxnSp macro="">
      <xdr:nvCxnSpPr>
        <xdr:cNvPr id="178" name="直線コネクタ 177"/>
        <xdr:cNvCxnSpPr/>
      </xdr:nvCxnSpPr>
      <xdr:spPr>
        <a:xfrm flipV="1">
          <a:off x="3797300" y="13455791"/>
          <a:ext cx="8382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89808</xdr:rowOff>
    </xdr:from>
    <xdr:to>
      <xdr:col>5</xdr:col>
      <xdr:colOff>358775</xdr:colOff>
      <xdr:row>78</xdr:row>
      <xdr:rowOff>93714</xdr:rowOff>
    </xdr:to>
    <xdr:cxnSp macro="">
      <xdr:nvCxnSpPr>
        <xdr:cNvPr id="181" name="直線コネクタ 180"/>
        <xdr:cNvCxnSpPr/>
      </xdr:nvCxnSpPr>
      <xdr:spPr>
        <a:xfrm flipV="1">
          <a:off x="2908300" y="13462908"/>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93714</xdr:rowOff>
    </xdr:from>
    <xdr:to>
      <xdr:col>4</xdr:col>
      <xdr:colOff>155575</xdr:colOff>
      <xdr:row>78</xdr:row>
      <xdr:rowOff>105327</xdr:rowOff>
    </xdr:to>
    <xdr:cxnSp macro="">
      <xdr:nvCxnSpPr>
        <xdr:cNvPr id="184" name="直線コネクタ 183"/>
        <xdr:cNvCxnSpPr/>
      </xdr:nvCxnSpPr>
      <xdr:spPr>
        <a:xfrm flipV="1">
          <a:off x="2019300" y="13466814"/>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102324</xdr:rowOff>
    </xdr:from>
    <xdr:to>
      <xdr:col>2</xdr:col>
      <xdr:colOff>638175</xdr:colOff>
      <xdr:row>78</xdr:row>
      <xdr:rowOff>105327</xdr:rowOff>
    </xdr:to>
    <xdr:cxnSp macro="">
      <xdr:nvCxnSpPr>
        <xdr:cNvPr id="187" name="直線コネクタ 186"/>
        <xdr:cNvCxnSpPr/>
      </xdr:nvCxnSpPr>
      <xdr:spPr>
        <a:xfrm>
          <a:off x="1130300" y="13475424"/>
          <a:ext cx="889000" cy="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31891</xdr:rowOff>
    </xdr:from>
    <xdr:to>
      <xdr:col>6</xdr:col>
      <xdr:colOff>561975</xdr:colOff>
      <xdr:row>78</xdr:row>
      <xdr:rowOff>133491</xdr:rowOff>
    </xdr:to>
    <xdr:sp macro="" textlink="">
      <xdr:nvSpPr>
        <xdr:cNvPr id="197" name="円/楕円 196"/>
        <xdr:cNvSpPr/>
      </xdr:nvSpPr>
      <xdr:spPr>
        <a:xfrm>
          <a:off x="4584700" y="134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39008</xdr:rowOff>
    </xdr:from>
    <xdr:to>
      <xdr:col>5</xdr:col>
      <xdr:colOff>409575</xdr:colOff>
      <xdr:row>78</xdr:row>
      <xdr:rowOff>140608</xdr:rowOff>
    </xdr:to>
    <xdr:sp macro="" textlink="">
      <xdr:nvSpPr>
        <xdr:cNvPr id="199" name="円/楕円 198"/>
        <xdr:cNvSpPr/>
      </xdr:nvSpPr>
      <xdr:spPr>
        <a:xfrm>
          <a:off x="3746500" y="134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131735</xdr:rowOff>
    </xdr:from>
    <xdr:ext cx="534377" cy="259045"/>
    <xdr:sp macro="" textlink="">
      <xdr:nvSpPr>
        <xdr:cNvPr id="200" name="テキスト ボックス 199"/>
        <xdr:cNvSpPr txBox="1"/>
      </xdr:nvSpPr>
      <xdr:spPr>
        <a:xfrm>
          <a:off x="3530111" y="135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42914</xdr:rowOff>
    </xdr:from>
    <xdr:to>
      <xdr:col>4</xdr:col>
      <xdr:colOff>206375</xdr:colOff>
      <xdr:row>78</xdr:row>
      <xdr:rowOff>144514</xdr:rowOff>
    </xdr:to>
    <xdr:sp macro="" textlink="">
      <xdr:nvSpPr>
        <xdr:cNvPr id="201" name="円/楕円 200"/>
        <xdr:cNvSpPr/>
      </xdr:nvSpPr>
      <xdr:spPr>
        <a:xfrm>
          <a:off x="2857500" y="134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135641</xdr:rowOff>
    </xdr:from>
    <xdr:ext cx="534377" cy="259045"/>
    <xdr:sp macro="" textlink="">
      <xdr:nvSpPr>
        <xdr:cNvPr id="202" name="テキスト ボックス 201"/>
        <xdr:cNvSpPr txBox="1"/>
      </xdr:nvSpPr>
      <xdr:spPr>
        <a:xfrm>
          <a:off x="2641111" y="135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54527</xdr:rowOff>
    </xdr:from>
    <xdr:to>
      <xdr:col>3</xdr:col>
      <xdr:colOff>3175</xdr:colOff>
      <xdr:row>78</xdr:row>
      <xdr:rowOff>156127</xdr:rowOff>
    </xdr:to>
    <xdr:sp macro="" textlink="">
      <xdr:nvSpPr>
        <xdr:cNvPr id="203" name="円/楕円 202"/>
        <xdr:cNvSpPr/>
      </xdr:nvSpPr>
      <xdr:spPr>
        <a:xfrm>
          <a:off x="1968500" y="134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147254</xdr:rowOff>
    </xdr:from>
    <xdr:ext cx="534377" cy="259045"/>
    <xdr:sp macro="" textlink="">
      <xdr:nvSpPr>
        <xdr:cNvPr id="204" name="テキスト ボックス 203"/>
        <xdr:cNvSpPr txBox="1"/>
      </xdr:nvSpPr>
      <xdr:spPr>
        <a:xfrm>
          <a:off x="1752111" y="135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51524</xdr:rowOff>
    </xdr:from>
    <xdr:to>
      <xdr:col>1</xdr:col>
      <xdr:colOff>485775</xdr:colOff>
      <xdr:row>78</xdr:row>
      <xdr:rowOff>153124</xdr:rowOff>
    </xdr:to>
    <xdr:sp macro="" textlink="">
      <xdr:nvSpPr>
        <xdr:cNvPr id="205" name="円/楕円 204"/>
        <xdr:cNvSpPr/>
      </xdr:nvSpPr>
      <xdr:spPr>
        <a:xfrm>
          <a:off x="1079500" y="134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144251</xdr:rowOff>
    </xdr:from>
    <xdr:ext cx="534377" cy="259045"/>
    <xdr:sp macro="" textlink="">
      <xdr:nvSpPr>
        <xdr:cNvPr id="206" name="テキスト ボックス 205"/>
        <xdr:cNvSpPr txBox="1"/>
      </xdr:nvSpPr>
      <xdr:spPr>
        <a:xfrm>
          <a:off x="863111" y="1351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87770</xdr:rowOff>
    </xdr:from>
    <xdr:to>
      <xdr:col>6</xdr:col>
      <xdr:colOff>511175</xdr:colOff>
      <xdr:row>98</xdr:row>
      <xdr:rowOff>95599</xdr:rowOff>
    </xdr:to>
    <xdr:cxnSp macro="">
      <xdr:nvCxnSpPr>
        <xdr:cNvPr id="236" name="直線コネクタ 235"/>
        <xdr:cNvCxnSpPr/>
      </xdr:nvCxnSpPr>
      <xdr:spPr>
        <a:xfrm>
          <a:off x="3797300" y="16889870"/>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87770</xdr:rowOff>
    </xdr:from>
    <xdr:to>
      <xdr:col>5</xdr:col>
      <xdr:colOff>358775</xdr:colOff>
      <xdr:row>98</xdr:row>
      <xdr:rowOff>94514</xdr:rowOff>
    </xdr:to>
    <xdr:cxnSp macro="">
      <xdr:nvCxnSpPr>
        <xdr:cNvPr id="239" name="直線コネクタ 238"/>
        <xdr:cNvCxnSpPr/>
      </xdr:nvCxnSpPr>
      <xdr:spPr>
        <a:xfrm flipV="1">
          <a:off x="2908300" y="1688987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94514</xdr:rowOff>
    </xdr:from>
    <xdr:to>
      <xdr:col>4</xdr:col>
      <xdr:colOff>155575</xdr:colOff>
      <xdr:row>98</xdr:row>
      <xdr:rowOff>98837</xdr:rowOff>
    </xdr:to>
    <xdr:cxnSp macro="">
      <xdr:nvCxnSpPr>
        <xdr:cNvPr id="242" name="直線コネクタ 241"/>
        <xdr:cNvCxnSpPr/>
      </xdr:nvCxnSpPr>
      <xdr:spPr>
        <a:xfrm flipV="1">
          <a:off x="2019300" y="16896614"/>
          <a:ext cx="889000" cy="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98837</xdr:rowOff>
    </xdr:from>
    <xdr:to>
      <xdr:col>2</xdr:col>
      <xdr:colOff>638175</xdr:colOff>
      <xdr:row>98</xdr:row>
      <xdr:rowOff>113392</xdr:rowOff>
    </xdr:to>
    <xdr:cxnSp macro="">
      <xdr:nvCxnSpPr>
        <xdr:cNvPr id="245" name="直線コネクタ 244"/>
        <xdr:cNvCxnSpPr/>
      </xdr:nvCxnSpPr>
      <xdr:spPr>
        <a:xfrm flipV="1">
          <a:off x="1130300" y="16900937"/>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44799</xdr:rowOff>
    </xdr:from>
    <xdr:to>
      <xdr:col>6</xdr:col>
      <xdr:colOff>561975</xdr:colOff>
      <xdr:row>98</xdr:row>
      <xdr:rowOff>146399</xdr:rowOff>
    </xdr:to>
    <xdr:sp macro="" textlink="">
      <xdr:nvSpPr>
        <xdr:cNvPr id="255" name="円/楕円 254"/>
        <xdr:cNvSpPr/>
      </xdr:nvSpPr>
      <xdr:spPr>
        <a:xfrm>
          <a:off x="4584700" y="168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23226</xdr:rowOff>
    </xdr:from>
    <xdr:ext cx="534377" cy="259045"/>
    <xdr:sp macro="" textlink="">
      <xdr:nvSpPr>
        <xdr:cNvPr id="256" name="衛生費該当値テキスト"/>
        <xdr:cNvSpPr txBox="1"/>
      </xdr:nvSpPr>
      <xdr:spPr>
        <a:xfrm>
          <a:off x="4686300" y="1682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26,315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36970</xdr:rowOff>
    </xdr:from>
    <xdr:to>
      <xdr:col>5</xdr:col>
      <xdr:colOff>409575</xdr:colOff>
      <xdr:row>98</xdr:row>
      <xdr:rowOff>138570</xdr:rowOff>
    </xdr:to>
    <xdr:sp macro="" textlink="">
      <xdr:nvSpPr>
        <xdr:cNvPr id="257" name="円/楕円 256"/>
        <xdr:cNvSpPr/>
      </xdr:nvSpPr>
      <xdr:spPr>
        <a:xfrm>
          <a:off x="3746500" y="168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129697</xdr:rowOff>
    </xdr:from>
    <xdr:ext cx="534377" cy="259045"/>
    <xdr:sp macro="" textlink="">
      <xdr:nvSpPr>
        <xdr:cNvPr id="258" name="テキスト ボックス 257"/>
        <xdr:cNvSpPr txBox="1"/>
      </xdr:nvSpPr>
      <xdr:spPr>
        <a:xfrm>
          <a:off x="3530111" y="1693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43714</xdr:rowOff>
    </xdr:from>
    <xdr:to>
      <xdr:col>4</xdr:col>
      <xdr:colOff>206375</xdr:colOff>
      <xdr:row>98</xdr:row>
      <xdr:rowOff>145314</xdr:rowOff>
    </xdr:to>
    <xdr:sp macro="" textlink="">
      <xdr:nvSpPr>
        <xdr:cNvPr id="259" name="円/楕円 258"/>
        <xdr:cNvSpPr/>
      </xdr:nvSpPr>
      <xdr:spPr>
        <a:xfrm>
          <a:off x="2857500" y="1684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136441</xdr:rowOff>
    </xdr:from>
    <xdr:ext cx="534377" cy="259045"/>
    <xdr:sp macro="" textlink="">
      <xdr:nvSpPr>
        <xdr:cNvPr id="260" name="テキスト ボックス 259"/>
        <xdr:cNvSpPr txBox="1"/>
      </xdr:nvSpPr>
      <xdr:spPr>
        <a:xfrm>
          <a:off x="2641111" y="1693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48037</xdr:rowOff>
    </xdr:from>
    <xdr:to>
      <xdr:col>3</xdr:col>
      <xdr:colOff>3175</xdr:colOff>
      <xdr:row>98</xdr:row>
      <xdr:rowOff>149637</xdr:rowOff>
    </xdr:to>
    <xdr:sp macro="" textlink="">
      <xdr:nvSpPr>
        <xdr:cNvPr id="261" name="円/楕円 260"/>
        <xdr:cNvSpPr/>
      </xdr:nvSpPr>
      <xdr:spPr>
        <a:xfrm>
          <a:off x="1968500" y="168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140764</xdr:rowOff>
    </xdr:from>
    <xdr:ext cx="534377" cy="259045"/>
    <xdr:sp macro="" textlink="">
      <xdr:nvSpPr>
        <xdr:cNvPr id="262" name="テキスト ボックス 261"/>
        <xdr:cNvSpPr txBox="1"/>
      </xdr:nvSpPr>
      <xdr:spPr>
        <a:xfrm>
          <a:off x="1752111" y="169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62592</xdr:rowOff>
    </xdr:from>
    <xdr:to>
      <xdr:col>1</xdr:col>
      <xdr:colOff>485775</xdr:colOff>
      <xdr:row>98</xdr:row>
      <xdr:rowOff>164192</xdr:rowOff>
    </xdr:to>
    <xdr:sp macro="" textlink="">
      <xdr:nvSpPr>
        <xdr:cNvPr id="263" name="円/楕円 262"/>
        <xdr:cNvSpPr/>
      </xdr:nvSpPr>
      <xdr:spPr>
        <a:xfrm>
          <a:off x="1079500" y="168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155319</xdr:rowOff>
    </xdr:from>
    <xdr:ext cx="534377" cy="259045"/>
    <xdr:sp macro="" textlink="">
      <xdr:nvSpPr>
        <xdr:cNvPr id="264" name="テキスト ボックス 263"/>
        <xdr:cNvSpPr txBox="1"/>
      </xdr:nvSpPr>
      <xdr:spPr>
        <a:xfrm>
          <a:off x="863111" y="169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166180</xdr:rowOff>
    </xdr:from>
    <xdr:to>
      <xdr:col>15</xdr:col>
      <xdr:colOff>180975</xdr:colOff>
      <xdr:row>39</xdr:row>
      <xdr:rowOff>19304</xdr:rowOff>
    </xdr:to>
    <xdr:cxnSp macro="">
      <xdr:nvCxnSpPr>
        <xdr:cNvPr id="293" name="直線コネクタ 292"/>
        <xdr:cNvCxnSpPr/>
      </xdr:nvCxnSpPr>
      <xdr:spPr>
        <a:xfrm flipV="1">
          <a:off x="9639300" y="6681280"/>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19114</xdr:rowOff>
    </xdr:from>
    <xdr:to>
      <xdr:col>14</xdr:col>
      <xdr:colOff>28575</xdr:colOff>
      <xdr:row>39</xdr:row>
      <xdr:rowOff>19304</xdr:rowOff>
    </xdr:to>
    <xdr:cxnSp macro="">
      <xdr:nvCxnSpPr>
        <xdr:cNvPr id="296" name="直線コネクタ 295"/>
        <xdr:cNvCxnSpPr/>
      </xdr:nvCxnSpPr>
      <xdr:spPr>
        <a:xfrm>
          <a:off x="8750300" y="670566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19114</xdr:rowOff>
    </xdr:from>
    <xdr:to>
      <xdr:col>12</xdr:col>
      <xdr:colOff>511175</xdr:colOff>
      <xdr:row>39</xdr:row>
      <xdr:rowOff>20638</xdr:rowOff>
    </xdr:to>
    <xdr:cxnSp macro="">
      <xdr:nvCxnSpPr>
        <xdr:cNvPr id="299" name="直線コネクタ 298"/>
        <xdr:cNvCxnSpPr/>
      </xdr:nvCxnSpPr>
      <xdr:spPr>
        <a:xfrm flipV="1">
          <a:off x="7861300" y="67056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167322</xdr:rowOff>
    </xdr:from>
    <xdr:to>
      <xdr:col>11</xdr:col>
      <xdr:colOff>307975</xdr:colOff>
      <xdr:row>39</xdr:row>
      <xdr:rowOff>20638</xdr:rowOff>
    </xdr:to>
    <xdr:cxnSp macro="">
      <xdr:nvCxnSpPr>
        <xdr:cNvPr id="302" name="直線コネクタ 301"/>
        <xdr:cNvCxnSpPr/>
      </xdr:nvCxnSpPr>
      <xdr:spPr>
        <a:xfrm>
          <a:off x="6972300" y="6682422"/>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115380</xdr:rowOff>
    </xdr:from>
    <xdr:to>
      <xdr:col>15</xdr:col>
      <xdr:colOff>231775</xdr:colOff>
      <xdr:row>39</xdr:row>
      <xdr:rowOff>45530</xdr:rowOff>
    </xdr:to>
    <xdr:sp macro="" textlink="">
      <xdr:nvSpPr>
        <xdr:cNvPr id="312" name="円/楕円 311"/>
        <xdr:cNvSpPr/>
      </xdr:nvSpPr>
      <xdr:spPr>
        <a:xfrm>
          <a:off x="10426700" y="66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30307</xdr:rowOff>
    </xdr:from>
    <xdr:ext cx="378565" cy="259045"/>
    <xdr:sp macro="" textlink="">
      <xdr:nvSpPr>
        <xdr:cNvPr id="313" name="労働費該当値テキスト"/>
        <xdr:cNvSpPr txBox="1"/>
      </xdr:nvSpPr>
      <xdr:spPr>
        <a:xfrm>
          <a:off x="10528300" y="6545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139954</xdr:rowOff>
    </xdr:from>
    <xdr:to>
      <xdr:col>14</xdr:col>
      <xdr:colOff>79375</xdr:colOff>
      <xdr:row>39</xdr:row>
      <xdr:rowOff>70104</xdr:rowOff>
    </xdr:to>
    <xdr:sp macro="" textlink="">
      <xdr:nvSpPr>
        <xdr:cNvPr id="314" name="円/楕円 313"/>
        <xdr:cNvSpPr/>
      </xdr:nvSpPr>
      <xdr:spPr>
        <a:xfrm>
          <a:off x="9588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61231</xdr:rowOff>
    </xdr:from>
    <xdr:ext cx="378565" cy="259045"/>
    <xdr:sp macro="" textlink="">
      <xdr:nvSpPr>
        <xdr:cNvPr id="315" name="テキスト ボックス 314"/>
        <xdr:cNvSpPr txBox="1"/>
      </xdr:nvSpPr>
      <xdr:spPr>
        <a:xfrm>
          <a:off x="9450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139764</xdr:rowOff>
    </xdr:from>
    <xdr:to>
      <xdr:col>12</xdr:col>
      <xdr:colOff>561975</xdr:colOff>
      <xdr:row>39</xdr:row>
      <xdr:rowOff>69914</xdr:rowOff>
    </xdr:to>
    <xdr:sp macro="" textlink="">
      <xdr:nvSpPr>
        <xdr:cNvPr id="316" name="円/楕円 315"/>
        <xdr:cNvSpPr/>
      </xdr:nvSpPr>
      <xdr:spPr>
        <a:xfrm>
          <a:off x="8699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61041</xdr:rowOff>
    </xdr:from>
    <xdr:ext cx="378565" cy="259045"/>
    <xdr:sp macro="" textlink="">
      <xdr:nvSpPr>
        <xdr:cNvPr id="317" name="テキスト ボックス 316"/>
        <xdr:cNvSpPr txBox="1"/>
      </xdr:nvSpPr>
      <xdr:spPr>
        <a:xfrm>
          <a:off x="8561017" y="674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141288</xdr:rowOff>
    </xdr:from>
    <xdr:to>
      <xdr:col>11</xdr:col>
      <xdr:colOff>358775</xdr:colOff>
      <xdr:row>39</xdr:row>
      <xdr:rowOff>71438</xdr:rowOff>
    </xdr:to>
    <xdr:sp macro="" textlink="">
      <xdr:nvSpPr>
        <xdr:cNvPr id="318" name="円/楕円 317"/>
        <xdr:cNvSpPr/>
      </xdr:nvSpPr>
      <xdr:spPr>
        <a:xfrm>
          <a:off x="7810500" y="66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62565</xdr:rowOff>
    </xdr:from>
    <xdr:ext cx="378565" cy="259045"/>
    <xdr:sp macro="" textlink="">
      <xdr:nvSpPr>
        <xdr:cNvPr id="319" name="テキスト ボックス 318"/>
        <xdr:cNvSpPr txBox="1"/>
      </xdr:nvSpPr>
      <xdr:spPr>
        <a:xfrm>
          <a:off x="7672017" y="674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116522</xdr:rowOff>
    </xdr:from>
    <xdr:to>
      <xdr:col>10</xdr:col>
      <xdr:colOff>155575</xdr:colOff>
      <xdr:row>39</xdr:row>
      <xdr:rowOff>46672</xdr:rowOff>
    </xdr:to>
    <xdr:sp macro="" textlink="">
      <xdr:nvSpPr>
        <xdr:cNvPr id="320" name="円/楕円 319"/>
        <xdr:cNvSpPr/>
      </xdr:nvSpPr>
      <xdr:spPr>
        <a:xfrm>
          <a:off x="6921500" y="66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37799</xdr:rowOff>
    </xdr:from>
    <xdr:ext cx="378565" cy="259045"/>
    <xdr:sp macro="" textlink="">
      <xdr:nvSpPr>
        <xdr:cNvPr id="321" name="テキスト ボックス 320"/>
        <xdr:cNvSpPr txBox="1"/>
      </xdr:nvSpPr>
      <xdr:spPr>
        <a:xfrm>
          <a:off x="6783017" y="6724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84341</xdr:rowOff>
    </xdr:from>
    <xdr:to>
      <xdr:col>15</xdr:col>
      <xdr:colOff>180975</xdr:colOff>
      <xdr:row>58</xdr:row>
      <xdr:rowOff>102591</xdr:rowOff>
    </xdr:to>
    <xdr:cxnSp macro="">
      <xdr:nvCxnSpPr>
        <xdr:cNvPr id="350" name="直線コネクタ 349"/>
        <xdr:cNvCxnSpPr/>
      </xdr:nvCxnSpPr>
      <xdr:spPr>
        <a:xfrm flipV="1">
          <a:off x="9639300" y="10028441"/>
          <a:ext cx="8382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102591</xdr:rowOff>
    </xdr:from>
    <xdr:to>
      <xdr:col>14</xdr:col>
      <xdr:colOff>28575</xdr:colOff>
      <xdr:row>58</xdr:row>
      <xdr:rowOff>107086</xdr:rowOff>
    </xdr:to>
    <xdr:cxnSp macro="">
      <xdr:nvCxnSpPr>
        <xdr:cNvPr id="353" name="直線コネクタ 352"/>
        <xdr:cNvCxnSpPr/>
      </xdr:nvCxnSpPr>
      <xdr:spPr>
        <a:xfrm flipV="1">
          <a:off x="8750300" y="10046691"/>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107086</xdr:rowOff>
    </xdr:from>
    <xdr:to>
      <xdr:col>12</xdr:col>
      <xdr:colOff>511175</xdr:colOff>
      <xdr:row>58</xdr:row>
      <xdr:rowOff>112516</xdr:rowOff>
    </xdr:to>
    <xdr:cxnSp macro="">
      <xdr:nvCxnSpPr>
        <xdr:cNvPr id="356" name="直線コネクタ 355"/>
        <xdr:cNvCxnSpPr/>
      </xdr:nvCxnSpPr>
      <xdr:spPr>
        <a:xfrm flipV="1">
          <a:off x="7861300" y="10051186"/>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8" name="テキスト ボックス 357"/>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110096</xdr:rowOff>
    </xdr:from>
    <xdr:to>
      <xdr:col>11</xdr:col>
      <xdr:colOff>307975</xdr:colOff>
      <xdr:row>58</xdr:row>
      <xdr:rowOff>112516</xdr:rowOff>
    </xdr:to>
    <xdr:cxnSp macro="">
      <xdr:nvCxnSpPr>
        <xdr:cNvPr id="359" name="直線コネクタ 358"/>
        <xdr:cNvCxnSpPr/>
      </xdr:nvCxnSpPr>
      <xdr:spPr>
        <a:xfrm>
          <a:off x="6972300" y="10054196"/>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1" name="テキスト ボックス 360"/>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3" name="テキスト ボックス 362"/>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33541</xdr:rowOff>
    </xdr:from>
    <xdr:to>
      <xdr:col>15</xdr:col>
      <xdr:colOff>231775</xdr:colOff>
      <xdr:row>58</xdr:row>
      <xdr:rowOff>135141</xdr:rowOff>
    </xdr:to>
    <xdr:sp macro="" textlink="">
      <xdr:nvSpPr>
        <xdr:cNvPr id="369" name="円/楕円 368"/>
        <xdr:cNvSpPr/>
      </xdr:nvSpPr>
      <xdr:spPr>
        <a:xfrm>
          <a:off x="10426700" y="99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119918</xdr:rowOff>
    </xdr:from>
    <xdr:ext cx="469744" cy="259045"/>
    <xdr:sp macro="" textlink="">
      <xdr:nvSpPr>
        <xdr:cNvPr id="370" name="農林水産業費該当値テキスト"/>
        <xdr:cNvSpPr txBox="1"/>
      </xdr:nvSpPr>
      <xdr:spPr>
        <a:xfrm>
          <a:off x="10528300" y="989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51791</xdr:rowOff>
    </xdr:from>
    <xdr:to>
      <xdr:col>14</xdr:col>
      <xdr:colOff>79375</xdr:colOff>
      <xdr:row>58</xdr:row>
      <xdr:rowOff>153391</xdr:rowOff>
    </xdr:to>
    <xdr:sp macro="" textlink="">
      <xdr:nvSpPr>
        <xdr:cNvPr id="371" name="円/楕円 370"/>
        <xdr:cNvSpPr/>
      </xdr:nvSpPr>
      <xdr:spPr>
        <a:xfrm>
          <a:off x="9588500" y="99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144518</xdr:rowOff>
    </xdr:from>
    <xdr:ext cx="469744" cy="259045"/>
    <xdr:sp macro="" textlink="">
      <xdr:nvSpPr>
        <xdr:cNvPr id="372" name="テキスト ボックス 371"/>
        <xdr:cNvSpPr txBox="1"/>
      </xdr:nvSpPr>
      <xdr:spPr>
        <a:xfrm>
          <a:off x="9404427" y="1008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56286</xdr:rowOff>
    </xdr:from>
    <xdr:to>
      <xdr:col>12</xdr:col>
      <xdr:colOff>561975</xdr:colOff>
      <xdr:row>58</xdr:row>
      <xdr:rowOff>157886</xdr:rowOff>
    </xdr:to>
    <xdr:sp macro="" textlink="">
      <xdr:nvSpPr>
        <xdr:cNvPr id="373" name="円/楕円 372"/>
        <xdr:cNvSpPr/>
      </xdr:nvSpPr>
      <xdr:spPr>
        <a:xfrm>
          <a:off x="8699500" y="100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149013</xdr:rowOff>
    </xdr:from>
    <xdr:ext cx="469744" cy="259045"/>
    <xdr:sp macro="" textlink="">
      <xdr:nvSpPr>
        <xdr:cNvPr id="374" name="テキスト ボックス 373"/>
        <xdr:cNvSpPr txBox="1"/>
      </xdr:nvSpPr>
      <xdr:spPr>
        <a:xfrm>
          <a:off x="8515427" y="1009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61716</xdr:rowOff>
    </xdr:from>
    <xdr:to>
      <xdr:col>11</xdr:col>
      <xdr:colOff>358775</xdr:colOff>
      <xdr:row>58</xdr:row>
      <xdr:rowOff>163316</xdr:rowOff>
    </xdr:to>
    <xdr:sp macro="" textlink="">
      <xdr:nvSpPr>
        <xdr:cNvPr id="375" name="円/楕円 374"/>
        <xdr:cNvSpPr/>
      </xdr:nvSpPr>
      <xdr:spPr>
        <a:xfrm>
          <a:off x="7810500" y="100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154443</xdr:rowOff>
    </xdr:from>
    <xdr:ext cx="469744" cy="259045"/>
    <xdr:sp macro="" textlink="">
      <xdr:nvSpPr>
        <xdr:cNvPr id="376" name="テキスト ボックス 375"/>
        <xdr:cNvSpPr txBox="1"/>
      </xdr:nvSpPr>
      <xdr:spPr>
        <a:xfrm>
          <a:off x="7626427" y="1009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59296</xdr:rowOff>
    </xdr:from>
    <xdr:to>
      <xdr:col>10</xdr:col>
      <xdr:colOff>155575</xdr:colOff>
      <xdr:row>58</xdr:row>
      <xdr:rowOff>160896</xdr:rowOff>
    </xdr:to>
    <xdr:sp macro="" textlink="">
      <xdr:nvSpPr>
        <xdr:cNvPr id="377" name="円/楕円 376"/>
        <xdr:cNvSpPr/>
      </xdr:nvSpPr>
      <xdr:spPr>
        <a:xfrm>
          <a:off x="6921500" y="100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152023</xdr:rowOff>
    </xdr:from>
    <xdr:ext cx="469744" cy="259045"/>
    <xdr:sp macro="" textlink="">
      <xdr:nvSpPr>
        <xdr:cNvPr id="378" name="テキスト ボックス 377"/>
        <xdr:cNvSpPr txBox="1"/>
      </xdr:nvSpPr>
      <xdr:spPr>
        <a:xfrm>
          <a:off x="6737427" y="100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148616</xdr:rowOff>
    </xdr:from>
    <xdr:to>
      <xdr:col>15</xdr:col>
      <xdr:colOff>180975</xdr:colOff>
      <xdr:row>79</xdr:row>
      <xdr:rowOff>22809</xdr:rowOff>
    </xdr:to>
    <xdr:cxnSp macro="">
      <xdr:nvCxnSpPr>
        <xdr:cNvPr id="407" name="直線コネクタ 406"/>
        <xdr:cNvCxnSpPr/>
      </xdr:nvCxnSpPr>
      <xdr:spPr>
        <a:xfrm>
          <a:off x="9639300" y="13521716"/>
          <a:ext cx="8382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148616</xdr:rowOff>
    </xdr:from>
    <xdr:to>
      <xdr:col>14</xdr:col>
      <xdr:colOff>28575</xdr:colOff>
      <xdr:row>79</xdr:row>
      <xdr:rowOff>22733</xdr:rowOff>
    </xdr:to>
    <xdr:cxnSp macro="">
      <xdr:nvCxnSpPr>
        <xdr:cNvPr id="410" name="直線コネクタ 409"/>
        <xdr:cNvCxnSpPr/>
      </xdr:nvCxnSpPr>
      <xdr:spPr>
        <a:xfrm flipV="1">
          <a:off x="8750300" y="13521716"/>
          <a:ext cx="8890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21247</xdr:rowOff>
    </xdr:from>
    <xdr:to>
      <xdr:col>12</xdr:col>
      <xdr:colOff>511175</xdr:colOff>
      <xdr:row>79</xdr:row>
      <xdr:rowOff>22733</xdr:rowOff>
    </xdr:to>
    <xdr:cxnSp macro="">
      <xdr:nvCxnSpPr>
        <xdr:cNvPr id="413" name="直線コネクタ 412"/>
        <xdr:cNvCxnSpPr/>
      </xdr:nvCxnSpPr>
      <xdr:spPr>
        <a:xfrm>
          <a:off x="7861300" y="13565797"/>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19228</xdr:rowOff>
    </xdr:from>
    <xdr:to>
      <xdr:col>11</xdr:col>
      <xdr:colOff>307975</xdr:colOff>
      <xdr:row>79</xdr:row>
      <xdr:rowOff>21247</xdr:rowOff>
    </xdr:to>
    <xdr:cxnSp macro="">
      <xdr:nvCxnSpPr>
        <xdr:cNvPr id="416" name="直線コネクタ 415"/>
        <xdr:cNvCxnSpPr/>
      </xdr:nvCxnSpPr>
      <xdr:spPr>
        <a:xfrm>
          <a:off x="6972300" y="13563778"/>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143459</xdr:rowOff>
    </xdr:from>
    <xdr:to>
      <xdr:col>15</xdr:col>
      <xdr:colOff>231775</xdr:colOff>
      <xdr:row>79</xdr:row>
      <xdr:rowOff>73609</xdr:rowOff>
    </xdr:to>
    <xdr:sp macro="" textlink="">
      <xdr:nvSpPr>
        <xdr:cNvPr id="426" name="円/楕円 425"/>
        <xdr:cNvSpPr/>
      </xdr:nvSpPr>
      <xdr:spPr>
        <a:xfrm>
          <a:off x="10426700" y="135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58386</xdr:rowOff>
    </xdr:from>
    <xdr:ext cx="378565" cy="259045"/>
    <xdr:sp macro="" textlink="">
      <xdr:nvSpPr>
        <xdr:cNvPr id="427" name="商工費該当値テキスト"/>
        <xdr:cNvSpPr txBox="1"/>
      </xdr:nvSpPr>
      <xdr:spPr>
        <a:xfrm>
          <a:off x="10528300" y="13431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97816</xdr:rowOff>
    </xdr:from>
    <xdr:to>
      <xdr:col>14</xdr:col>
      <xdr:colOff>79375</xdr:colOff>
      <xdr:row>79</xdr:row>
      <xdr:rowOff>27966</xdr:rowOff>
    </xdr:to>
    <xdr:sp macro="" textlink="">
      <xdr:nvSpPr>
        <xdr:cNvPr id="428" name="円/楕円 427"/>
        <xdr:cNvSpPr/>
      </xdr:nvSpPr>
      <xdr:spPr>
        <a:xfrm>
          <a:off x="95885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19093</xdr:rowOff>
    </xdr:from>
    <xdr:ext cx="469744" cy="259045"/>
    <xdr:sp macro="" textlink="">
      <xdr:nvSpPr>
        <xdr:cNvPr id="429" name="テキスト ボックス 428"/>
        <xdr:cNvSpPr txBox="1"/>
      </xdr:nvSpPr>
      <xdr:spPr>
        <a:xfrm>
          <a:off x="9404427" y="1356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143383</xdr:rowOff>
    </xdr:from>
    <xdr:to>
      <xdr:col>12</xdr:col>
      <xdr:colOff>561975</xdr:colOff>
      <xdr:row>79</xdr:row>
      <xdr:rowOff>73533</xdr:rowOff>
    </xdr:to>
    <xdr:sp macro="" textlink="">
      <xdr:nvSpPr>
        <xdr:cNvPr id="430" name="円/楕円 429"/>
        <xdr:cNvSpPr/>
      </xdr:nvSpPr>
      <xdr:spPr>
        <a:xfrm>
          <a:off x="8699500" y="135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64660</xdr:rowOff>
    </xdr:from>
    <xdr:ext cx="378565" cy="259045"/>
    <xdr:sp macro="" textlink="">
      <xdr:nvSpPr>
        <xdr:cNvPr id="431" name="テキスト ボックス 430"/>
        <xdr:cNvSpPr txBox="1"/>
      </xdr:nvSpPr>
      <xdr:spPr>
        <a:xfrm>
          <a:off x="8561017" y="13609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141897</xdr:rowOff>
    </xdr:from>
    <xdr:to>
      <xdr:col>11</xdr:col>
      <xdr:colOff>358775</xdr:colOff>
      <xdr:row>79</xdr:row>
      <xdr:rowOff>72047</xdr:rowOff>
    </xdr:to>
    <xdr:sp macro="" textlink="">
      <xdr:nvSpPr>
        <xdr:cNvPr id="432" name="円/楕円 431"/>
        <xdr:cNvSpPr/>
      </xdr:nvSpPr>
      <xdr:spPr>
        <a:xfrm>
          <a:off x="7810500" y="135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63174</xdr:rowOff>
    </xdr:from>
    <xdr:ext cx="378565" cy="259045"/>
    <xdr:sp macro="" textlink="">
      <xdr:nvSpPr>
        <xdr:cNvPr id="433" name="テキスト ボックス 432"/>
        <xdr:cNvSpPr txBox="1"/>
      </xdr:nvSpPr>
      <xdr:spPr>
        <a:xfrm>
          <a:off x="7672017" y="1360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139878</xdr:rowOff>
    </xdr:from>
    <xdr:to>
      <xdr:col>10</xdr:col>
      <xdr:colOff>155575</xdr:colOff>
      <xdr:row>79</xdr:row>
      <xdr:rowOff>70028</xdr:rowOff>
    </xdr:to>
    <xdr:sp macro="" textlink="">
      <xdr:nvSpPr>
        <xdr:cNvPr id="434" name="円/楕円 433"/>
        <xdr:cNvSpPr/>
      </xdr:nvSpPr>
      <xdr:spPr>
        <a:xfrm>
          <a:off x="69215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61155</xdr:rowOff>
    </xdr:from>
    <xdr:ext cx="378565" cy="259045"/>
    <xdr:sp macro="" textlink="">
      <xdr:nvSpPr>
        <xdr:cNvPr id="435" name="テキスト ボックス 434"/>
        <xdr:cNvSpPr txBox="1"/>
      </xdr:nvSpPr>
      <xdr:spPr>
        <a:xfrm>
          <a:off x="6783017" y="13605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69131</xdr:rowOff>
    </xdr:from>
    <xdr:to>
      <xdr:col>15</xdr:col>
      <xdr:colOff>180975</xdr:colOff>
      <xdr:row>97</xdr:row>
      <xdr:rowOff>154879</xdr:rowOff>
    </xdr:to>
    <xdr:cxnSp macro="">
      <xdr:nvCxnSpPr>
        <xdr:cNvPr id="463" name="直線コネクタ 462"/>
        <xdr:cNvCxnSpPr/>
      </xdr:nvCxnSpPr>
      <xdr:spPr>
        <a:xfrm flipV="1">
          <a:off x="9639300" y="16699781"/>
          <a:ext cx="838200" cy="8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154879</xdr:rowOff>
    </xdr:from>
    <xdr:to>
      <xdr:col>14</xdr:col>
      <xdr:colOff>28575</xdr:colOff>
      <xdr:row>98</xdr:row>
      <xdr:rowOff>1946</xdr:rowOff>
    </xdr:to>
    <xdr:cxnSp macro="">
      <xdr:nvCxnSpPr>
        <xdr:cNvPr id="466" name="直線コネクタ 465"/>
        <xdr:cNvCxnSpPr/>
      </xdr:nvCxnSpPr>
      <xdr:spPr>
        <a:xfrm flipV="1">
          <a:off x="8750300" y="1678552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118669</xdr:rowOff>
    </xdr:from>
    <xdr:to>
      <xdr:col>12</xdr:col>
      <xdr:colOff>511175</xdr:colOff>
      <xdr:row>98</xdr:row>
      <xdr:rowOff>1946</xdr:rowOff>
    </xdr:to>
    <xdr:cxnSp macro="">
      <xdr:nvCxnSpPr>
        <xdr:cNvPr id="469" name="直線コネクタ 468"/>
        <xdr:cNvCxnSpPr/>
      </xdr:nvCxnSpPr>
      <xdr:spPr>
        <a:xfrm>
          <a:off x="7861300" y="16749319"/>
          <a:ext cx="8890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156136</xdr:rowOff>
    </xdr:from>
    <xdr:to>
      <xdr:col>11</xdr:col>
      <xdr:colOff>307975</xdr:colOff>
      <xdr:row>97</xdr:row>
      <xdr:rowOff>118669</xdr:rowOff>
    </xdr:to>
    <xdr:cxnSp macro="">
      <xdr:nvCxnSpPr>
        <xdr:cNvPr id="472" name="直線コネクタ 471"/>
        <xdr:cNvCxnSpPr/>
      </xdr:nvCxnSpPr>
      <xdr:spPr>
        <a:xfrm>
          <a:off x="6972300" y="16615336"/>
          <a:ext cx="889000" cy="13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18331</xdr:rowOff>
    </xdr:from>
    <xdr:to>
      <xdr:col>15</xdr:col>
      <xdr:colOff>231775</xdr:colOff>
      <xdr:row>97</xdr:row>
      <xdr:rowOff>119931</xdr:rowOff>
    </xdr:to>
    <xdr:sp macro="" textlink="">
      <xdr:nvSpPr>
        <xdr:cNvPr id="482" name="円/楕円 481"/>
        <xdr:cNvSpPr/>
      </xdr:nvSpPr>
      <xdr:spPr>
        <a:xfrm>
          <a:off x="10426700" y="166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168208</xdr:rowOff>
    </xdr:from>
    <xdr:ext cx="534377" cy="259045"/>
    <xdr:sp macro="" textlink="">
      <xdr:nvSpPr>
        <xdr:cNvPr id="483" name="土木費該当値テキスト"/>
        <xdr:cNvSpPr txBox="1"/>
      </xdr:nvSpPr>
      <xdr:spPr>
        <a:xfrm>
          <a:off x="10528300" y="166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104079</xdr:rowOff>
    </xdr:from>
    <xdr:to>
      <xdr:col>14</xdr:col>
      <xdr:colOff>79375</xdr:colOff>
      <xdr:row>98</xdr:row>
      <xdr:rowOff>34229</xdr:rowOff>
    </xdr:to>
    <xdr:sp macro="" textlink="">
      <xdr:nvSpPr>
        <xdr:cNvPr id="484" name="円/楕円 483"/>
        <xdr:cNvSpPr/>
      </xdr:nvSpPr>
      <xdr:spPr>
        <a:xfrm>
          <a:off x="9588500" y="167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25356</xdr:rowOff>
    </xdr:from>
    <xdr:ext cx="534377" cy="259045"/>
    <xdr:sp macro="" textlink="">
      <xdr:nvSpPr>
        <xdr:cNvPr id="485" name="テキスト ボックス 484"/>
        <xdr:cNvSpPr txBox="1"/>
      </xdr:nvSpPr>
      <xdr:spPr>
        <a:xfrm>
          <a:off x="9372111" y="168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122596</xdr:rowOff>
    </xdr:from>
    <xdr:to>
      <xdr:col>12</xdr:col>
      <xdr:colOff>561975</xdr:colOff>
      <xdr:row>98</xdr:row>
      <xdr:rowOff>52746</xdr:rowOff>
    </xdr:to>
    <xdr:sp macro="" textlink="">
      <xdr:nvSpPr>
        <xdr:cNvPr id="486" name="円/楕円 485"/>
        <xdr:cNvSpPr/>
      </xdr:nvSpPr>
      <xdr:spPr>
        <a:xfrm>
          <a:off x="8699500" y="1675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43873</xdr:rowOff>
    </xdr:from>
    <xdr:ext cx="534377" cy="259045"/>
    <xdr:sp macro="" textlink="">
      <xdr:nvSpPr>
        <xdr:cNvPr id="487" name="テキスト ボックス 486"/>
        <xdr:cNvSpPr txBox="1"/>
      </xdr:nvSpPr>
      <xdr:spPr>
        <a:xfrm>
          <a:off x="8483111" y="16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67869</xdr:rowOff>
    </xdr:from>
    <xdr:to>
      <xdr:col>11</xdr:col>
      <xdr:colOff>358775</xdr:colOff>
      <xdr:row>97</xdr:row>
      <xdr:rowOff>169469</xdr:rowOff>
    </xdr:to>
    <xdr:sp macro="" textlink="">
      <xdr:nvSpPr>
        <xdr:cNvPr id="488" name="円/楕円 487"/>
        <xdr:cNvSpPr/>
      </xdr:nvSpPr>
      <xdr:spPr>
        <a:xfrm>
          <a:off x="7810500" y="166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160596</xdr:rowOff>
    </xdr:from>
    <xdr:ext cx="534377" cy="259045"/>
    <xdr:sp macro="" textlink="">
      <xdr:nvSpPr>
        <xdr:cNvPr id="489" name="テキスト ボックス 488"/>
        <xdr:cNvSpPr txBox="1"/>
      </xdr:nvSpPr>
      <xdr:spPr>
        <a:xfrm>
          <a:off x="7594111" y="1679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105336</xdr:rowOff>
    </xdr:from>
    <xdr:to>
      <xdr:col>10</xdr:col>
      <xdr:colOff>155575</xdr:colOff>
      <xdr:row>97</xdr:row>
      <xdr:rowOff>35486</xdr:rowOff>
    </xdr:to>
    <xdr:sp macro="" textlink="">
      <xdr:nvSpPr>
        <xdr:cNvPr id="490" name="円/楕円 489"/>
        <xdr:cNvSpPr/>
      </xdr:nvSpPr>
      <xdr:spPr>
        <a:xfrm>
          <a:off x="6921500" y="165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26613</xdr:rowOff>
    </xdr:from>
    <xdr:ext cx="534377" cy="259045"/>
    <xdr:sp macro="" textlink="">
      <xdr:nvSpPr>
        <xdr:cNvPr id="491" name="テキスト ボックス 490"/>
        <xdr:cNvSpPr txBox="1"/>
      </xdr:nvSpPr>
      <xdr:spPr>
        <a:xfrm>
          <a:off x="6705111" y="1665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75616</xdr:rowOff>
    </xdr:from>
    <xdr:to>
      <xdr:col>23</xdr:col>
      <xdr:colOff>517525</xdr:colOff>
      <xdr:row>38</xdr:row>
      <xdr:rowOff>14960</xdr:rowOff>
    </xdr:to>
    <xdr:cxnSp macro="">
      <xdr:nvCxnSpPr>
        <xdr:cNvPr id="521" name="直線コネクタ 520"/>
        <xdr:cNvCxnSpPr/>
      </xdr:nvCxnSpPr>
      <xdr:spPr>
        <a:xfrm>
          <a:off x="15481300" y="6419266"/>
          <a:ext cx="838200" cy="1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75616</xdr:rowOff>
    </xdr:from>
    <xdr:to>
      <xdr:col>22</xdr:col>
      <xdr:colOff>365125</xdr:colOff>
      <xdr:row>38</xdr:row>
      <xdr:rowOff>13741</xdr:rowOff>
    </xdr:to>
    <xdr:cxnSp macro="">
      <xdr:nvCxnSpPr>
        <xdr:cNvPr id="524" name="直線コネクタ 523"/>
        <xdr:cNvCxnSpPr/>
      </xdr:nvCxnSpPr>
      <xdr:spPr>
        <a:xfrm flipV="1">
          <a:off x="14592300" y="6419266"/>
          <a:ext cx="889000" cy="1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13741</xdr:rowOff>
    </xdr:from>
    <xdr:to>
      <xdr:col>21</xdr:col>
      <xdr:colOff>161925</xdr:colOff>
      <xdr:row>38</xdr:row>
      <xdr:rowOff>100685</xdr:rowOff>
    </xdr:to>
    <xdr:cxnSp macro="">
      <xdr:nvCxnSpPr>
        <xdr:cNvPr id="527" name="直線コネクタ 526"/>
        <xdr:cNvCxnSpPr/>
      </xdr:nvCxnSpPr>
      <xdr:spPr>
        <a:xfrm flipV="1">
          <a:off x="13703300" y="6528841"/>
          <a:ext cx="889000" cy="8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168622</xdr:rowOff>
    </xdr:from>
    <xdr:ext cx="534377" cy="259045"/>
    <xdr:sp macro="" textlink="">
      <xdr:nvSpPr>
        <xdr:cNvPr id="529" name="テキスト ボックス 528"/>
        <xdr:cNvSpPr txBox="1"/>
      </xdr:nvSpPr>
      <xdr:spPr>
        <a:xfrm>
          <a:off x="14325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60071</xdr:rowOff>
    </xdr:from>
    <xdr:to>
      <xdr:col>19</xdr:col>
      <xdr:colOff>644525</xdr:colOff>
      <xdr:row>38</xdr:row>
      <xdr:rowOff>100685</xdr:rowOff>
    </xdr:to>
    <xdr:cxnSp macro="">
      <xdr:nvCxnSpPr>
        <xdr:cNvPr id="530" name="直線コネクタ 529"/>
        <xdr:cNvCxnSpPr/>
      </xdr:nvCxnSpPr>
      <xdr:spPr>
        <a:xfrm>
          <a:off x="12814300" y="6575171"/>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45407</xdr:rowOff>
    </xdr:from>
    <xdr:ext cx="534377" cy="259045"/>
    <xdr:sp macro="" textlink="">
      <xdr:nvSpPr>
        <xdr:cNvPr id="532" name="テキスト ボックス 531"/>
        <xdr:cNvSpPr txBox="1"/>
      </xdr:nvSpPr>
      <xdr:spPr>
        <a:xfrm>
          <a:off x="13436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4" name="テキスト ボックス 533"/>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135611</xdr:rowOff>
    </xdr:from>
    <xdr:to>
      <xdr:col>23</xdr:col>
      <xdr:colOff>568325</xdr:colOff>
      <xdr:row>38</xdr:row>
      <xdr:rowOff>65760</xdr:rowOff>
    </xdr:to>
    <xdr:sp macro="" textlink="">
      <xdr:nvSpPr>
        <xdr:cNvPr id="540" name="円/楕円 539"/>
        <xdr:cNvSpPr/>
      </xdr:nvSpPr>
      <xdr:spPr>
        <a:xfrm>
          <a:off x="16268700" y="64792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50538</xdr:rowOff>
    </xdr:from>
    <xdr:ext cx="534377" cy="259045"/>
    <xdr:sp macro="" textlink="">
      <xdr:nvSpPr>
        <xdr:cNvPr id="541" name="消防費該当値テキスト"/>
        <xdr:cNvSpPr txBox="1"/>
      </xdr:nvSpPr>
      <xdr:spPr>
        <a:xfrm>
          <a:off x="16370300" y="63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24816</xdr:rowOff>
    </xdr:from>
    <xdr:to>
      <xdr:col>22</xdr:col>
      <xdr:colOff>415925</xdr:colOff>
      <xdr:row>37</xdr:row>
      <xdr:rowOff>126416</xdr:rowOff>
    </xdr:to>
    <xdr:sp macro="" textlink="">
      <xdr:nvSpPr>
        <xdr:cNvPr id="542" name="円/楕円 541"/>
        <xdr:cNvSpPr/>
      </xdr:nvSpPr>
      <xdr:spPr>
        <a:xfrm>
          <a:off x="15430500" y="63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117543</xdr:rowOff>
    </xdr:from>
    <xdr:ext cx="534377" cy="259045"/>
    <xdr:sp macro="" textlink="">
      <xdr:nvSpPr>
        <xdr:cNvPr id="543" name="テキスト ボックス 542"/>
        <xdr:cNvSpPr txBox="1"/>
      </xdr:nvSpPr>
      <xdr:spPr>
        <a:xfrm>
          <a:off x="15214111" y="64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134391</xdr:rowOff>
    </xdr:from>
    <xdr:to>
      <xdr:col>21</xdr:col>
      <xdr:colOff>212725</xdr:colOff>
      <xdr:row>38</xdr:row>
      <xdr:rowOff>64542</xdr:rowOff>
    </xdr:to>
    <xdr:sp macro="" textlink="">
      <xdr:nvSpPr>
        <xdr:cNvPr id="544" name="円/楕円 543"/>
        <xdr:cNvSpPr/>
      </xdr:nvSpPr>
      <xdr:spPr>
        <a:xfrm>
          <a:off x="14541500" y="6478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55668</xdr:rowOff>
    </xdr:from>
    <xdr:ext cx="534377" cy="259045"/>
    <xdr:sp macro="" textlink="">
      <xdr:nvSpPr>
        <xdr:cNvPr id="545" name="テキスト ボックス 544"/>
        <xdr:cNvSpPr txBox="1"/>
      </xdr:nvSpPr>
      <xdr:spPr>
        <a:xfrm>
          <a:off x="14325111" y="65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49885</xdr:rowOff>
    </xdr:from>
    <xdr:to>
      <xdr:col>20</xdr:col>
      <xdr:colOff>9525</xdr:colOff>
      <xdr:row>38</xdr:row>
      <xdr:rowOff>151485</xdr:rowOff>
    </xdr:to>
    <xdr:sp macro="" textlink="">
      <xdr:nvSpPr>
        <xdr:cNvPr id="546" name="円/楕円 545"/>
        <xdr:cNvSpPr/>
      </xdr:nvSpPr>
      <xdr:spPr>
        <a:xfrm>
          <a:off x="13652500" y="65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142612</xdr:rowOff>
    </xdr:from>
    <xdr:ext cx="534377" cy="259045"/>
    <xdr:sp macro="" textlink="">
      <xdr:nvSpPr>
        <xdr:cNvPr id="547" name="テキスト ボックス 546"/>
        <xdr:cNvSpPr txBox="1"/>
      </xdr:nvSpPr>
      <xdr:spPr>
        <a:xfrm>
          <a:off x="13436111" y="66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9271</xdr:rowOff>
    </xdr:from>
    <xdr:to>
      <xdr:col>18</xdr:col>
      <xdr:colOff>492125</xdr:colOff>
      <xdr:row>38</xdr:row>
      <xdr:rowOff>110871</xdr:rowOff>
    </xdr:to>
    <xdr:sp macro="" textlink="">
      <xdr:nvSpPr>
        <xdr:cNvPr id="548" name="円/楕円 547"/>
        <xdr:cNvSpPr/>
      </xdr:nvSpPr>
      <xdr:spPr>
        <a:xfrm>
          <a:off x="12763500" y="65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101998</xdr:rowOff>
    </xdr:from>
    <xdr:ext cx="534377" cy="259045"/>
    <xdr:sp macro="" textlink="">
      <xdr:nvSpPr>
        <xdr:cNvPr id="549" name="テキスト ボックス 548"/>
        <xdr:cNvSpPr txBox="1"/>
      </xdr:nvSpPr>
      <xdr:spPr>
        <a:xfrm>
          <a:off x="12547111" y="66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78517</xdr:rowOff>
    </xdr:from>
    <xdr:to>
      <xdr:col>23</xdr:col>
      <xdr:colOff>517525</xdr:colOff>
      <xdr:row>56</xdr:row>
      <xdr:rowOff>85767</xdr:rowOff>
    </xdr:to>
    <xdr:cxnSp macro="">
      <xdr:nvCxnSpPr>
        <xdr:cNvPr id="581" name="直線コネクタ 580"/>
        <xdr:cNvCxnSpPr/>
      </xdr:nvCxnSpPr>
      <xdr:spPr>
        <a:xfrm>
          <a:off x="15481300" y="9679717"/>
          <a:ext cx="8382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78517</xdr:rowOff>
    </xdr:from>
    <xdr:to>
      <xdr:col>22</xdr:col>
      <xdr:colOff>365125</xdr:colOff>
      <xdr:row>56</xdr:row>
      <xdr:rowOff>104936</xdr:rowOff>
    </xdr:to>
    <xdr:cxnSp macro="">
      <xdr:nvCxnSpPr>
        <xdr:cNvPr id="584" name="直線コネクタ 583"/>
        <xdr:cNvCxnSpPr/>
      </xdr:nvCxnSpPr>
      <xdr:spPr>
        <a:xfrm flipV="1">
          <a:off x="14592300" y="9679717"/>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6" name="テキスト ボックス 585"/>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94862</xdr:rowOff>
    </xdr:from>
    <xdr:to>
      <xdr:col>21</xdr:col>
      <xdr:colOff>161925</xdr:colOff>
      <xdr:row>56</xdr:row>
      <xdr:rowOff>104936</xdr:rowOff>
    </xdr:to>
    <xdr:cxnSp macro="">
      <xdr:nvCxnSpPr>
        <xdr:cNvPr id="587" name="直線コネクタ 586"/>
        <xdr:cNvCxnSpPr/>
      </xdr:nvCxnSpPr>
      <xdr:spPr>
        <a:xfrm>
          <a:off x="13703300" y="9696062"/>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89" name="テキスト ボックス 588"/>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94862</xdr:rowOff>
    </xdr:from>
    <xdr:to>
      <xdr:col>19</xdr:col>
      <xdr:colOff>644525</xdr:colOff>
      <xdr:row>56</xdr:row>
      <xdr:rowOff>149971</xdr:rowOff>
    </xdr:to>
    <xdr:cxnSp macro="">
      <xdr:nvCxnSpPr>
        <xdr:cNvPr id="590" name="直線コネクタ 589"/>
        <xdr:cNvCxnSpPr/>
      </xdr:nvCxnSpPr>
      <xdr:spPr>
        <a:xfrm flipV="1">
          <a:off x="12814300" y="9696062"/>
          <a:ext cx="889000" cy="5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2" name="テキスト ボックス 591"/>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94" name="テキスト ボックス 593"/>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34967</xdr:rowOff>
    </xdr:from>
    <xdr:to>
      <xdr:col>23</xdr:col>
      <xdr:colOff>568325</xdr:colOff>
      <xdr:row>56</xdr:row>
      <xdr:rowOff>136567</xdr:rowOff>
    </xdr:to>
    <xdr:sp macro="" textlink="">
      <xdr:nvSpPr>
        <xdr:cNvPr id="600" name="円/楕円 599"/>
        <xdr:cNvSpPr/>
      </xdr:nvSpPr>
      <xdr:spPr>
        <a:xfrm>
          <a:off x="16268700" y="9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57844</xdr:rowOff>
    </xdr:from>
    <xdr:ext cx="534377" cy="259045"/>
    <xdr:sp macro="" textlink="">
      <xdr:nvSpPr>
        <xdr:cNvPr id="601" name="教育費該当値テキスト"/>
        <xdr:cNvSpPr txBox="1"/>
      </xdr:nvSpPr>
      <xdr:spPr>
        <a:xfrm>
          <a:off x="16370300" y="94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27717</xdr:rowOff>
    </xdr:from>
    <xdr:to>
      <xdr:col>22</xdr:col>
      <xdr:colOff>415925</xdr:colOff>
      <xdr:row>56</xdr:row>
      <xdr:rowOff>129317</xdr:rowOff>
    </xdr:to>
    <xdr:sp macro="" textlink="">
      <xdr:nvSpPr>
        <xdr:cNvPr id="602" name="円/楕円 601"/>
        <xdr:cNvSpPr/>
      </xdr:nvSpPr>
      <xdr:spPr>
        <a:xfrm>
          <a:off x="15430500" y="96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145844</xdr:rowOff>
    </xdr:from>
    <xdr:ext cx="534377" cy="259045"/>
    <xdr:sp macro="" textlink="">
      <xdr:nvSpPr>
        <xdr:cNvPr id="603" name="テキスト ボックス 602"/>
        <xdr:cNvSpPr txBox="1"/>
      </xdr:nvSpPr>
      <xdr:spPr>
        <a:xfrm>
          <a:off x="15214111" y="94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54136</xdr:rowOff>
    </xdr:from>
    <xdr:to>
      <xdr:col>21</xdr:col>
      <xdr:colOff>212725</xdr:colOff>
      <xdr:row>56</xdr:row>
      <xdr:rowOff>155736</xdr:rowOff>
    </xdr:to>
    <xdr:sp macro="" textlink="">
      <xdr:nvSpPr>
        <xdr:cNvPr id="604" name="円/楕円 603"/>
        <xdr:cNvSpPr/>
      </xdr:nvSpPr>
      <xdr:spPr>
        <a:xfrm>
          <a:off x="14541500" y="96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813</xdr:rowOff>
    </xdr:from>
    <xdr:ext cx="534377" cy="259045"/>
    <xdr:sp macro="" textlink="">
      <xdr:nvSpPr>
        <xdr:cNvPr id="605" name="テキスト ボックス 604"/>
        <xdr:cNvSpPr txBox="1"/>
      </xdr:nvSpPr>
      <xdr:spPr>
        <a:xfrm>
          <a:off x="14325111" y="943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44062</xdr:rowOff>
    </xdr:from>
    <xdr:to>
      <xdr:col>20</xdr:col>
      <xdr:colOff>9525</xdr:colOff>
      <xdr:row>56</xdr:row>
      <xdr:rowOff>145662</xdr:rowOff>
    </xdr:to>
    <xdr:sp macro="" textlink="">
      <xdr:nvSpPr>
        <xdr:cNvPr id="606" name="円/楕円 605"/>
        <xdr:cNvSpPr/>
      </xdr:nvSpPr>
      <xdr:spPr>
        <a:xfrm>
          <a:off x="13652500" y="964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162189</xdr:rowOff>
    </xdr:from>
    <xdr:ext cx="534377" cy="259045"/>
    <xdr:sp macro="" textlink="">
      <xdr:nvSpPr>
        <xdr:cNvPr id="607" name="テキスト ボックス 606"/>
        <xdr:cNvSpPr txBox="1"/>
      </xdr:nvSpPr>
      <xdr:spPr>
        <a:xfrm>
          <a:off x="13436111" y="94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99171</xdr:rowOff>
    </xdr:from>
    <xdr:to>
      <xdr:col>18</xdr:col>
      <xdr:colOff>492125</xdr:colOff>
      <xdr:row>57</xdr:row>
      <xdr:rowOff>29321</xdr:rowOff>
    </xdr:to>
    <xdr:sp macro="" textlink="">
      <xdr:nvSpPr>
        <xdr:cNvPr id="608" name="円/楕円 607"/>
        <xdr:cNvSpPr/>
      </xdr:nvSpPr>
      <xdr:spPr>
        <a:xfrm>
          <a:off x="12763500" y="970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45848</xdr:rowOff>
    </xdr:from>
    <xdr:ext cx="534377" cy="259045"/>
    <xdr:sp macro="" textlink="">
      <xdr:nvSpPr>
        <xdr:cNvPr id="609" name="テキスト ボックス 608"/>
        <xdr:cNvSpPr txBox="1"/>
      </xdr:nvSpPr>
      <xdr:spPr>
        <a:xfrm>
          <a:off x="12547111" y="947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120253</xdr:rowOff>
    </xdr:from>
    <xdr:to>
      <xdr:col>23</xdr:col>
      <xdr:colOff>517525</xdr:colOff>
      <xdr:row>97</xdr:row>
      <xdr:rowOff>140157</xdr:rowOff>
    </xdr:to>
    <xdr:cxnSp macro="">
      <xdr:nvCxnSpPr>
        <xdr:cNvPr id="697" name="直線コネクタ 696"/>
        <xdr:cNvCxnSpPr/>
      </xdr:nvCxnSpPr>
      <xdr:spPr>
        <a:xfrm flipV="1">
          <a:off x="15481300" y="16750903"/>
          <a:ext cx="8382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99792</xdr:rowOff>
    </xdr:from>
    <xdr:to>
      <xdr:col>22</xdr:col>
      <xdr:colOff>365125</xdr:colOff>
      <xdr:row>97</xdr:row>
      <xdr:rowOff>140157</xdr:rowOff>
    </xdr:to>
    <xdr:cxnSp macro="">
      <xdr:nvCxnSpPr>
        <xdr:cNvPr id="700" name="直線コネクタ 699"/>
        <xdr:cNvCxnSpPr/>
      </xdr:nvCxnSpPr>
      <xdr:spPr>
        <a:xfrm>
          <a:off x="14592300" y="16730442"/>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77326</xdr:rowOff>
    </xdr:from>
    <xdr:to>
      <xdr:col>21</xdr:col>
      <xdr:colOff>161925</xdr:colOff>
      <xdr:row>97</xdr:row>
      <xdr:rowOff>99792</xdr:rowOff>
    </xdr:to>
    <xdr:cxnSp macro="">
      <xdr:nvCxnSpPr>
        <xdr:cNvPr id="703" name="直線コネクタ 702"/>
        <xdr:cNvCxnSpPr/>
      </xdr:nvCxnSpPr>
      <xdr:spPr>
        <a:xfrm>
          <a:off x="13703300" y="16707976"/>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77326</xdr:rowOff>
    </xdr:from>
    <xdr:to>
      <xdr:col>19</xdr:col>
      <xdr:colOff>644525</xdr:colOff>
      <xdr:row>97</xdr:row>
      <xdr:rowOff>88102</xdr:rowOff>
    </xdr:to>
    <xdr:cxnSp macro="">
      <xdr:nvCxnSpPr>
        <xdr:cNvPr id="706" name="直線コネクタ 705"/>
        <xdr:cNvCxnSpPr/>
      </xdr:nvCxnSpPr>
      <xdr:spPr>
        <a:xfrm flipV="1">
          <a:off x="12814300" y="16707976"/>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69453</xdr:rowOff>
    </xdr:from>
    <xdr:to>
      <xdr:col>23</xdr:col>
      <xdr:colOff>568325</xdr:colOff>
      <xdr:row>97</xdr:row>
      <xdr:rowOff>171053</xdr:rowOff>
    </xdr:to>
    <xdr:sp macro="" textlink="">
      <xdr:nvSpPr>
        <xdr:cNvPr id="716" name="円/楕円 715"/>
        <xdr:cNvSpPr/>
      </xdr:nvSpPr>
      <xdr:spPr>
        <a:xfrm>
          <a:off x="16268700" y="167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47880</xdr:rowOff>
    </xdr:from>
    <xdr:ext cx="534377" cy="259045"/>
    <xdr:sp macro="" textlink="">
      <xdr:nvSpPr>
        <xdr:cNvPr id="717" name="公債費該当値テキスト"/>
        <xdr:cNvSpPr txBox="1"/>
      </xdr:nvSpPr>
      <xdr:spPr>
        <a:xfrm>
          <a:off x="16370300" y="166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89357</xdr:rowOff>
    </xdr:from>
    <xdr:to>
      <xdr:col>22</xdr:col>
      <xdr:colOff>415925</xdr:colOff>
      <xdr:row>98</xdr:row>
      <xdr:rowOff>19507</xdr:rowOff>
    </xdr:to>
    <xdr:sp macro="" textlink="">
      <xdr:nvSpPr>
        <xdr:cNvPr id="718" name="円/楕円 717"/>
        <xdr:cNvSpPr/>
      </xdr:nvSpPr>
      <xdr:spPr>
        <a:xfrm>
          <a:off x="15430500" y="167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10634</xdr:rowOff>
    </xdr:from>
    <xdr:ext cx="534377" cy="259045"/>
    <xdr:sp macro="" textlink="">
      <xdr:nvSpPr>
        <xdr:cNvPr id="719" name="テキスト ボックス 718"/>
        <xdr:cNvSpPr txBox="1"/>
      </xdr:nvSpPr>
      <xdr:spPr>
        <a:xfrm>
          <a:off x="15214111" y="168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48992</xdr:rowOff>
    </xdr:from>
    <xdr:to>
      <xdr:col>21</xdr:col>
      <xdr:colOff>212725</xdr:colOff>
      <xdr:row>97</xdr:row>
      <xdr:rowOff>150592</xdr:rowOff>
    </xdr:to>
    <xdr:sp macro="" textlink="">
      <xdr:nvSpPr>
        <xdr:cNvPr id="720" name="円/楕円 719"/>
        <xdr:cNvSpPr/>
      </xdr:nvSpPr>
      <xdr:spPr>
        <a:xfrm>
          <a:off x="14541500" y="166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141719</xdr:rowOff>
    </xdr:from>
    <xdr:ext cx="534377" cy="259045"/>
    <xdr:sp macro="" textlink="">
      <xdr:nvSpPr>
        <xdr:cNvPr id="721" name="テキスト ボックス 720"/>
        <xdr:cNvSpPr txBox="1"/>
      </xdr:nvSpPr>
      <xdr:spPr>
        <a:xfrm>
          <a:off x="14325111" y="167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26526</xdr:rowOff>
    </xdr:from>
    <xdr:to>
      <xdr:col>20</xdr:col>
      <xdr:colOff>9525</xdr:colOff>
      <xdr:row>97</xdr:row>
      <xdr:rowOff>128126</xdr:rowOff>
    </xdr:to>
    <xdr:sp macro="" textlink="">
      <xdr:nvSpPr>
        <xdr:cNvPr id="722" name="円/楕円 721"/>
        <xdr:cNvSpPr/>
      </xdr:nvSpPr>
      <xdr:spPr>
        <a:xfrm>
          <a:off x="13652500" y="166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119253</xdr:rowOff>
    </xdr:from>
    <xdr:ext cx="534377" cy="259045"/>
    <xdr:sp macro="" textlink="">
      <xdr:nvSpPr>
        <xdr:cNvPr id="723" name="テキスト ボックス 722"/>
        <xdr:cNvSpPr txBox="1"/>
      </xdr:nvSpPr>
      <xdr:spPr>
        <a:xfrm>
          <a:off x="13436111" y="167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37302</xdr:rowOff>
    </xdr:from>
    <xdr:to>
      <xdr:col>18</xdr:col>
      <xdr:colOff>492125</xdr:colOff>
      <xdr:row>97</xdr:row>
      <xdr:rowOff>138902</xdr:rowOff>
    </xdr:to>
    <xdr:sp macro="" textlink="">
      <xdr:nvSpPr>
        <xdr:cNvPr id="724" name="円/楕円 723"/>
        <xdr:cNvSpPr/>
      </xdr:nvSpPr>
      <xdr:spPr>
        <a:xfrm>
          <a:off x="12763500" y="1666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130029</xdr:rowOff>
    </xdr:from>
    <xdr:ext cx="534377" cy="259045"/>
    <xdr:sp macro="" textlink="">
      <xdr:nvSpPr>
        <xdr:cNvPr id="725" name="テキスト ボックス 724"/>
        <xdr:cNvSpPr txBox="1"/>
      </xdr:nvSpPr>
      <xdr:spPr>
        <a:xfrm>
          <a:off x="12547111" y="167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教育費が住民一人当たり</a:t>
          </a:r>
          <a:r>
            <a:rPr kumimoji="1" lang="en-US" altLang="ja-JP" sz="1100">
              <a:solidFill>
                <a:schemeClr val="dk1"/>
              </a:solidFill>
              <a:effectLst/>
              <a:latin typeface="+mn-lt"/>
              <a:ea typeface="+mn-ea"/>
              <a:cs typeface="+mn-cs"/>
            </a:rPr>
            <a:t>52,303</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444</a:t>
          </a:r>
          <a:r>
            <a:rPr kumimoji="1" lang="ja-JP" altLang="en-US" sz="1100">
              <a:solidFill>
                <a:schemeClr val="dk1"/>
              </a:solidFill>
              <a:effectLst/>
              <a:latin typeface="+mn-lt"/>
              <a:ea typeface="+mn-ea"/>
              <a:cs typeface="+mn-cs"/>
            </a:rPr>
            <a:t>円の減少であるが、</a:t>
          </a:r>
          <a:r>
            <a:rPr kumimoji="1" lang="ja-JP" altLang="ja-JP" sz="1100">
              <a:solidFill>
                <a:schemeClr val="dk1"/>
              </a:solidFill>
              <a:effectLst/>
              <a:latin typeface="+mn-lt"/>
              <a:ea typeface="+mn-ea"/>
              <a:cs typeface="+mn-cs"/>
            </a:rPr>
            <a:t>類似団体平均に比べ高止まりしている。子育て支援</a:t>
          </a:r>
          <a:r>
            <a:rPr kumimoji="1" lang="ja-JP" altLang="en-US" sz="1100">
              <a:solidFill>
                <a:schemeClr val="dk1"/>
              </a:solidFill>
              <a:effectLst/>
              <a:latin typeface="+mn-lt"/>
              <a:ea typeface="+mn-ea"/>
              <a:cs typeface="+mn-cs"/>
            </a:rPr>
            <a:t>・発達支援</a:t>
          </a:r>
          <a:r>
            <a:rPr kumimoji="1" lang="ja-JP" altLang="ja-JP" sz="1100">
              <a:solidFill>
                <a:schemeClr val="dk1"/>
              </a:solidFill>
              <a:effectLst/>
              <a:latin typeface="+mn-lt"/>
              <a:ea typeface="+mn-ea"/>
              <a:cs typeface="+mn-cs"/>
            </a:rPr>
            <a:t>の施策として教育環境の充実を図るため、教育教育施設の老朽化対策や、学習支援事業など重点的に取り組んできたことによるものである。その他、議会費を除く目的の支出額については類似団体平均を下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年度に、「東員町財政の健全化に向けた集中取組について」を策定し、それに</a:t>
          </a:r>
          <a:r>
            <a:rPr kumimoji="1" lang="ja-JP" altLang="en-US" sz="1100">
              <a:solidFill>
                <a:schemeClr val="dk1"/>
              </a:solidFill>
              <a:effectLst/>
              <a:latin typeface="+mn-lt"/>
              <a:ea typeface="+mn-ea"/>
              <a:cs typeface="+mn-cs"/>
            </a:rPr>
            <a:t>沿って</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歳出</a:t>
          </a:r>
          <a:r>
            <a:rPr kumimoji="1" lang="ja-JP" altLang="ja-JP" sz="1100">
              <a:solidFill>
                <a:schemeClr val="dk1"/>
              </a:solidFill>
              <a:effectLst/>
              <a:latin typeface="+mn-lt"/>
              <a:ea typeface="+mn-ea"/>
              <a:cs typeface="+mn-cs"/>
            </a:rPr>
            <a:t>の抑制に取り組む。</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財政調整基金残高は、前年度より</a:t>
          </a:r>
          <a:r>
            <a:rPr kumimoji="1" lang="en-US" altLang="ja-JP" sz="1100">
              <a:solidFill>
                <a:schemeClr val="dk1"/>
              </a:solidFill>
              <a:effectLst/>
              <a:latin typeface="+mn-lt"/>
              <a:ea typeface="+mn-ea"/>
              <a:cs typeface="+mn-cs"/>
            </a:rPr>
            <a:t>160,960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しており、比率は</a:t>
          </a:r>
          <a:r>
            <a:rPr kumimoji="1" lang="en-US" altLang="ja-JP" sz="1100">
              <a:solidFill>
                <a:schemeClr val="dk1"/>
              </a:solidFill>
              <a:effectLst/>
              <a:latin typeface="+mn-lt"/>
              <a:ea typeface="+mn-ea"/>
              <a:cs typeface="+mn-cs"/>
            </a:rPr>
            <a:t>2.52%</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となっている。実質収支額は、前年度と比較すると</a:t>
          </a:r>
          <a:r>
            <a:rPr kumimoji="1" lang="en-US" altLang="ja-JP" sz="1100">
              <a:solidFill>
                <a:schemeClr val="dk1"/>
              </a:solidFill>
              <a:effectLst/>
              <a:latin typeface="+mn-lt"/>
              <a:ea typeface="+mn-ea"/>
              <a:cs typeface="+mn-cs"/>
            </a:rPr>
            <a:t>124,603</a:t>
          </a:r>
          <a:r>
            <a:rPr kumimoji="1" lang="ja-JP" altLang="ja-JP" sz="1100">
              <a:solidFill>
                <a:schemeClr val="dk1"/>
              </a:solidFill>
              <a:effectLst/>
              <a:latin typeface="+mn-lt"/>
              <a:ea typeface="+mn-ea"/>
              <a:cs typeface="+mn-cs"/>
            </a:rPr>
            <a:t>千円減少し、比率は</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の減少。実質単年度収支額は、</a:t>
          </a:r>
          <a:r>
            <a:rPr kumimoji="1" lang="ja-JP" altLang="ja-JP" sz="1100">
              <a:solidFill>
                <a:sysClr val="windowText" lastClr="000000"/>
              </a:solidFill>
              <a:effectLst/>
              <a:latin typeface="+mn-lt"/>
              <a:ea typeface="+mn-ea"/>
              <a:cs typeface="+mn-cs"/>
            </a:rPr>
            <a:t>前年度と比較すると</a:t>
          </a:r>
          <a:r>
            <a:rPr kumimoji="1" lang="en-US" altLang="ja-JP" sz="1100">
              <a:solidFill>
                <a:schemeClr val="dk1"/>
              </a:solidFill>
              <a:effectLst/>
              <a:latin typeface="+mn-lt"/>
              <a:ea typeface="+mn-ea"/>
              <a:cs typeface="+mn-cs"/>
            </a:rPr>
            <a:t>320,063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し、比率は</a:t>
          </a:r>
          <a:r>
            <a:rPr kumimoji="1" lang="en-US" altLang="ja-JP" sz="1100">
              <a:solidFill>
                <a:schemeClr val="dk1"/>
              </a:solidFill>
              <a:effectLst/>
              <a:latin typeface="+mn-lt"/>
              <a:ea typeface="+mn-ea"/>
              <a:cs typeface="+mn-cs"/>
            </a:rPr>
            <a:t>5.65%</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景気の影響による町税（法人税割）収入額の変動で、実質収支額に大きな変動がみられたが、今後は一定の水準を維持するよう、財政見通しを立て、財政調整基金を活用しながら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黒字額の構成割合を</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番大きく占める水道事業会計では、黒字額が前年度より</a:t>
          </a:r>
          <a:r>
            <a:rPr kumimoji="1" lang="en-US" altLang="ja-JP" sz="1100">
              <a:solidFill>
                <a:sysClr val="windowText" lastClr="000000"/>
              </a:solidFill>
              <a:effectLst/>
              <a:latin typeface="+mn-lt"/>
              <a:ea typeface="+mn-ea"/>
              <a:cs typeface="+mn-cs"/>
            </a:rPr>
            <a:t>65,607</a:t>
          </a:r>
          <a:r>
            <a:rPr kumimoji="1" lang="ja-JP" altLang="ja-JP" sz="1100">
              <a:solidFill>
                <a:sysClr val="windowText" lastClr="000000"/>
              </a:solidFill>
              <a:effectLst/>
              <a:latin typeface="+mn-lt"/>
              <a:ea typeface="+mn-ea"/>
              <a:cs typeface="+mn-cs"/>
            </a:rPr>
            <a:t>千円増加し、標準財政規模比で</a:t>
          </a:r>
          <a:r>
            <a:rPr kumimoji="1" lang="en-US" altLang="ja-JP" sz="1100">
              <a:solidFill>
                <a:sysClr val="windowText" lastClr="000000"/>
              </a:solidFill>
              <a:effectLst/>
              <a:latin typeface="+mn-lt"/>
              <a:ea typeface="+mn-ea"/>
              <a:cs typeface="+mn-cs"/>
            </a:rPr>
            <a:t>1.25%</a:t>
          </a:r>
          <a:r>
            <a:rPr kumimoji="1"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番目に黒字額の構成割合が大きい一般会計は、前年度と比較すると</a:t>
          </a:r>
          <a:r>
            <a:rPr kumimoji="1" lang="en-US" altLang="ja-JP" sz="1100">
              <a:solidFill>
                <a:sysClr val="windowText" lastClr="000000"/>
              </a:solidFill>
              <a:effectLst/>
              <a:latin typeface="+mn-lt"/>
              <a:ea typeface="+mn-ea"/>
              <a:cs typeface="+mn-cs"/>
            </a:rPr>
            <a:t>124,603</a:t>
          </a:r>
          <a:r>
            <a:rPr kumimoji="1" lang="ja-JP" altLang="ja-JP" sz="1100">
              <a:solidFill>
                <a:sysClr val="windowText" lastClr="000000"/>
              </a:solidFill>
              <a:effectLst/>
              <a:latin typeface="+mn-lt"/>
              <a:ea typeface="+mn-ea"/>
              <a:cs typeface="+mn-cs"/>
            </a:rPr>
            <a:t>千円減少し、標準財政規模比で</a:t>
          </a:r>
          <a:r>
            <a:rPr kumimoji="1" lang="en-US" altLang="ja-JP" sz="1100">
              <a:solidFill>
                <a:sysClr val="windowText" lastClr="000000"/>
              </a:solidFill>
              <a:effectLst/>
              <a:latin typeface="+mn-lt"/>
              <a:ea typeface="+mn-ea"/>
              <a:cs typeface="+mn-cs"/>
            </a:rPr>
            <a:t>2.13%</a:t>
          </a:r>
          <a:r>
            <a:rPr kumimoji="1" lang="ja-JP" altLang="ja-JP" sz="1100">
              <a:solidFill>
                <a:sysClr val="windowText" lastClr="000000"/>
              </a:solidFill>
              <a:effectLst/>
              <a:latin typeface="+mn-lt"/>
              <a:ea typeface="+mn-ea"/>
              <a:cs typeface="+mn-cs"/>
            </a:rPr>
            <a:t>減少している。</a:t>
          </a:r>
          <a:r>
            <a:rPr kumimoji="1" lang="ja-JP" altLang="en-US" sz="1100">
              <a:solidFill>
                <a:sysClr val="windowText" lastClr="000000"/>
              </a:solidFill>
              <a:effectLst/>
              <a:latin typeface="+mn-lt"/>
              <a:ea typeface="+mn-ea"/>
              <a:cs typeface="+mn-cs"/>
            </a:rPr>
            <a:t>前年度繰越金の減少や、</a:t>
          </a:r>
          <a:r>
            <a:rPr kumimoji="1" lang="ja-JP" altLang="ja-JP" sz="1100">
              <a:solidFill>
                <a:sysClr val="windowText" lastClr="000000"/>
              </a:solidFill>
              <a:effectLst/>
              <a:latin typeface="+mn-lt"/>
              <a:ea typeface="+mn-ea"/>
              <a:cs typeface="+mn-cs"/>
            </a:rPr>
            <a:t>町税（法人税割）収入額の変動の影響であり、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町税は</a:t>
          </a:r>
          <a:r>
            <a:rPr kumimoji="1" lang="ja-JP" altLang="ja-JP" sz="1100">
              <a:solidFill>
                <a:sysClr val="windowText" lastClr="000000"/>
              </a:solidFill>
              <a:effectLst/>
              <a:latin typeface="+mn-lt"/>
              <a:ea typeface="+mn-ea"/>
              <a:cs typeface="+mn-cs"/>
            </a:rPr>
            <a:t>減少傾向になるものと考えられる。国民健康保険特別会計では、黒字額が前年度より</a:t>
          </a:r>
          <a:r>
            <a:rPr kumimoji="1" lang="en-US" altLang="ja-JP" sz="1100">
              <a:solidFill>
                <a:sysClr val="windowText" lastClr="000000"/>
              </a:solidFill>
              <a:effectLst/>
              <a:latin typeface="+mn-lt"/>
              <a:ea typeface="+mn-ea"/>
              <a:cs typeface="+mn-cs"/>
            </a:rPr>
            <a:t>20,187</a:t>
          </a:r>
          <a:r>
            <a:rPr kumimoji="1" lang="ja-JP" altLang="ja-JP" sz="1100">
              <a:solidFill>
                <a:sysClr val="windowText" lastClr="000000"/>
              </a:solidFill>
              <a:effectLst/>
              <a:latin typeface="+mn-lt"/>
              <a:ea typeface="+mn-ea"/>
              <a:cs typeface="+mn-cs"/>
            </a:rPr>
            <a:t>千円増加し、標準財政規模比で</a:t>
          </a:r>
          <a:r>
            <a:rPr kumimoji="1" lang="en-US" altLang="ja-JP" sz="1100">
              <a:solidFill>
                <a:sysClr val="windowText" lastClr="000000"/>
              </a:solidFill>
              <a:effectLst/>
              <a:latin typeface="+mn-lt"/>
              <a:ea typeface="+mn-ea"/>
              <a:cs typeface="+mn-cs"/>
            </a:rPr>
            <a:t>0.39%</a:t>
          </a:r>
          <a:r>
            <a:rPr kumimoji="1"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全会計の黒字額の合計は、前年度より</a:t>
          </a:r>
          <a:r>
            <a:rPr kumimoji="1" lang="en-US" altLang="ja-JP" sz="1100">
              <a:solidFill>
                <a:sysClr val="windowText" lastClr="000000"/>
              </a:solidFill>
              <a:effectLst/>
              <a:latin typeface="+mn-lt"/>
              <a:ea typeface="+mn-ea"/>
              <a:cs typeface="+mn-cs"/>
            </a:rPr>
            <a:t>67,455</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しており、標準財政規模比で</a:t>
          </a:r>
          <a:r>
            <a:rPr kumimoji="1" lang="en-US" altLang="ja-JP" sz="1100">
              <a:solidFill>
                <a:sysClr val="windowText" lastClr="000000"/>
              </a:solidFill>
              <a:effectLst/>
              <a:latin typeface="+mn-lt"/>
              <a:ea typeface="+mn-ea"/>
              <a:cs typeface="+mn-cs"/>
            </a:rPr>
            <a:t>1.42%</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今後も現在の水準を維持するよう適切な事業の選択を行い、財政の健全化に努める。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8025990</v>
      </c>
      <c r="BO4" s="411"/>
      <c r="BP4" s="411"/>
      <c r="BQ4" s="411"/>
      <c r="BR4" s="411"/>
      <c r="BS4" s="411"/>
      <c r="BT4" s="411"/>
      <c r="BU4" s="412"/>
      <c r="BV4" s="410">
        <v>8440688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6.1</v>
      </c>
      <c r="CU4" s="588"/>
      <c r="CV4" s="588"/>
      <c r="CW4" s="588"/>
      <c r="CX4" s="588"/>
      <c r="CY4" s="588"/>
      <c r="CZ4" s="588"/>
      <c r="DA4" s="589"/>
      <c r="DB4" s="587">
        <v>8.1999999999999993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7658451</v>
      </c>
      <c r="BO5" s="416"/>
      <c r="BP5" s="416"/>
      <c r="BQ5" s="416"/>
      <c r="BR5" s="416"/>
      <c r="BS5" s="416"/>
      <c r="BT5" s="416"/>
      <c r="BU5" s="417"/>
      <c r="BV5" s="415">
        <v>7954765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89.9</v>
      </c>
      <c r="CU5" s="386"/>
      <c r="CV5" s="386"/>
      <c r="CW5" s="386"/>
      <c r="CX5" s="386"/>
      <c r="CY5" s="386"/>
      <c r="CZ5" s="386"/>
      <c r="DA5" s="387"/>
      <c r="DB5" s="385">
        <v>85.1</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367539</v>
      </c>
      <c r="BO6" s="416"/>
      <c r="BP6" s="416"/>
      <c r="BQ6" s="416"/>
      <c r="BR6" s="416"/>
      <c r="BS6" s="416"/>
      <c r="BT6" s="416"/>
      <c r="BU6" s="417"/>
      <c r="BV6" s="415">
        <v>485923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95.7</v>
      </c>
      <c r="CU6" s="562"/>
      <c r="CV6" s="562"/>
      <c r="CW6" s="562"/>
      <c r="CX6" s="562"/>
      <c r="CY6" s="562"/>
      <c r="CZ6" s="562"/>
      <c r="DA6" s="563"/>
      <c r="DB6" s="561">
        <v>90.3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23353</v>
      </c>
      <c r="BO7" s="416"/>
      <c r="BP7" s="416"/>
      <c r="BQ7" s="416"/>
      <c r="BR7" s="416"/>
      <c r="BS7" s="416"/>
      <c r="BT7" s="416"/>
      <c r="BU7" s="417"/>
      <c r="BV7" s="415">
        <v>17134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5653965</v>
      </c>
      <c r="CU7" s="416"/>
      <c r="CV7" s="416"/>
      <c r="CW7" s="416"/>
      <c r="CX7" s="416"/>
      <c r="CY7" s="416"/>
      <c r="CZ7" s="416"/>
      <c r="DA7" s="417"/>
      <c r="DB7" s="415">
        <v>5703208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344186</v>
      </c>
      <c r="BO8" s="416"/>
      <c r="BP8" s="416"/>
      <c r="BQ8" s="416"/>
      <c r="BR8" s="416"/>
      <c r="BS8" s="416"/>
      <c r="BT8" s="416"/>
      <c r="BU8" s="417"/>
      <c r="BV8" s="415">
        <v>468789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0.82</v>
      </c>
      <c r="CU8" s="525"/>
      <c r="CV8" s="525"/>
      <c r="CW8" s="525"/>
      <c r="CX8" s="525"/>
      <c r="CY8" s="525"/>
      <c r="CZ8" s="525"/>
      <c r="DA8" s="526"/>
      <c r="DB8" s="524">
        <v>0.79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25344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-124603</v>
      </c>
      <c r="BO9" s="416"/>
      <c r="BP9" s="416"/>
      <c r="BQ9" s="416"/>
      <c r="BR9" s="416"/>
      <c r="BS9" s="416"/>
      <c r="BT9" s="416"/>
      <c r="BU9" s="417"/>
      <c r="BV9" s="415">
        <v>-217056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8.1</v>
      </c>
      <c r="CU9" s="386"/>
      <c r="CV9" s="386"/>
      <c r="CW9" s="386"/>
      <c r="CX9" s="386"/>
      <c r="CY9" s="386"/>
      <c r="CZ9" s="386"/>
      <c r="DA9" s="387"/>
      <c r="DB9" s="385">
        <v>7.2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25661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1040</v>
      </c>
      <c r="BO10" s="416"/>
      <c r="BP10" s="416"/>
      <c r="BQ10" s="416"/>
      <c r="BR10" s="416"/>
      <c r="BS10" s="416"/>
      <c r="BT10" s="416"/>
      <c r="BU10" s="417"/>
      <c r="BV10" s="415">
        <v>251556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25580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162000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25086</v>
      </c>
      <c r="S13" s="517"/>
      <c r="T13" s="517"/>
      <c r="U13" s="517"/>
      <c r="V13" s="518"/>
      <c r="W13" s="504" t="s">
        <v>124</v>
      </c>
      <c r="X13" s="428"/>
      <c r="Y13" s="428"/>
      <c r="Z13" s="428"/>
      <c r="AA13" s="428"/>
      <c r="AB13" s="429"/>
      <c r="AC13" s="391">
        <v>138</v>
      </c>
      <c r="AD13" s="392"/>
      <c r="AE13" s="392"/>
      <c r="AF13" s="392"/>
      <c r="AG13" s="393"/>
      <c r="AH13" s="391">
        <v>141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-285563</v>
      </c>
      <c r="BO13" s="416"/>
      <c r="BP13" s="416"/>
      <c r="BQ13" s="416"/>
      <c r="BR13" s="416"/>
      <c r="BS13" s="416"/>
      <c r="BT13" s="416"/>
      <c r="BU13" s="417"/>
      <c r="BV13" s="415">
        <v>34500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3.9</v>
      </c>
      <c r="CU13" s="386"/>
      <c r="CV13" s="386"/>
      <c r="CW13" s="386"/>
      <c r="CX13" s="386"/>
      <c r="CY13" s="386"/>
      <c r="CZ13" s="386"/>
      <c r="DA13" s="387"/>
      <c r="DB13" s="385">
        <v>4.5999999999999996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25525</v>
      </c>
      <c r="S14" s="517"/>
      <c r="T14" s="517"/>
      <c r="U14" s="517"/>
      <c r="V14" s="518"/>
      <c r="W14" s="519"/>
      <c r="X14" s="431"/>
      <c r="Y14" s="431"/>
      <c r="Z14" s="431"/>
      <c r="AA14" s="431"/>
      <c r="AB14" s="432"/>
      <c r="AC14" s="509">
        <v>1.2</v>
      </c>
      <c r="AD14" s="510"/>
      <c r="AE14" s="510"/>
      <c r="AF14" s="510"/>
      <c r="AG14" s="511"/>
      <c r="AH14" s="509">
        <v>1.1000000000000001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25055</v>
      </c>
      <c r="S15" s="517"/>
      <c r="T15" s="517"/>
      <c r="U15" s="517"/>
      <c r="V15" s="518"/>
      <c r="W15" s="504" t="s">
        <v>131</v>
      </c>
      <c r="X15" s="428"/>
      <c r="Y15" s="428"/>
      <c r="Z15" s="428"/>
      <c r="AA15" s="428"/>
      <c r="AB15" s="429"/>
      <c r="AC15" s="391">
        <v>4651</v>
      </c>
      <c r="AD15" s="392"/>
      <c r="AE15" s="392"/>
      <c r="AF15" s="392"/>
      <c r="AG15" s="393"/>
      <c r="AH15" s="391">
        <v>5102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3565131</v>
      </c>
      <c r="BO15" s="411"/>
      <c r="BP15" s="411"/>
      <c r="BQ15" s="411"/>
      <c r="BR15" s="411"/>
      <c r="BS15" s="411"/>
      <c r="BT15" s="411"/>
      <c r="BU15" s="412"/>
      <c r="BV15" s="410">
        <v>3636633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38.9</v>
      </c>
      <c r="AD16" s="510"/>
      <c r="AE16" s="510"/>
      <c r="AF16" s="510"/>
      <c r="AG16" s="511"/>
      <c r="AH16" s="509">
        <v>40.1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4327447</v>
      </c>
      <c r="BO16" s="416"/>
      <c r="BP16" s="416"/>
      <c r="BQ16" s="416"/>
      <c r="BR16" s="416"/>
      <c r="BS16" s="416"/>
      <c r="BT16" s="416"/>
      <c r="BU16" s="417"/>
      <c r="BV16" s="415">
        <v>4361490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7157</v>
      </c>
      <c r="AD17" s="392"/>
      <c r="AE17" s="392"/>
      <c r="AF17" s="392"/>
      <c r="AG17" s="393"/>
      <c r="AH17" s="391">
        <v>7480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4565199</v>
      </c>
      <c r="BO17" s="416"/>
      <c r="BP17" s="416"/>
      <c r="BQ17" s="416"/>
      <c r="BR17" s="416"/>
      <c r="BS17" s="416"/>
      <c r="BT17" s="416"/>
      <c r="BU17" s="417"/>
      <c r="BV17" s="415">
        <v>4659684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22.68</v>
      </c>
      <c r="M18" s="480"/>
      <c r="N18" s="480"/>
      <c r="O18" s="480"/>
      <c r="P18" s="480"/>
      <c r="Q18" s="480"/>
      <c r="R18" s="481"/>
      <c r="S18" s="481"/>
      <c r="T18" s="481"/>
      <c r="U18" s="481"/>
      <c r="V18" s="482"/>
      <c r="W18" s="496"/>
      <c r="X18" s="497"/>
      <c r="Y18" s="497"/>
      <c r="Z18" s="497"/>
      <c r="AA18" s="497"/>
      <c r="AB18" s="505"/>
      <c r="AC18" s="379">
        <v>59.9</v>
      </c>
      <c r="AD18" s="380"/>
      <c r="AE18" s="380"/>
      <c r="AF18" s="380"/>
      <c r="AG18" s="483"/>
      <c r="AH18" s="379">
        <v>58.8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4805450</v>
      </c>
      <c r="BO18" s="416"/>
      <c r="BP18" s="416"/>
      <c r="BQ18" s="416"/>
      <c r="BR18" s="416"/>
      <c r="BS18" s="416"/>
      <c r="BT18" s="416"/>
      <c r="BU18" s="417"/>
      <c r="BV18" s="415">
        <v>4691753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1117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6188314</v>
      </c>
      <c r="BO19" s="416"/>
      <c r="BP19" s="416"/>
      <c r="BQ19" s="416"/>
      <c r="BR19" s="416"/>
      <c r="BS19" s="416"/>
      <c r="BT19" s="416"/>
      <c r="BU19" s="417"/>
      <c r="BV19" s="415">
        <v>6522129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8863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5437262</v>
      </c>
      <c r="BO23" s="416"/>
      <c r="BP23" s="416"/>
      <c r="BQ23" s="416"/>
      <c r="BR23" s="416"/>
      <c r="BS23" s="416"/>
      <c r="BT23" s="416"/>
      <c r="BU23" s="417"/>
      <c r="BV23" s="415">
        <v>5486478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7800</v>
      </c>
      <c r="R24" s="392"/>
      <c r="S24" s="392"/>
      <c r="T24" s="392"/>
      <c r="U24" s="392"/>
      <c r="V24" s="393"/>
      <c r="W24" s="457"/>
      <c r="X24" s="448"/>
      <c r="Y24" s="449"/>
      <c r="Z24" s="388" t="s">
        <v>155</v>
      </c>
      <c r="AA24" s="389"/>
      <c r="AB24" s="389"/>
      <c r="AC24" s="389"/>
      <c r="AD24" s="389"/>
      <c r="AE24" s="389"/>
      <c r="AF24" s="389"/>
      <c r="AG24" s="390"/>
      <c r="AH24" s="391">
        <v>170</v>
      </c>
      <c r="AI24" s="392"/>
      <c r="AJ24" s="392"/>
      <c r="AK24" s="392"/>
      <c r="AL24" s="393"/>
      <c r="AM24" s="391">
        <v>515610</v>
      </c>
      <c r="AN24" s="392"/>
      <c r="AO24" s="392"/>
      <c r="AP24" s="392"/>
      <c r="AQ24" s="392"/>
      <c r="AR24" s="393"/>
      <c r="AS24" s="391">
        <v>3033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4476722</v>
      </c>
      <c r="BO24" s="416"/>
      <c r="BP24" s="416"/>
      <c r="BQ24" s="416"/>
      <c r="BR24" s="416"/>
      <c r="BS24" s="416"/>
      <c r="BT24" s="416"/>
      <c r="BU24" s="417"/>
      <c r="BV24" s="415">
        <v>4498124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6150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1005146</v>
      </c>
      <c r="BO25" s="411"/>
      <c r="BP25" s="411"/>
      <c r="BQ25" s="411"/>
      <c r="BR25" s="411"/>
      <c r="BS25" s="411"/>
      <c r="BT25" s="411"/>
      <c r="BU25" s="412"/>
      <c r="BV25" s="410">
        <v>1156630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5690</v>
      </c>
      <c r="R26" s="392"/>
      <c r="S26" s="392"/>
      <c r="T26" s="392"/>
      <c r="U26" s="392"/>
      <c r="V26" s="393"/>
      <c r="W26" s="457"/>
      <c r="X26" s="448"/>
      <c r="Y26" s="449"/>
      <c r="Z26" s="388" t="s">
        <v>161</v>
      </c>
      <c r="AA26" s="470"/>
      <c r="AB26" s="470"/>
      <c r="AC26" s="470"/>
      <c r="AD26" s="470"/>
      <c r="AE26" s="470"/>
      <c r="AF26" s="470"/>
      <c r="AG26" s="471"/>
      <c r="AH26" s="391">
        <v>10</v>
      </c>
      <c r="AI26" s="392"/>
      <c r="AJ26" s="392"/>
      <c r="AK26" s="392"/>
      <c r="AL26" s="393"/>
      <c r="AM26" s="391">
        <v>21530</v>
      </c>
      <c r="AN26" s="392"/>
      <c r="AO26" s="392"/>
      <c r="AP26" s="392"/>
      <c r="AQ26" s="392"/>
      <c r="AR26" s="393"/>
      <c r="AS26" s="391">
        <v>2153</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3270</v>
      </c>
      <c r="R27" s="392"/>
      <c r="S27" s="392"/>
      <c r="T27" s="392"/>
      <c r="U27" s="392"/>
      <c r="V27" s="393"/>
      <c r="W27" s="457"/>
      <c r="X27" s="448"/>
      <c r="Y27" s="449"/>
      <c r="Z27" s="388" t="s">
        <v>164</v>
      </c>
      <c r="AA27" s="389"/>
      <c r="AB27" s="389"/>
      <c r="AC27" s="389"/>
      <c r="AD27" s="389"/>
      <c r="AE27" s="389"/>
      <c r="AF27" s="389"/>
      <c r="AG27" s="390"/>
      <c r="AH27" s="391">
        <v>30</v>
      </c>
      <c r="AI27" s="392"/>
      <c r="AJ27" s="392"/>
      <c r="AK27" s="392"/>
      <c r="AL27" s="393"/>
      <c r="AM27" s="391">
        <v>85710</v>
      </c>
      <c r="AN27" s="392"/>
      <c r="AO27" s="392"/>
      <c r="AP27" s="392"/>
      <c r="AQ27" s="392"/>
      <c r="AR27" s="393"/>
      <c r="AS27" s="391">
        <v>2857</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409849</v>
      </c>
      <c r="BO27" s="419"/>
      <c r="BP27" s="419"/>
      <c r="BQ27" s="419"/>
      <c r="BR27" s="419"/>
      <c r="BS27" s="419"/>
      <c r="BT27" s="419"/>
      <c r="BU27" s="420"/>
      <c r="BV27" s="418">
        <v>409849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2650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1973959</v>
      </c>
      <c r="BO28" s="411"/>
      <c r="BP28" s="411"/>
      <c r="BQ28" s="411"/>
      <c r="BR28" s="411"/>
      <c r="BS28" s="411"/>
      <c r="BT28" s="411"/>
      <c r="BU28" s="412"/>
      <c r="BV28" s="410">
        <v>2134919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12</v>
      </c>
      <c r="M29" s="392"/>
      <c r="N29" s="392"/>
      <c r="O29" s="392"/>
      <c r="P29" s="393"/>
      <c r="Q29" s="391">
        <v>2500</v>
      </c>
      <c r="R29" s="392"/>
      <c r="S29" s="392"/>
      <c r="T29" s="392"/>
      <c r="U29" s="392"/>
      <c r="V29" s="393"/>
      <c r="W29" s="458"/>
      <c r="X29" s="459"/>
      <c r="Y29" s="460"/>
      <c r="Z29" s="388" t="s">
        <v>171</v>
      </c>
      <c r="AA29" s="389"/>
      <c r="AB29" s="389"/>
      <c r="AC29" s="389"/>
      <c r="AD29" s="389"/>
      <c r="AE29" s="389"/>
      <c r="AF29" s="389"/>
      <c r="AG29" s="390"/>
      <c r="AH29" s="391">
        <v>200</v>
      </c>
      <c r="AI29" s="392"/>
      <c r="AJ29" s="392"/>
      <c r="AK29" s="392"/>
      <c r="AL29" s="393"/>
      <c r="AM29" s="391">
        <v>601320</v>
      </c>
      <c r="AN29" s="392"/>
      <c r="AO29" s="392"/>
      <c r="AP29" s="392"/>
      <c r="AQ29" s="392"/>
      <c r="AR29" s="393"/>
      <c r="AS29" s="391">
        <v>3007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147720</v>
      </c>
      <c r="BO29" s="416"/>
      <c r="BP29" s="416"/>
      <c r="BQ29" s="416"/>
      <c r="BR29" s="416"/>
      <c r="BS29" s="416"/>
      <c r="BT29" s="416"/>
      <c r="BU29" s="417"/>
      <c r="BV29" s="415">
        <v>147720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1577101</v>
      </c>
      <c r="BO30" s="419"/>
      <c r="BP30" s="419"/>
      <c r="BQ30" s="419"/>
      <c r="BR30" s="419"/>
      <c r="BS30" s="419"/>
      <c r="BT30" s="419"/>
      <c r="BU30" s="420"/>
      <c r="BV30" s="418">
        <v>1677990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桑名広域清掃事業組合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　（一般会計）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　（ごみ処理施設整備事業特別会計）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桑名・員弁広域連合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三重県市町総合事務組合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　（一般会計）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　（共同研修特別会計）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　（デジタル地図特別会計）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　（物品特別会計）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　（退職手当特別会計）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2"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524</v>
      </c>
      <c r="D34" s="1184"/>
      <c r="E34" s="1185"/>
      <c r="F34" s="32">
        <v>8.3699999999999992</v>
      </c>
      <c r="G34" s="33">
        <v>9.11</v>
      </c>
      <c r="H34" s="33">
        <v>9.6199999999999992</v>
      </c>
      <c r="I34" s="33">
        <v>10.23</v>
      </c>
      <c r="J34" s="34">
        <v>11.48</v>
      </c>
      <c r="K34" s="22"/>
      <c r="L34" s="22"/>
      <c r="M34" s="22"/>
      <c r="N34" s="22"/>
      <c r="O34" s="22"/>
      <c r="P34" s="22"/>
    </row>
    <row r="35" spans="1:16" ht="39" customHeight="1">
      <c r="A35" s="22"/>
      <c r="B35" s="35"/>
      <c r="C35" s="1178" t="s">
        <v>525</v>
      </c>
      <c r="D35" s="1179"/>
      <c r="E35" s="1180"/>
      <c r="F35" s="36">
        <v>9.74</v>
      </c>
      <c r="G35" s="37">
        <v>13.93</v>
      </c>
      <c r="H35" s="37">
        <v>12.28</v>
      </c>
      <c r="I35" s="37">
        <v>8.2100000000000009</v>
      </c>
      <c r="J35" s="38">
        <v>6.08</v>
      </c>
      <c r="K35" s="22"/>
      <c r="L35" s="22"/>
      <c r="M35" s="22"/>
      <c r="N35" s="22"/>
      <c r="O35" s="22"/>
      <c r="P35" s="22"/>
    </row>
    <row r="36" spans="1:16" ht="39" customHeight="1">
      <c r="A36" s="22"/>
      <c r="B36" s="35"/>
      <c r="C36" s="1178" t="s">
        <v>526</v>
      </c>
      <c r="D36" s="1179"/>
      <c r="E36" s="1180"/>
      <c r="F36" s="36">
        <v>2.59</v>
      </c>
      <c r="G36" s="37">
        <v>2.17</v>
      </c>
      <c r="H36" s="37">
        <v>1.44</v>
      </c>
      <c r="I36" s="37">
        <v>3.85</v>
      </c>
      <c r="J36" s="38">
        <v>4.24</v>
      </c>
      <c r="K36" s="22"/>
      <c r="L36" s="22"/>
      <c r="M36" s="22"/>
      <c r="N36" s="22"/>
      <c r="O36" s="22"/>
      <c r="P36" s="22"/>
    </row>
    <row r="37" spans="1:16" ht="39" customHeight="1">
      <c r="A37" s="22"/>
      <c r="B37" s="35"/>
      <c r="C37" s="1178" t="s">
        <v>527</v>
      </c>
      <c r="D37" s="1179"/>
      <c r="E37" s="1180"/>
      <c r="F37" s="36">
        <v>2.06</v>
      </c>
      <c r="G37" s="37">
        <v>3.37</v>
      </c>
      <c r="H37" s="37">
        <v>3.05</v>
      </c>
      <c r="I37" s="37">
        <v>2.11</v>
      </c>
      <c r="J37" s="38">
        <v>3.61</v>
      </c>
      <c r="K37" s="22"/>
      <c r="L37" s="22"/>
      <c r="M37" s="22"/>
      <c r="N37" s="22"/>
      <c r="O37" s="22"/>
      <c r="P37" s="22"/>
    </row>
    <row r="38" spans="1:16" ht="39" customHeight="1">
      <c r="A38" s="22"/>
      <c r="B38" s="35"/>
      <c r="C38" s="1178" t="s">
        <v>528</v>
      </c>
      <c r="D38" s="1179"/>
      <c r="E38" s="1180"/>
      <c r="F38" s="36">
        <v>1.37</v>
      </c>
      <c r="G38" s="37">
        <v>1.43</v>
      </c>
      <c r="H38" s="37">
        <v>1.17</v>
      </c>
      <c r="I38" s="37">
        <v>0.98</v>
      </c>
      <c r="J38" s="38">
        <v>1.38</v>
      </c>
      <c r="K38" s="22"/>
      <c r="L38" s="22"/>
      <c r="M38" s="22"/>
      <c r="N38" s="22"/>
      <c r="O38" s="22"/>
      <c r="P38" s="22"/>
    </row>
    <row r="39" spans="1:16" ht="39" customHeight="1">
      <c r="A39" s="22"/>
      <c r="B39" s="35"/>
      <c r="C39" s="1178" t="s">
        <v>529</v>
      </c>
      <c r="D39" s="1179"/>
      <c r="E39" s="1180"/>
      <c r="F39" s="36">
        <v>0.06</v>
      </c>
      <c r="G39" s="37">
        <v>0.04</v>
      </c>
      <c r="H39" s="37">
        <v>0.01</v>
      </c>
      <c r="I39" s="37">
        <v>0</v>
      </c>
      <c r="J39" s="38">
        <v>0.01</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70" zoomScaleNormal="70" zoomScaleSheetLayoutView="55" workbookViewId="0">
      <selection activeCell="K50" sqref="K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558</v>
      </c>
      <c r="L45" s="60">
        <v>575</v>
      </c>
      <c r="M45" s="60">
        <v>537</v>
      </c>
      <c r="N45" s="60">
        <v>472</v>
      </c>
      <c r="O45" s="61">
        <v>504</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282</v>
      </c>
      <c r="L48" s="64">
        <v>264</v>
      </c>
      <c r="M48" s="64">
        <v>272</v>
      </c>
      <c r="N48" s="64">
        <v>284</v>
      </c>
      <c r="O48" s="65">
        <v>285</v>
      </c>
      <c r="P48" s="48"/>
      <c r="Q48" s="48"/>
      <c r="R48" s="48"/>
      <c r="S48" s="48"/>
      <c r="T48" s="48"/>
      <c r="U48" s="48"/>
    </row>
    <row r="49" spans="1:21" ht="30.75" customHeight="1">
      <c r="A49" s="48"/>
      <c r="B49" s="1196"/>
      <c r="C49" s="1197"/>
      <c r="D49" s="62"/>
      <c r="E49" s="1188" t="s">
        <v>16</v>
      </c>
      <c r="F49" s="1188"/>
      <c r="G49" s="1188"/>
      <c r="H49" s="1188"/>
      <c r="I49" s="1188"/>
      <c r="J49" s="1189"/>
      <c r="K49" s="63">
        <v>137</v>
      </c>
      <c r="L49" s="64">
        <v>141</v>
      </c>
      <c r="M49" s="64">
        <v>147</v>
      </c>
      <c r="N49" s="64">
        <v>119</v>
      </c>
      <c r="O49" s="65">
        <v>89</v>
      </c>
      <c r="P49" s="48"/>
      <c r="Q49" s="48"/>
      <c r="R49" s="48"/>
      <c r="S49" s="48"/>
      <c r="T49" s="48"/>
      <c r="U49" s="48"/>
    </row>
    <row r="50" spans="1:21" ht="30.75" customHeight="1">
      <c r="A50" s="48"/>
      <c r="B50" s="1196"/>
      <c r="C50" s="1197"/>
      <c r="D50" s="62"/>
      <c r="E50" s="1188" t="s">
        <v>17</v>
      </c>
      <c r="F50" s="1188"/>
      <c r="G50" s="1188"/>
      <c r="H50" s="1188"/>
      <c r="I50" s="1188"/>
      <c r="J50" s="1189"/>
      <c r="K50" s="63">
        <v>1</v>
      </c>
      <c r="L50" s="64">
        <v>1</v>
      </c>
      <c r="M50" s="64">
        <v>0</v>
      </c>
      <c r="N50" s="64">
        <v>0</v>
      </c>
      <c r="O50" s="65">
        <v>0</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695</v>
      </c>
      <c r="L52" s="64">
        <v>707</v>
      </c>
      <c r="M52" s="64">
        <v>731</v>
      </c>
      <c r="N52" s="64">
        <v>692</v>
      </c>
      <c r="O52" s="65">
        <v>695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283</v>
      </c>
      <c r="L53" s="69">
        <v>274</v>
      </c>
      <c r="M53" s="69">
        <v>225</v>
      </c>
      <c r="N53" s="69">
        <v>183</v>
      </c>
      <c r="O53" s="70">
        <v>183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5462</v>
      </c>
      <c r="J41" s="83">
        <v>5549</v>
      </c>
      <c r="K41" s="83">
        <v>5492</v>
      </c>
      <c r="L41" s="83">
        <v>5486</v>
      </c>
      <c r="M41" s="84">
        <v>5437</v>
      </c>
    </row>
    <row r="42" spans="2:13" ht="27.75" customHeight="1">
      <c r="B42" s="1204"/>
      <c r="C42" s="1205"/>
      <c r="D42" s="85"/>
      <c r="E42" s="1208" t="s">
        <v>26</v>
      </c>
      <c r="F42" s="1208"/>
      <c r="G42" s="1208"/>
      <c r="H42" s="1209"/>
      <c r="I42" s="86">
        <v>1</v>
      </c>
      <c r="J42" s="87">
        <v>0</v>
      </c>
      <c r="K42" s="87">
        <v>0</v>
      </c>
      <c r="L42" s="87">
        <v>0</v>
      </c>
      <c r="M42" s="88">
        <v>0</v>
      </c>
    </row>
    <row r="43" spans="2:13" ht="27.75" customHeight="1">
      <c r="B43" s="1204"/>
      <c r="C43" s="1205"/>
      <c r="D43" s="85"/>
      <c r="E43" s="1208" t="s">
        <v>27</v>
      </c>
      <c r="F43" s="1208"/>
      <c r="G43" s="1208"/>
      <c r="H43" s="1209"/>
      <c r="I43" s="86">
        <v>3045</v>
      </c>
      <c r="J43" s="87">
        <v>2853</v>
      </c>
      <c r="K43" s="87">
        <v>2685</v>
      </c>
      <c r="L43" s="87">
        <v>2522</v>
      </c>
      <c r="M43" s="88">
        <v>2452</v>
      </c>
    </row>
    <row r="44" spans="2:13" ht="27.75" customHeight="1">
      <c r="B44" s="1204"/>
      <c r="C44" s="1205"/>
      <c r="D44" s="85"/>
      <c r="E44" s="1208" t="s">
        <v>28</v>
      </c>
      <c r="F44" s="1208"/>
      <c r="G44" s="1208"/>
      <c r="H44" s="1209"/>
      <c r="I44" s="86">
        <v>775</v>
      </c>
      <c r="J44" s="87">
        <v>628</v>
      </c>
      <c r="K44" s="87">
        <v>483</v>
      </c>
      <c r="L44" s="87">
        <v>338</v>
      </c>
      <c r="M44" s="88">
        <v>251</v>
      </c>
    </row>
    <row r="45" spans="2:13" ht="27.75" customHeight="1">
      <c r="B45" s="1204"/>
      <c r="C45" s="1205"/>
      <c r="D45" s="85"/>
      <c r="E45" s="1208" t="s">
        <v>29</v>
      </c>
      <c r="F45" s="1208"/>
      <c r="G45" s="1208"/>
      <c r="H45" s="1209"/>
      <c r="I45" s="86" t="s">
        <v>477</v>
      </c>
      <c r="J45" s="87" t="s">
        <v>477</v>
      </c>
      <c r="K45" s="87" t="s">
        <v>477</v>
      </c>
      <c r="L45" s="87" t="s">
        <v>477</v>
      </c>
      <c r="M45" s="88" t="s">
        <v>477</v>
      </c>
    </row>
    <row r="46" spans="2:13" ht="27.75" customHeight="1">
      <c r="B46" s="1204"/>
      <c r="C46" s="1205"/>
      <c r="D46" s="89"/>
      <c r="E46" s="1208" t="s">
        <v>30</v>
      </c>
      <c r="F46" s="1208"/>
      <c r="G46" s="1208"/>
      <c r="H46" s="1209"/>
      <c r="I46" s="86" t="s">
        <v>477</v>
      </c>
      <c r="J46" s="87" t="s">
        <v>477</v>
      </c>
      <c r="K46" s="87" t="s">
        <v>477</v>
      </c>
      <c r="L46" s="87" t="s">
        <v>477</v>
      </c>
      <c r="M46" s="88" t="s">
        <v>477</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3875</v>
      </c>
      <c r="J50" s="87">
        <v>4046</v>
      </c>
      <c r="K50" s="87">
        <v>4310</v>
      </c>
      <c r="L50" s="87">
        <v>4476</v>
      </c>
      <c r="M50" s="88">
        <v>4237</v>
      </c>
    </row>
    <row r="51" spans="2:13" ht="27.75" customHeight="1">
      <c r="B51" s="1204"/>
      <c r="C51" s="1205"/>
      <c r="D51" s="85"/>
      <c r="E51" s="1208" t="s">
        <v>36</v>
      </c>
      <c r="F51" s="1208"/>
      <c r="G51" s="1208"/>
      <c r="H51" s="1209"/>
      <c r="I51" s="86">
        <v>30</v>
      </c>
      <c r="J51" s="87">
        <v>28</v>
      </c>
      <c r="K51" s="87">
        <v>25</v>
      </c>
      <c r="L51" s="87">
        <v>23</v>
      </c>
      <c r="M51" s="88">
        <v>21</v>
      </c>
    </row>
    <row r="52" spans="2:13" ht="27.75" customHeight="1">
      <c r="B52" s="1206"/>
      <c r="C52" s="1207"/>
      <c r="D52" s="85"/>
      <c r="E52" s="1208" t="s">
        <v>37</v>
      </c>
      <c r="F52" s="1208"/>
      <c r="G52" s="1208"/>
      <c r="H52" s="1209"/>
      <c r="I52" s="86">
        <v>7826</v>
      </c>
      <c r="J52" s="87">
        <v>7819</v>
      </c>
      <c r="K52" s="87">
        <v>7627</v>
      </c>
      <c r="L52" s="87">
        <v>7441</v>
      </c>
      <c r="M52" s="88">
        <v>7182</v>
      </c>
    </row>
    <row r="53" spans="2:13" ht="27.75" customHeight="1" thickBot="1">
      <c r="B53" s="1210" t="s">
        <v>21</v>
      </c>
      <c r="C53" s="1211"/>
      <c r="D53" s="92"/>
      <c r="E53" s="1212" t="s">
        <v>38</v>
      </c>
      <c r="F53" s="1212"/>
      <c r="G53" s="1212"/>
      <c r="H53" s="1213"/>
      <c r="I53" s="93">
        <v>-2448</v>
      </c>
      <c r="J53" s="94">
        <v>-2862</v>
      </c>
      <c r="K53" s="94">
        <v>-3303</v>
      </c>
      <c r="L53" s="94">
        <v>-3594</v>
      </c>
      <c r="M53" s="95">
        <v>-3299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Normal="100" zoomScaleSheetLayoutView="55" workbookViewId="0">
      <selection activeCell="G65" sqref="G65:O69"/>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ht="13.5">
      <c r="B42" s="250"/>
      <c r="C42" s="246"/>
      <c r="D42" s="246"/>
      <c r="E42" s="246"/>
      <c r="F42" s="246"/>
      <c r="G42" s="353" t="s">
        <v>551</v>
      </c>
      <c r="I42" s="354"/>
      <c r="J42" s="354"/>
      <c r="K42" s="354"/>
      <c r="L42" s="246"/>
      <c r="M42" s="246"/>
      <c r="N42" s="246"/>
      <c r="O42" s="246"/>
    </row>
    <row r="43" spans="2:17" ht="13.5">
      <c r="B43" s="250"/>
      <c r="C43" s="246"/>
      <c r="D43" s="246"/>
      <c r="E43" s="246"/>
      <c r="F43" s="246"/>
      <c r="G43" s="1235" t="s">
        <v>561</v>
      </c>
      <c r="H43" s="1236"/>
      <c r="I43" s="1236"/>
      <c r="J43" s="1236"/>
      <c r="K43" s="1236"/>
      <c r="L43" s="1236"/>
      <c r="M43" s="1236"/>
      <c r="N43" s="1236"/>
      <c r="O43" s="1237"/>
    </row>
    <row r="44" spans="2:17" ht="13.5">
      <c r="B44" s="250"/>
      <c r="C44" s="246"/>
      <c r="D44" s="246"/>
      <c r="E44" s="246"/>
      <c r="F44" s="246"/>
      <c r="G44" s="1238"/>
      <c r="H44" s="1239"/>
      <c r="I44" s="1239"/>
      <c r="J44" s="1239"/>
      <c r="K44" s="1239"/>
      <c r="L44" s="1239"/>
      <c r="M44" s="1239"/>
      <c r="N44" s="1239"/>
      <c r="O44" s="1240"/>
    </row>
    <row r="45" spans="2:17" ht="13.5">
      <c r="B45" s="250"/>
      <c r="C45" s="246"/>
      <c r="D45" s="246"/>
      <c r="E45" s="246"/>
      <c r="F45" s="246"/>
      <c r="G45" s="1238"/>
      <c r="H45" s="1239"/>
      <c r="I45" s="1239"/>
      <c r="J45" s="1239"/>
      <c r="K45" s="1239"/>
      <c r="L45" s="1239"/>
      <c r="M45" s="1239"/>
      <c r="N45" s="1239"/>
      <c r="O45" s="1240"/>
    </row>
    <row r="46" spans="2:17" ht="13.5">
      <c r="B46" s="250"/>
      <c r="C46" s="246"/>
      <c r="D46" s="246"/>
      <c r="E46" s="246"/>
      <c r="F46" s="246"/>
      <c r="G46" s="1238"/>
      <c r="H46" s="1239"/>
      <c r="I46" s="1239"/>
      <c r="J46" s="1239"/>
      <c r="K46" s="1239"/>
      <c r="L46" s="1239"/>
      <c r="M46" s="1239"/>
      <c r="N46" s="1239"/>
      <c r="O46" s="1240"/>
    </row>
    <row r="47" spans="2:17" ht="13.5">
      <c r="B47" s="250"/>
      <c r="C47" s="246"/>
      <c r="D47" s="246"/>
      <c r="E47" s="246"/>
      <c r="F47" s="246"/>
      <c r="G47" s="1241"/>
      <c r="H47" s="1242"/>
      <c r="I47" s="1242"/>
      <c r="J47" s="1242"/>
      <c r="K47" s="1242"/>
      <c r="L47" s="1242"/>
      <c r="M47" s="1242"/>
      <c r="N47" s="1242"/>
      <c r="O47" s="1243"/>
    </row>
    <row r="48" spans="2:17" ht="13.5">
      <c r="B48" s="250"/>
      <c r="C48" s="246"/>
      <c r="D48" s="246"/>
      <c r="E48" s="246"/>
      <c r="F48" s="246"/>
      <c r="G48" s="246"/>
      <c r="H48" s="355"/>
      <c r="I48" s="355"/>
      <c r="J48" s="355"/>
    </row>
    <row r="49" spans="1:17" ht="13.5">
      <c r="B49" s="250"/>
      <c r="C49" s="246"/>
      <c r="D49" s="246"/>
      <c r="E49" s="246"/>
      <c r="F49" s="246"/>
      <c r="G49" s="245" t="s">
        <v>552</v>
      </c>
    </row>
    <row r="50" spans="1:17" ht="13.5">
      <c r="B50" s="250"/>
      <c r="C50" s="246"/>
      <c r="D50" s="246"/>
      <c r="E50" s="246"/>
      <c r="F50" s="246"/>
      <c r="G50" s="1244"/>
      <c r="H50" s="1245"/>
      <c r="I50" s="1245"/>
      <c r="J50" s="1246"/>
      <c r="K50" s="356" t="s">
        <v>517</v>
      </c>
      <c r="L50" s="356" t="s">
        <v>518</v>
      </c>
      <c r="M50" s="356" t="s">
        <v>519</v>
      </c>
      <c r="N50" s="356" t="s">
        <v>520</v>
      </c>
      <c r="O50" s="356" t="s">
        <v>521</v>
      </c>
    </row>
    <row r="51" spans="1:17" ht="13.5">
      <c r="B51" s="250"/>
      <c r="C51" s="246"/>
      <c r="D51" s="246"/>
      <c r="E51" s="246"/>
      <c r="F51" s="246"/>
      <c r="G51" s="1247" t="s">
        <v>553</v>
      </c>
      <c r="H51" s="1248"/>
      <c r="I51" s="1253" t="s">
        <v>554</v>
      </c>
      <c r="J51" s="1253"/>
      <c r="K51" s="1256"/>
      <c r="L51" s="1256"/>
      <c r="M51" s="1256"/>
      <c r="N51" s="1223"/>
      <c r="O51" s="1256"/>
    </row>
    <row r="52" spans="1:17" ht="13.5">
      <c r="B52" s="250"/>
      <c r="C52" s="246"/>
      <c r="D52" s="246"/>
      <c r="E52" s="246"/>
      <c r="F52" s="246"/>
      <c r="G52" s="1249"/>
      <c r="H52" s="1250"/>
      <c r="I52" s="1254"/>
      <c r="J52" s="1254"/>
      <c r="K52" s="1223"/>
      <c r="L52" s="1223"/>
      <c r="M52" s="1223"/>
      <c r="N52" s="1223"/>
      <c r="O52" s="1223"/>
    </row>
    <row r="53" spans="1:17" ht="13.5">
      <c r="A53" s="357"/>
      <c r="B53" s="250"/>
      <c r="C53" s="246"/>
      <c r="D53" s="246"/>
      <c r="E53" s="246"/>
      <c r="F53" s="246"/>
      <c r="G53" s="1249"/>
      <c r="H53" s="1250"/>
      <c r="I53" s="1233" t="s">
        <v>560</v>
      </c>
      <c r="J53" s="1233"/>
      <c r="K53" s="1255"/>
      <c r="L53" s="1255"/>
      <c r="M53" s="1255"/>
      <c r="N53" s="1221">
        <v>61.8</v>
      </c>
      <c r="O53" s="1255"/>
    </row>
    <row r="54" spans="1:17" ht="13.5">
      <c r="A54" s="357"/>
      <c r="B54" s="250"/>
      <c r="C54" s="246"/>
      <c r="D54" s="246"/>
      <c r="E54" s="246"/>
      <c r="F54" s="246"/>
      <c r="G54" s="1251"/>
      <c r="H54" s="1252"/>
      <c r="I54" s="1233"/>
      <c r="J54" s="1233"/>
      <c r="K54" s="1222"/>
      <c r="L54" s="1222"/>
      <c r="M54" s="1222"/>
      <c r="N54" s="1222"/>
      <c r="O54" s="1222"/>
    </row>
    <row r="55" spans="1:17" ht="13.5">
      <c r="A55" s="357"/>
      <c r="B55" s="250"/>
      <c r="C55" s="246"/>
      <c r="D55" s="246"/>
      <c r="E55" s="246"/>
      <c r="F55" s="246"/>
      <c r="G55" s="1227" t="s">
        <v>555</v>
      </c>
      <c r="H55" s="1228"/>
      <c r="I55" s="1233" t="s">
        <v>554</v>
      </c>
      <c r="J55" s="1233"/>
      <c r="K55" s="1256"/>
      <c r="L55" s="1256"/>
      <c r="M55" s="1256"/>
      <c r="N55" s="1223">
        <v>20.2</v>
      </c>
      <c r="O55" s="1256"/>
    </row>
    <row r="56" spans="1:17" ht="13.5">
      <c r="A56" s="357"/>
      <c r="B56" s="250"/>
      <c r="C56" s="246"/>
      <c r="D56" s="246"/>
      <c r="E56" s="246"/>
      <c r="F56" s="246"/>
      <c r="G56" s="1229"/>
      <c r="H56" s="1230"/>
      <c r="I56" s="1233"/>
      <c r="J56" s="1233"/>
      <c r="K56" s="1223"/>
      <c r="L56" s="1223"/>
      <c r="M56" s="1223"/>
      <c r="N56" s="1223"/>
      <c r="O56" s="1223"/>
    </row>
    <row r="57" spans="1:17" s="357" customFormat="1" ht="13.5">
      <c r="B57" s="358"/>
      <c r="C57" s="354"/>
      <c r="D57" s="354"/>
      <c r="E57" s="354"/>
      <c r="F57" s="354"/>
      <c r="G57" s="1229"/>
      <c r="H57" s="1230"/>
      <c r="I57" s="1225" t="s">
        <v>560</v>
      </c>
      <c r="J57" s="1225"/>
      <c r="K57" s="1255"/>
      <c r="L57" s="1255"/>
      <c r="M57" s="1255"/>
      <c r="N57" s="1221">
        <v>54.5</v>
      </c>
      <c r="O57" s="1255"/>
      <c r="P57" s="359"/>
      <c r="Q57" s="358"/>
    </row>
    <row r="58" spans="1:17" s="357" customFormat="1" ht="13.5">
      <c r="A58" s="245"/>
      <c r="B58" s="358"/>
      <c r="C58" s="354"/>
      <c r="D58" s="354"/>
      <c r="E58" s="354"/>
      <c r="F58" s="354"/>
      <c r="G58" s="1231"/>
      <c r="H58" s="1232"/>
      <c r="I58" s="1225"/>
      <c r="J58" s="1225"/>
      <c r="K58" s="1222"/>
      <c r="L58" s="1222"/>
      <c r="M58" s="1222"/>
      <c r="N58" s="1222"/>
      <c r="O58" s="1222"/>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ht="13.5">
      <c r="B64" s="250"/>
      <c r="C64" s="246"/>
      <c r="D64" s="246"/>
      <c r="E64" s="246"/>
      <c r="F64" s="246"/>
      <c r="G64" s="353" t="s">
        <v>551</v>
      </c>
      <c r="I64" s="354"/>
      <c r="J64" s="354"/>
      <c r="K64" s="354"/>
      <c r="L64" s="246"/>
      <c r="M64" s="246"/>
      <c r="N64" s="246"/>
      <c r="O64" s="246"/>
    </row>
    <row r="65" spans="2:30" ht="13.5">
      <c r="B65" s="250"/>
      <c r="C65" s="246"/>
      <c r="D65" s="246"/>
      <c r="E65" s="246"/>
      <c r="F65" s="246"/>
      <c r="G65" s="1235" t="s">
        <v>559</v>
      </c>
      <c r="H65" s="1236"/>
      <c r="I65" s="1236"/>
      <c r="J65" s="1236"/>
      <c r="K65" s="1236"/>
      <c r="L65" s="1236"/>
      <c r="M65" s="1236"/>
      <c r="N65" s="1236"/>
      <c r="O65" s="1237"/>
    </row>
    <row r="66" spans="2:30" ht="13.5">
      <c r="B66" s="250"/>
      <c r="C66" s="246"/>
      <c r="D66" s="246"/>
      <c r="E66" s="246"/>
      <c r="F66" s="246"/>
      <c r="G66" s="1238"/>
      <c r="H66" s="1239"/>
      <c r="I66" s="1239"/>
      <c r="J66" s="1239"/>
      <c r="K66" s="1239"/>
      <c r="L66" s="1239"/>
      <c r="M66" s="1239"/>
      <c r="N66" s="1239"/>
      <c r="O66" s="1240"/>
    </row>
    <row r="67" spans="2:30" ht="13.5">
      <c r="B67" s="250"/>
      <c r="C67" s="246"/>
      <c r="D67" s="246"/>
      <c r="E67" s="246"/>
      <c r="F67" s="246"/>
      <c r="G67" s="1238"/>
      <c r="H67" s="1239"/>
      <c r="I67" s="1239"/>
      <c r="J67" s="1239"/>
      <c r="K67" s="1239"/>
      <c r="L67" s="1239"/>
      <c r="M67" s="1239"/>
      <c r="N67" s="1239"/>
      <c r="O67" s="1240"/>
    </row>
    <row r="68" spans="2:30" ht="13.5">
      <c r="B68" s="250"/>
      <c r="C68" s="246"/>
      <c r="D68" s="246"/>
      <c r="E68" s="246"/>
      <c r="F68" s="246"/>
      <c r="G68" s="1238"/>
      <c r="H68" s="1239"/>
      <c r="I68" s="1239"/>
      <c r="J68" s="1239"/>
      <c r="K68" s="1239"/>
      <c r="L68" s="1239"/>
      <c r="M68" s="1239"/>
      <c r="N68" s="1239"/>
      <c r="O68" s="1240"/>
    </row>
    <row r="69" spans="2:30" ht="13.5">
      <c r="B69" s="250"/>
      <c r="C69" s="246"/>
      <c r="D69" s="246"/>
      <c r="E69" s="246"/>
      <c r="F69" s="246"/>
      <c r="G69" s="1241"/>
      <c r="H69" s="1242"/>
      <c r="I69" s="1242"/>
      <c r="J69" s="1242"/>
      <c r="K69" s="1242"/>
      <c r="L69" s="1242"/>
      <c r="M69" s="1242"/>
      <c r="N69" s="1242"/>
      <c r="O69" s="1243"/>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557</v>
      </c>
      <c r="I71" s="370"/>
      <c r="J71" s="366"/>
      <c r="K71" s="366"/>
      <c r="L71" s="367"/>
      <c r="M71" s="366"/>
      <c r="N71" s="367"/>
      <c r="O71" s="368"/>
    </row>
    <row r="72" spans="2:30" ht="13.5">
      <c r="B72" s="250"/>
      <c r="C72" s="246"/>
      <c r="D72" s="246"/>
      <c r="E72" s="246"/>
      <c r="F72" s="246"/>
      <c r="G72" s="1244"/>
      <c r="H72" s="1245"/>
      <c r="I72" s="1245"/>
      <c r="J72" s="1246"/>
      <c r="K72" s="356" t="s">
        <v>517</v>
      </c>
      <c r="L72" s="356" t="s">
        <v>518</v>
      </c>
      <c r="M72" s="356" t="s">
        <v>519</v>
      </c>
      <c r="N72" s="356" t="s">
        <v>520</v>
      </c>
      <c r="O72" s="356" t="s">
        <v>521</v>
      </c>
    </row>
    <row r="73" spans="2:30" ht="13.5">
      <c r="B73" s="250"/>
      <c r="C73" s="246"/>
      <c r="D73" s="246"/>
      <c r="E73" s="246"/>
      <c r="F73" s="246"/>
      <c r="G73" s="1247" t="s">
        <v>553</v>
      </c>
      <c r="H73" s="1248"/>
      <c r="I73" s="1253" t="s">
        <v>554</v>
      </c>
      <c r="J73" s="1253"/>
      <c r="K73" s="1234"/>
      <c r="L73" s="1234"/>
      <c r="M73" s="1223"/>
      <c r="N73" s="1223"/>
      <c r="O73" s="1223"/>
      <c r="S73" s="245">
        <v>9.9</v>
      </c>
    </row>
    <row r="74" spans="2:30" ht="13.5">
      <c r="B74" s="250"/>
      <c r="C74" s="246"/>
      <c r="D74" s="246"/>
      <c r="E74" s="246"/>
      <c r="F74" s="246"/>
      <c r="G74" s="1249"/>
      <c r="H74" s="1250"/>
      <c r="I74" s="1254"/>
      <c r="J74" s="1254"/>
      <c r="K74" s="1234"/>
      <c r="L74" s="1234"/>
      <c r="M74" s="1223"/>
      <c r="N74" s="1223"/>
      <c r="O74" s="1223"/>
    </row>
    <row r="75" spans="2:30" ht="13.5">
      <c r="B75" s="250"/>
      <c r="C75" s="246"/>
      <c r="D75" s="246"/>
      <c r="E75" s="246"/>
      <c r="F75" s="246"/>
      <c r="G75" s="1249"/>
      <c r="H75" s="1250"/>
      <c r="I75" s="1233" t="s">
        <v>558</v>
      </c>
      <c r="J75" s="1233"/>
      <c r="K75" s="1221">
        <v>5.7</v>
      </c>
      <c r="L75" s="1221">
        <v>5.8</v>
      </c>
      <c r="M75" s="1221">
        <v>5.4</v>
      </c>
      <c r="N75" s="1221">
        <v>4.5999999999999996</v>
      </c>
      <c r="O75" s="1221">
        <v>3.9</v>
      </c>
      <c r="U75" s="245">
        <v>81.2</v>
      </c>
      <c r="W75" s="245">
        <v>87.2</v>
      </c>
      <c r="Y75" s="245">
        <v>99.8</v>
      </c>
      <c r="AA75" s="245">
        <v>109.5</v>
      </c>
      <c r="AC75" s="245">
        <v>115.2</v>
      </c>
    </row>
    <row r="76" spans="2:30" ht="13.5">
      <c r="B76" s="250"/>
      <c r="C76" s="246"/>
      <c r="D76" s="246"/>
      <c r="E76" s="246"/>
      <c r="F76" s="246"/>
      <c r="G76" s="1251"/>
      <c r="H76" s="1252"/>
      <c r="I76" s="1233"/>
      <c r="J76" s="1233"/>
      <c r="K76" s="1222"/>
      <c r="L76" s="1222"/>
      <c r="M76" s="1222"/>
      <c r="N76" s="1222"/>
      <c r="O76" s="1222"/>
    </row>
    <row r="77" spans="2:30" ht="13.5">
      <c r="B77" s="250"/>
      <c r="C77" s="246"/>
      <c r="D77" s="246"/>
      <c r="E77" s="246"/>
      <c r="F77" s="246"/>
      <c r="G77" s="1227" t="s">
        <v>555</v>
      </c>
      <c r="H77" s="1228"/>
      <c r="I77" s="1233" t="s">
        <v>554</v>
      </c>
      <c r="J77" s="1233"/>
      <c r="K77" s="1234">
        <v>30.7</v>
      </c>
      <c r="L77" s="1234">
        <v>22.3</v>
      </c>
      <c r="M77" s="1223">
        <v>20.3</v>
      </c>
      <c r="N77" s="1223">
        <v>20.2</v>
      </c>
      <c r="O77" s="1223">
        <v>15.5</v>
      </c>
      <c r="R77" s="245">
        <v>12.3</v>
      </c>
      <c r="T77" s="245">
        <v>11.1</v>
      </c>
    </row>
    <row r="78" spans="2:30" ht="13.5">
      <c r="B78" s="250"/>
      <c r="C78" s="246"/>
      <c r="D78" s="246"/>
      <c r="E78" s="246"/>
      <c r="F78" s="246"/>
      <c r="G78" s="1229"/>
      <c r="H78" s="1230"/>
      <c r="I78" s="1233"/>
      <c r="J78" s="1233"/>
      <c r="K78" s="1234"/>
      <c r="L78" s="1234"/>
      <c r="M78" s="1223"/>
      <c r="N78" s="1223"/>
      <c r="O78" s="1223"/>
    </row>
    <row r="79" spans="2:30" ht="13.5">
      <c r="B79" s="250"/>
      <c r="C79" s="246"/>
      <c r="D79" s="246"/>
      <c r="E79" s="246"/>
      <c r="F79" s="246"/>
      <c r="G79" s="1229"/>
      <c r="H79" s="1230"/>
      <c r="I79" s="1224" t="s">
        <v>558</v>
      </c>
      <c r="J79" s="1225"/>
      <c r="K79" s="1226">
        <v>9.1999999999999993</v>
      </c>
      <c r="L79" s="1226">
        <v>8.5</v>
      </c>
      <c r="M79" s="1226">
        <v>7.7</v>
      </c>
      <c r="N79" s="1226">
        <v>7.1</v>
      </c>
      <c r="O79" s="1226">
        <v>6.6</v>
      </c>
      <c r="V79" s="245">
        <v>53.5</v>
      </c>
      <c r="X79" s="245">
        <v>48.2</v>
      </c>
      <c r="Z79" s="245">
        <v>34.200000000000003</v>
      </c>
      <c r="AB79" s="245">
        <v>30.3</v>
      </c>
      <c r="AD79" s="245">
        <v>28.9</v>
      </c>
    </row>
    <row r="80" spans="2:30" ht="13.5">
      <c r="B80" s="250"/>
      <c r="C80" s="246"/>
      <c r="D80" s="246"/>
      <c r="E80" s="246"/>
      <c r="F80" s="246"/>
      <c r="G80" s="1231"/>
      <c r="H80" s="1232"/>
      <c r="I80" s="1225"/>
      <c r="J80" s="1225"/>
      <c r="K80" s="1226"/>
      <c r="L80" s="1226"/>
      <c r="M80" s="1226"/>
      <c r="N80" s="1226"/>
      <c r="O80" s="122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4" zoomScale="70" zoomScaleNormal="7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8" zoomScale="70" zoomScaleNormal="7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30289</v>
      </c>
      <c r="E3" s="118"/>
      <c r="F3" s="119">
        <v>46819</v>
      </c>
      <c r="G3" s="120"/>
      <c r="H3" s="121"/>
    </row>
    <row r="4" spans="1:8">
      <c r="A4" s="122"/>
      <c r="B4" s="123"/>
      <c r="C4" s="124"/>
      <c r="D4" s="125">
        <v>16166</v>
      </c>
      <c r="E4" s="126"/>
      <c r="F4" s="127">
        <v>24121</v>
      </c>
      <c r="G4" s="128"/>
      <c r="H4" s="129"/>
    </row>
    <row r="5" spans="1:8">
      <c r="A5" s="110" t="s">
        <v>511</v>
      </c>
      <c r="B5" s="115"/>
      <c r="C5" s="116"/>
      <c r="D5" s="117">
        <v>21334</v>
      </c>
      <c r="E5" s="118"/>
      <c r="F5" s="119">
        <v>53270</v>
      </c>
      <c r="G5" s="120"/>
      <c r="H5" s="121"/>
    </row>
    <row r="6" spans="1:8">
      <c r="A6" s="122"/>
      <c r="B6" s="123"/>
      <c r="C6" s="124"/>
      <c r="D6" s="125">
        <v>13696</v>
      </c>
      <c r="E6" s="126"/>
      <c r="F6" s="127">
        <v>24316</v>
      </c>
      <c r="G6" s="128"/>
      <c r="H6" s="129"/>
    </row>
    <row r="7" spans="1:8">
      <c r="A7" s="110" t="s">
        <v>512</v>
      </c>
      <c r="B7" s="115"/>
      <c r="C7" s="116"/>
      <c r="D7" s="117">
        <v>20897</v>
      </c>
      <c r="E7" s="118"/>
      <c r="F7" s="119">
        <v>53292</v>
      </c>
      <c r="G7" s="120"/>
      <c r="H7" s="121"/>
    </row>
    <row r="8" spans="1:8">
      <c r="A8" s="122"/>
      <c r="B8" s="123"/>
      <c r="C8" s="124"/>
      <c r="D8" s="125">
        <v>16534</v>
      </c>
      <c r="E8" s="126"/>
      <c r="F8" s="127">
        <v>28900</v>
      </c>
      <c r="G8" s="128"/>
      <c r="H8" s="129"/>
    </row>
    <row r="9" spans="1:8">
      <c r="A9" s="110" t="s">
        <v>513</v>
      </c>
      <c r="B9" s="115"/>
      <c r="C9" s="116"/>
      <c r="D9" s="117">
        <v>21286</v>
      </c>
      <c r="E9" s="118"/>
      <c r="F9" s="119">
        <v>56894</v>
      </c>
      <c r="G9" s="120"/>
      <c r="H9" s="121"/>
    </row>
    <row r="10" spans="1:8">
      <c r="A10" s="122"/>
      <c r="B10" s="123"/>
      <c r="C10" s="124"/>
      <c r="D10" s="125">
        <v>17488</v>
      </c>
      <c r="E10" s="126"/>
      <c r="F10" s="127">
        <v>32548</v>
      </c>
      <c r="G10" s="128"/>
      <c r="H10" s="129"/>
    </row>
    <row r="11" spans="1:8">
      <c r="A11" s="110" t="s">
        <v>514</v>
      </c>
      <c r="B11" s="115"/>
      <c r="C11" s="116"/>
      <c r="D11" s="117">
        <v>21663</v>
      </c>
      <c r="E11" s="118"/>
      <c r="F11" s="119">
        <v>57122</v>
      </c>
      <c r="G11" s="120"/>
      <c r="H11" s="121"/>
    </row>
    <row r="12" spans="1:8">
      <c r="A12" s="122"/>
      <c r="B12" s="123"/>
      <c r="C12" s="130"/>
      <c r="D12" s="125">
        <v>14908</v>
      </c>
      <c r="E12" s="126"/>
      <c r="F12" s="127">
        <v>36191</v>
      </c>
      <c r="G12" s="128"/>
      <c r="H12" s="129"/>
    </row>
    <row r="13" spans="1:8">
      <c r="A13" s="110"/>
      <c r="B13" s="115"/>
      <c r="C13" s="131"/>
      <c r="D13" s="132">
        <v>23094</v>
      </c>
      <c r="E13" s="133"/>
      <c r="F13" s="134">
        <v>53479</v>
      </c>
      <c r="G13" s="135"/>
      <c r="H13" s="121"/>
    </row>
    <row r="14" spans="1:8">
      <c r="A14" s="122"/>
      <c r="B14" s="123"/>
      <c r="C14" s="124"/>
      <c r="D14" s="125">
        <v>15758</v>
      </c>
      <c r="E14" s="126"/>
      <c r="F14" s="127">
        <v>29215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9.75</v>
      </c>
      <c r="C19" s="136">
        <f>ROUND(VALUE(SUBSTITUTE(実質収支比率等に係る経年分析!G$48,"▲","-")),2)</f>
        <v>13.94</v>
      </c>
      <c r="D19" s="136">
        <f>ROUND(VALUE(SUBSTITUTE(実質収支比率等に係る経年分析!H$48,"▲","-")),2)</f>
        <v>12.28</v>
      </c>
      <c r="E19" s="136">
        <f>ROUND(VALUE(SUBSTITUTE(実質収支比率等に係る経年分析!I$48,"▲","-")),2)</f>
        <v>8.2200000000000006</v>
      </c>
      <c r="F19" s="136">
        <f>ROUND(VALUE(SUBSTITUTE(実質収支比率等に係る経年分析!J$48,"▲","-")),2)</f>
        <v>6.09</v>
      </c>
    </row>
    <row r="20" spans="1:11">
      <c r="A20" s="136" t="s">
        <v>43</v>
      </c>
      <c r="B20" s="136">
        <f>ROUND(VALUE(SUBSTITUTE(実質収支比率等に係る経年分析!F$47,"▲","-")),2)</f>
        <v>34.93</v>
      </c>
      <c r="C20" s="136">
        <f>ROUND(VALUE(SUBSTITUTE(実質収支比率等に係る経年分析!G$47,"▲","-")),2)</f>
        <v>34.85</v>
      </c>
      <c r="D20" s="136">
        <f>ROUND(VALUE(SUBSTITUTE(実質収支比率等に係る経年分析!H$47,"▲","-")),2)</f>
        <v>33.72</v>
      </c>
      <c r="E20" s="136">
        <f>ROUND(VALUE(SUBSTITUTE(実質収支比率等に係る経年分析!I$47,"▲","-")),2)</f>
        <v>37.43</v>
      </c>
      <c r="F20" s="136">
        <f>ROUND(VALUE(SUBSTITUTE(実質収支比率等に係る経年分析!J$47,"▲","-")),2)</f>
        <v>34.909999999999997</v>
      </c>
    </row>
    <row r="21" spans="1:11">
      <c r="A21" s="136" t="s">
        <v>44</v>
      </c>
      <c r="B21" s="136">
        <f>IF(ISNUMBER(VALUE(SUBSTITUTE(実質収支比率等に係る経年分析!F$49,"▲","-"))),ROUND(VALUE(SUBSTITUTE(実質収支比率等に係る経年分析!F$49,"▲","-")),2),NA())</f>
        <v>0.42</v>
      </c>
      <c r="C21" s="136">
        <f>IF(ISNUMBER(VALUE(SUBSTITUTE(実質収支比率等に係る経年分析!G$49,"▲","-"))),ROUND(VALUE(SUBSTITUTE(実質収支比率等に係る経年分析!G$49,"▲","-")),2),NA())</f>
        <v>4.25</v>
      </c>
      <c r="D21" s="136">
        <f>IF(ISNUMBER(VALUE(SUBSTITUTE(実質収支比率等に係る経年分析!H$49,"▲","-"))),ROUND(VALUE(SUBSTITUTE(実質収支比率等に係る経年分析!H$49,"▲","-")),2),NA())</f>
        <v>-1.17</v>
      </c>
      <c r="E21" s="136">
        <f>IF(ISNUMBER(VALUE(SUBSTITUTE(実質収支比率等に係る経年分析!I$49,"▲","-"))),ROUND(VALUE(SUBSTITUTE(実質収支比率等に係る経年分析!I$49,"▲","-")),2),NA())</f>
        <v>0.6</v>
      </c>
      <c r="F21" s="136">
        <f>IF(ISNUMBER(VALUE(SUBSTITUTE(実質収支比率等に係る経年分析!J$49,"▲","-"))),ROUND(VALUE(SUBSTITUTE(実質収支比率等に係る経年分析!J$49,"▲","-")),2),NA())</f>
        <v>-5.05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1.38</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3.61</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3.85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12.28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8.2100000000000009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8.3699999999999992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9.6199999999999992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11.48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695</v>
      </c>
      <c r="E42" s="138"/>
      <c r="F42" s="138"/>
      <c r="G42" s="138">
        <f>'実質公債費比率（分子）の構造'!L$52</f>
        <v>707</v>
      </c>
      <c r="H42" s="138"/>
      <c r="I42" s="138"/>
      <c r="J42" s="138">
        <f>'実質公債費比率（分子）の構造'!M$52</f>
        <v>731</v>
      </c>
      <c r="K42" s="138"/>
      <c r="L42" s="138"/>
      <c r="M42" s="138">
        <f>'実質公債費比率（分子）の構造'!N$52</f>
        <v>692</v>
      </c>
      <c r="N42" s="138"/>
      <c r="O42" s="138"/>
      <c r="P42" s="138">
        <f>'実質公債費比率（分子）の構造'!O$52</f>
        <v>695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v>
      </c>
      <c r="C44" s="138"/>
      <c r="D44" s="138"/>
      <c r="E44" s="138">
        <f>'実質公債費比率（分子）の構造'!L$50</f>
        <v>1</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c r="A45" s="138" t="s">
        <v>54</v>
      </c>
      <c r="B45" s="138">
        <f>'実質公債費比率（分子）の構造'!K$49</f>
        <v>137</v>
      </c>
      <c r="C45" s="138"/>
      <c r="D45" s="138"/>
      <c r="E45" s="138">
        <f>'実質公債費比率（分子）の構造'!L$49</f>
        <v>141</v>
      </c>
      <c r="F45" s="138"/>
      <c r="G45" s="138"/>
      <c r="H45" s="138">
        <f>'実質公債費比率（分子）の構造'!M$49</f>
        <v>147</v>
      </c>
      <c r="I45" s="138"/>
      <c r="J45" s="138"/>
      <c r="K45" s="138">
        <f>'実質公債費比率（分子）の構造'!N$49</f>
        <v>119</v>
      </c>
      <c r="L45" s="138"/>
      <c r="M45" s="138"/>
      <c r="N45" s="138">
        <f>'実質公債費比率（分子）の構造'!O$49</f>
        <v>89</v>
      </c>
      <c r="O45" s="138"/>
      <c r="P45" s="138"/>
    </row>
    <row r="46" spans="1:16">
      <c r="A46" s="138" t="s">
        <v>55</v>
      </c>
      <c r="B46" s="138">
        <f>'実質公債費比率（分子）の構造'!K$48</f>
        <v>282</v>
      </c>
      <c r="C46" s="138"/>
      <c r="D46" s="138"/>
      <c r="E46" s="138">
        <f>'実質公債費比率（分子）の構造'!L$48</f>
        <v>264</v>
      </c>
      <c r="F46" s="138"/>
      <c r="G46" s="138"/>
      <c r="H46" s="138">
        <f>'実質公債費比率（分子）の構造'!M$48</f>
        <v>272</v>
      </c>
      <c r="I46" s="138"/>
      <c r="J46" s="138"/>
      <c r="K46" s="138">
        <f>'実質公債費比率（分子）の構造'!N$48</f>
        <v>284</v>
      </c>
      <c r="L46" s="138"/>
      <c r="M46" s="138"/>
      <c r="N46" s="138">
        <f>'実質公債費比率（分子）の構造'!O$48</f>
        <v>285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558</v>
      </c>
      <c r="C49" s="138"/>
      <c r="D49" s="138"/>
      <c r="E49" s="138">
        <f>'実質公債費比率（分子）の構造'!L$45</f>
        <v>575</v>
      </c>
      <c r="F49" s="138"/>
      <c r="G49" s="138"/>
      <c r="H49" s="138">
        <f>'実質公債費比率（分子）の構造'!M$45</f>
        <v>537</v>
      </c>
      <c r="I49" s="138"/>
      <c r="J49" s="138"/>
      <c r="K49" s="138">
        <f>'実質公債費比率（分子）の構造'!N$45</f>
        <v>472</v>
      </c>
      <c r="L49" s="138"/>
      <c r="M49" s="138"/>
      <c r="N49" s="138">
        <f>'実質公債費比率（分子）の構造'!O$45</f>
        <v>504</v>
      </c>
      <c r="O49" s="138"/>
      <c r="P49" s="138"/>
    </row>
    <row r="50" spans="1:16">
      <c r="A50" s="138" t="s">
        <v>59</v>
      </c>
      <c r="B50" s="138" t="e">
        <f>NA()</f>
        <v>#N/A</v>
      </c>
      <c r="C50" s="138">
        <f>IF(ISNUMBER('実質公債費比率（分子）の構造'!K$53),'実質公債費比率（分子）の構造'!K$53,NA())</f>
        <v>283</v>
      </c>
      <c r="D50" s="138" t="e">
        <f>NA()</f>
        <v>#N/A</v>
      </c>
      <c r="E50" s="138" t="e">
        <f>NA()</f>
        <v>#N/A</v>
      </c>
      <c r="F50" s="138">
        <f>IF(ISNUMBER('実質公債費比率（分子）の構造'!L$53),'実質公債費比率（分子）の構造'!L$53,NA())</f>
        <v>274</v>
      </c>
      <c r="G50" s="138" t="e">
        <f>NA()</f>
        <v>#N/A</v>
      </c>
      <c r="H50" s="138" t="e">
        <f>NA()</f>
        <v>#N/A</v>
      </c>
      <c r="I50" s="138">
        <f>IF(ISNUMBER('実質公債費比率（分子）の構造'!M$53),'実質公債費比率（分子）の構造'!M$53,NA())</f>
        <v>225</v>
      </c>
      <c r="J50" s="138" t="e">
        <f>NA()</f>
        <v>#N/A</v>
      </c>
      <c r="K50" s="138" t="e">
        <f>NA()</f>
        <v>#N/A</v>
      </c>
      <c r="L50" s="138">
        <f>IF(ISNUMBER('実質公債費比率（分子）の構造'!N$53),'実質公債費比率（分子）の構造'!N$53,NA())</f>
        <v>183</v>
      </c>
      <c r="M50" s="138" t="e">
        <f>NA()</f>
        <v>#N/A</v>
      </c>
      <c r="N50" s="138" t="e">
        <f>NA()</f>
        <v>#N/A</v>
      </c>
      <c r="O50" s="138">
        <f>IF(ISNUMBER('実質公債費比率（分子）の構造'!O$53),'実質公債費比率（分子）の構造'!O$53,NA())</f>
        <v>183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7826</v>
      </c>
      <c r="E56" s="137"/>
      <c r="F56" s="137"/>
      <c r="G56" s="137">
        <f>'将来負担比率（分子）の構造'!J$52</f>
        <v>7819</v>
      </c>
      <c r="H56" s="137"/>
      <c r="I56" s="137"/>
      <c r="J56" s="137">
        <f>'将来負担比率（分子）の構造'!K$52</f>
        <v>7627</v>
      </c>
      <c r="K56" s="137"/>
      <c r="L56" s="137"/>
      <c r="M56" s="137">
        <f>'将来負担比率（分子）の構造'!L$52</f>
        <v>7441</v>
      </c>
      <c r="N56" s="137"/>
      <c r="O56" s="137"/>
      <c r="P56" s="137">
        <f>'将来負担比率（分子）の構造'!M$52</f>
        <v>7182</v>
      </c>
    </row>
    <row r="57" spans="1:16">
      <c r="A57" s="137" t="s">
        <v>36</v>
      </c>
      <c r="B57" s="137"/>
      <c r="C57" s="137"/>
      <c r="D57" s="137">
        <f>'将来負担比率（分子）の構造'!I$51</f>
        <v>30</v>
      </c>
      <c r="E57" s="137"/>
      <c r="F57" s="137"/>
      <c r="G57" s="137">
        <f>'将来負担比率（分子）の構造'!J$51</f>
        <v>28</v>
      </c>
      <c r="H57" s="137"/>
      <c r="I57" s="137"/>
      <c r="J57" s="137">
        <f>'将来負担比率（分子）の構造'!K$51</f>
        <v>25</v>
      </c>
      <c r="K57" s="137"/>
      <c r="L57" s="137"/>
      <c r="M57" s="137">
        <f>'将来負担比率（分子）の構造'!L$51</f>
        <v>23</v>
      </c>
      <c r="N57" s="137"/>
      <c r="O57" s="137"/>
      <c r="P57" s="137">
        <f>'将来負担比率（分子）の構造'!M$51</f>
        <v>21</v>
      </c>
    </row>
    <row r="58" spans="1:16">
      <c r="A58" s="137" t="s">
        <v>35</v>
      </c>
      <c r="B58" s="137"/>
      <c r="C58" s="137"/>
      <c r="D58" s="137">
        <f>'将来負担比率（分子）の構造'!I$50</f>
        <v>3875</v>
      </c>
      <c r="E58" s="137"/>
      <c r="F58" s="137"/>
      <c r="G58" s="137">
        <f>'将来負担比率（分子）の構造'!J$50</f>
        <v>4046</v>
      </c>
      <c r="H58" s="137"/>
      <c r="I58" s="137"/>
      <c r="J58" s="137">
        <f>'将来負担比率（分子）の構造'!K$50</f>
        <v>4310</v>
      </c>
      <c r="K58" s="137"/>
      <c r="L58" s="137"/>
      <c r="M58" s="137">
        <f>'将来負担比率（分子）の構造'!L$50</f>
        <v>4476</v>
      </c>
      <c r="N58" s="137"/>
      <c r="O58" s="137"/>
      <c r="P58" s="137">
        <f>'将来負担比率（分子）の構造'!M$50</f>
        <v>4237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t="str">
        <f>'将来負担比率（分子）の構造'!I$45</f>
        <v>-</v>
      </c>
      <c r="C62" s="137"/>
      <c r="D62" s="137"/>
      <c r="E62" s="137" t="str">
        <f>'将来負担比率（分子）の構造'!J$45</f>
        <v>-</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c r="A63" s="137" t="s">
        <v>28</v>
      </c>
      <c r="B63" s="137">
        <f>'将来負担比率（分子）の構造'!I$44</f>
        <v>775</v>
      </c>
      <c r="C63" s="137"/>
      <c r="D63" s="137"/>
      <c r="E63" s="137">
        <f>'将来負担比率（分子）の構造'!J$44</f>
        <v>628</v>
      </c>
      <c r="F63" s="137"/>
      <c r="G63" s="137"/>
      <c r="H63" s="137">
        <f>'将来負担比率（分子）の構造'!K$44</f>
        <v>483</v>
      </c>
      <c r="I63" s="137"/>
      <c r="J63" s="137"/>
      <c r="K63" s="137">
        <f>'将来負担比率（分子）の構造'!L$44</f>
        <v>338</v>
      </c>
      <c r="L63" s="137"/>
      <c r="M63" s="137"/>
      <c r="N63" s="137">
        <f>'将来負担比率（分子）の構造'!M$44</f>
        <v>251</v>
      </c>
      <c r="O63" s="137"/>
      <c r="P63" s="137"/>
    </row>
    <row r="64" spans="1:16">
      <c r="A64" s="137" t="s">
        <v>27</v>
      </c>
      <c r="B64" s="137">
        <f>'将来負担比率（分子）の構造'!I$43</f>
        <v>3045</v>
      </c>
      <c r="C64" s="137"/>
      <c r="D64" s="137"/>
      <c r="E64" s="137">
        <f>'将来負担比率（分子）の構造'!J$43</f>
        <v>2853</v>
      </c>
      <c r="F64" s="137"/>
      <c r="G64" s="137"/>
      <c r="H64" s="137">
        <f>'将来負担比率（分子）の構造'!K$43</f>
        <v>2685</v>
      </c>
      <c r="I64" s="137"/>
      <c r="J64" s="137"/>
      <c r="K64" s="137">
        <f>'将来負担比率（分子）の構造'!L$43</f>
        <v>2522</v>
      </c>
      <c r="L64" s="137"/>
      <c r="M64" s="137"/>
      <c r="N64" s="137">
        <f>'将来負担比率（分子）の構造'!M$43</f>
        <v>2452</v>
      </c>
      <c r="O64" s="137"/>
      <c r="P64" s="137"/>
    </row>
    <row r="65" spans="1:16">
      <c r="A65" s="137" t="s">
        <v>26</v>
      </c>
      <c r="B65" s="137">
        <f>'将来負担比率（分子）の構造'!I$42</f>
        <v>1</v>
      </c>
      <c r="C65" s="137"/>
      <c r="D65" s="137"/>
      <c r="E65" s="137">
        <f>'将来負担比率（分子）の構造'!J$42</f>
        <v>0</v>
      </c>
      <c r="F65" s="137"/>
      <c r="G65" s="137"/>
      <c r="H65" s="137">
        <f>'将来負担比率（分子）の構造'!K$42</f>
        <v>0</v>
      </c>
      <c r="I65" s="137"/>
      <c r="J65" s="137"/>
      <c r="K65" s="137">
        <f>'将来負担比率（分子）の構造'!L$42</f>
        <v>0</v>
      </c>
      <c r="L65" s="137"/>
      <c r="M65" s="137"/>
      <c r="N65" s="137">
        <f>'将来負担比率（分子）の構造'!M$42</f>
        <v>0</v>
      </c>
      <c r="O65" s="137"/>
      <c r="P65" s="137"/>
    </row>
    <row r="66" spans="1:16">
      <c r="A66" s="137" t="s">
        <v>25</v>
      </c>
      <c r="B66" s="137">
        <f>'将来負担比率（分子）の構造'!I$41</f>
        <v>5462</v>
      </c>
      <c r="C66" s="137"/>
      <c r="D66" s="137"/>
      <c r="E66" s="137">
        <f>'将来負担比率（分子）の構造'!J$41</f>
        <v>5549</v>
      </c>
      <c r="F66" s="137"/>
      <c r="G66" s="137"/>
      <c r="H66" s="137">
        <f>'将来負担比率（分子）の構造'!K$41</f>
        <v>5492</v>
      </c>
      <c r="I66" s="137"/>
      <c r="J66" s="137"/>
      <c r="K66" s="137">
        <f>'将来負担比率（分子）の構造'!L$41</f>
        <v>5486</v>
      </c>
      <c r="L66" s="137"/>
      <c r="M66" s="137"/>
      <c r="N66" s="137">
        <f>'将来負担比率（分子）の構造'!M$41</f>
        <v>5437</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3627563</v>
      </c>
      <c r="S5" s="671"/>
      <c r="T5" s="671"/>
      <c r="U5" s="671"/>
      <c r="V5" s="671"/>
      <c r="W5" s="671"/>
      <c r="X5" s="671"/>
      <c r="Y5" s="718"/>
      <c r="Z5" s="731">
        <v>45.2</v>
      </c>
      <c r="AA5" s="731"/>
      <c r="AB5" s="731"/>
      <c r="AC5" s="731"/>
      <c r="AD5" s="732">
        <v>3627563</v>
      </c>
      <c r="AE5" s="732"/>
      <c r="AF5" s="732"/>
      <c r="AG5" s="732"/>
      <c r="AH5" s="732"/>
      <c r="AI5" s="732"/>
      <c r="AJ5" s="732"/>
      <c r="AK5" s="732"/>
      <c r="AL5" s="719">
        <v>72.2</v>
      </c>
      <c r="AM5" s="688"/>
      <c r="AN5" s="688"/>
      <c r="AO5" s="720"/>
      <c r="AP5" s="707" t="s">
        <v>210</v>
      </c>
      <c r="AQ5" s="708"/>
      <c r="AR5" s="708"/>
      <c r="AS5" s="708"/>
      <c r="AT5" s="708"/>
      <c r="AU5" s="708"/>
      <c r="AV5" s="708"/>
      <c r="AW5" s="708"/>
      <c r="AX5" s="708"/>
      <c r="AY5" s="708"/>
      <c r="AZ5" s="708"/>
      <c r="BA5" s="708"/>
      <c r="BB5" s="708"/>
      <c r="BC5" s="708"/>
      <c r="BD5" s="708"/>
      <c r="BE5" s="708"/>
      <c r="BF5" s="709"/>
      <c r="BG5" s="620">
        <v>3627563</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85847</v>
      </c>
      <c r="S6" s="621"/>
      <c r="T6" s="621"/>
      <c r="U6" s="621"/>
      <c r="V6" s="621"/>
      <c r="W6" s="621"/>
      <c r="X6" s="621"/>
      <c r="Y6" s="622"/>
      <c r="Z6" s="673">
        <v>1.1000000000000001</v>
      </c>
      <c r="AA6" s="673"/>
      <c r="AB6" s="673"/>
      <c r="AC6" s="673"/>
      <c r="AD6" s="674">
        <v>85847</v>
      </c>
      <c r="AE6" s="674"/>
      <c r="AF6" s="674"/>
      <c r="AG6" s="674"/>
      <c r="AH6" s="674"/>
      <c r="AI6" s="674"/>
      <c r="AJ6" s="674"/>
      <c r="AK6" s="674"/>
      <c r="AL6" s="643">
        <v>1.7</v>
      </c>
      <c r="AM6" s="675"/>
      <c r="AN6" s="675"/>
      <c r="AO6" s="676"/>
      <c r="AP6" s="617" t="s">
        <v>216</v>
      </c>
      <c r="AQ6" s="618"/>
      <c r="AR6" s="618"/>
      <c r="AS6" s="618"/>
      <c r="AT6" s="618"/>
      <c r="AU6" s="618"/>
      <c r="AV6" s="618"/>
      <c r="AW6" s="618"/>
      <c r="AX6" s="618"/>
      <c r="AY6" s="618"/>
      <c r="AZ6" s="618"/>
      <c r="BA6" s="618"/>
      <c r="BB6" s="618"/>
      <c r="BC6" s="618"/>
      <c r="BD6" s="618"/>
      <c r="BE6" s="618"/>
      <c r="BF6" s="619"/>
      <c r="BG6" s="620">
        <v>3627563</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122609</v>
      </c>
      <c r="CS6" s="621"/>
      <c r="CT6" s="621"/>
      <c r="CU6" s="621"/>
      <c r="CV6" s="621"/>
      <c r="CW6" s="621"/>
      <c r="CX6" s="621"/>
      <c r="CY6" s="622"/>
      <c r="CZ6" s="673">
        <v>1.6</v>
      </c>
      <c r="DA6" s="673"/>
      <c r="DB6" s="673"/>
      <c r="DC6" s="673"/>
      <c r="DD6" s="626" t="s">
        <v>211</v>
      </c>
      <c r="DE6" s="621"/>
      <c r="DF6" s="621"/>
      <c r="DG6" s="621"/>
      <c r="DH6" s="621"/>
      <c r="DI6" s="621"/>
      <c r="DJ6" s="621"/>
      <c r="DK6" s="621"/>
      <c r="DL6" s="621"/>
      <c r="DM6" s="621"/>
      <c r="DN6" s="621"/>
      <c r="DO6" s="621"/>
      <c r="DP6" s="622"/>
      <c r="DQ6" s="626">
        <v>122609</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6523</v>
      </c>
      <c r="S7" s="621"/>
      <c r="T7" s="621"/>
      <c r="U7" s="621"/>
      <c r="V7" s="621"/>
      <c r="W7" s="621"/>
      <c r="X7" s="621"/>
      <c r="Y7" s="622"/>
      <c r="Z7" s="673">
        <v>0.1</v>
      </c>
      <c r="AA7" s="673"/>
      <c r="AB7" s="673"/>
      <c r="AC7" s="673"/>
      <c r="AD7" s="674">
        <v>6523</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1753471</v>
      </c>
      <c r="BH7" s="621"/>
      <c r="BI7" s="621"/>
      <c r="BJ7" s="621"/>
      <c r="BK7" s="621"/>
      <c r="BL7" s="621"/>
      <c r="BM7" s="621"/>
      <c r="BN7" s="622"/>
      <c r="BO7" s="673">
        <v>48.3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967082</v>
      </c>
      <c r="CS7" s="621"/>
      <c r="CT7" s="621"/>
      <c r="CU7" s="621"/>
      <c r="CV7" s="621"/>
      <c r="CW7" s="621"/>
      <c r="CX7" s="621"/>
      <c r="CY7" s="622"/>
      <c r="CZ7" s="673">
        <v>12.6</v>
      </c>
      <c r="DA7" s="673"/>
      <c r="DB7" s="673"/>
      <c r="DC7" s="673"/>
      <c r="DD7" s="626">
        <v>21860</v>
      </c>
      <c r="DE7" s="621"/>
      <c r="DF7" s="621"/>
      <c r="DG7" s="621"/>
      <c r="DH7" s="621"/>
      <c r="DI7" s="621"/>
      <c r="DJ7" s="621"/>
      <c r="DK7" s="621"/>
      <c r="DL7" s="621"/>
      <c r="DM7" s="621"/>
      <c r="DN7" s="621"/>
      <c r="DO7" s="621"/>
      <c r="DP7" s="622"/>
      <c r="DQ7" s="626">
        <v>761123</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16012</v>
      </c>
      <c r="S8" s="621"/>
      <c r="T8" s="621"/>
      <c r="U8" s="621"/>
      <c r="V8" s="621"/>
      <c r="W8" s="621"/>
      <c r="X8" s="621"/>
      <c r="Y8" s="622"/>
      <c r="Z8" s="673">
        <v>0.2</v>
      </c>
      <c r="AA8" s="673"/>
      <c r="AB8" s="673"/>
      <c r="AC8" s="673"/>
      <c r="AD8" s="674">
        <v>16012</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46039</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2683050</v>
      </c>
      <c r="CS8" s="621"/>
      <c r="CT8" s="621"/>
      <c r="CU8" s="621"/>
      <c r="CV8" s="621"/>
      <c r="CW8" s="621"/>
      <c r="CX8" s="621"/>
      <c r="CY8" s="622"/>
      <c r="CZ8" s="673">
        <v>35</v>
      </c>
      <c r="DA8" s="673"/>
      <c r="DB8" s="673"/>
      <c r="DC8" s="673"/>
      <c r="DD8" s="626">
        <v>22774</v>
      </c>
      <c r="DE8" s="621"/>
      <c r="DF8" s="621"/>
      <c r="DG8" s="621"/>
      <c r="DH8" s="621"/>
      <c r="DI8" s="621"/>
      <c r="DJ8" s="621"/>
      <c r="DK8" s="621"/>
      <c r="DL8" s="621"/>
      <c r="DM8" s="621"/>
      <c r="DN8" s="621"/>
      <c r="DO8" s="621"/>
      <c r="DP8" s="622"/>
      <c r="DQ8" s="626">
        <v>1560262</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9366</v>
      </c>
      <c r="S9" s="621"/>
      <c r="T9" s="621"/>
      <c r="U9" s="621"/>
      <c r="V9" s="621"/>
      <c r="W9" s="621"/>
      <c r="X9" s="621"/>
      <c r="Y9" s="622"/>
      <c r="Z9" s="673">
        <v>0.1</v>
      </c>
      <c r="AA9" s="673"/>
      <c r="AB9" s="673"/>
      <c r="AC9" s="673"/>
      <c r="AD9" s="674">
        <v>9366</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1395550</v>
      </c>
      <c r="BH9" s="621"/>
      <c r="BI9" s="621"/>
      <c r="BJ9" s="621"/>
      <c r="BK9" s="621"/>
      <c r="BL9" s="621"/>
      <c r="BM9" s="621"/>
      <c r="BN9" s="622"/>
      <c r="BO9" s="673">
        <v>38.5</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673126</v>
      </c>
      <c r="CS9" s="621"/>
      <c r="CT9" s="621"/>
      <c r="CU9" s="621"/>
      <c r="CV9" s="621"/>
      <c r="CW9" s="621"/>
      <c r="CX9" s="621"/>
      <c r="CY9" s="622"/>
      <c r="CZ9" s="673">
        <v>8.8000000000000007</v>
      </c>
      <c r="DA9" s="673"/>
      <c r="DB9" s="673"/>
      <c r="DC9" s="673"/>
      <c r="DD9" s="626">
        <v>23952</v>
      </c>
      <c r="DE9" s="621"/>
      <c r="DF9" s="621"/>
      <c r="DG9" s="621"/>
      <c r="DH9" s="621"/>
      <c r="DI9" s="621"/>
      <c r="DJ9" s="621"/>
      <c r="DK9" s="621"/>
      <c r="DL9" s="621"/>
      <c r="DM9" s="621"/>
      <c r="DN9" s="621"/>
      <c r="DO9" s="621"/>
      <c r="DP9" s="622"/>
      <c r="DQ9" s="626">
        <v>615092</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418022</v>
      </c>
      <c r="S10" s="621"/>
      <c r="T10" s="621"/>
      <c r="U10" s="621"/>
      <c r="V10" s="621"/>
      <c r="W10" s="621"/>
      <c r="X10" s="621"/>
      <c r="Y10" s="622"/>
      <c r="Z10" s="673">
        <v>5.2</v>
      </c>
      <c r="AA10" s="673"/>
      <c r="AB10" s="673"/>
      <c r="AC10" s="673"/>
      <c r="AD10" s="674">
        <v>418022</v>
      </c>
      <c r="AE10" s="674"/>
      <c r="AF10" s="674"/>
      <c r="AG10" s="674"/>
      <c r="AH10" s="674"/>
      <c r="AI10" s="674"/>
      <c r="AJ10" s="674"/>
      <c r="AK10" s="674"/>
      <c r="AL10" s="643">
        <v>8.3000000000000007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77353</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6666</v>
      </c>
      <c r="CS10" s="621"/>
      <c r="CT10" s="621"/>
      <c r="CU10" s="621"/>
      <c r="CV10" s="621"/>
      <c r="CW10" s="621"/>
      <c r="CX10" s="621"/>
      <c r="CY10" s="622"/>
      <c r="CZ10" s="673">
        <v>0.1</v>
      </c>
      <c r="DA10" s="673"/>
      <c r="DB10" s="673"/>
      <c r="DC10" s="673"/>
      <c r="DD10" s="626">
        <v>3478</v>
      </c>
      <c r="DE10" s="621"/>
      <c r="DF10" s="621"/>
      <c r="DG10" s="621"/>
      <c r="DH10" s="621"/>
      <c r="DI10" s="621"/>
      <c r="DJ10" s="621"/>
      <c r="DK10" s="621"/>
      <c r="DL10" s="621"/>
      <c r="DM10" s="621"/>
      <c r="DN10" s="621"/>
      <c r="DO10" s="621"/>
      <c r="DP10" s="622"/>
      <c r="DQ10" s="626">
        <v>5582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44475</v>
      </c>
      <c r="S11" s="621"/>
      <c r="T11" s="621"/>
      <c r="U11" s="621"/>
      <c r="V11" s="621"/>
      <c r="W11" s="621"/>
      <c r="X11" s="621"/>
      <c r="Y11" s="622"/>
      <c r="Z11" s="673">
        <v>0.6</v>
      </c>
      <c r="AA11" s="673"/>
      <c r="AB11" s="673"/>
      <c r="AC11" s="673"/>
      <c r="AD11" s="674">
        <v>44475</v>
      </c>
      <c r="AE11" s="674"/>
      <c r="AF11" s="674"/>
      <c r="AG11" s="674"/>
      <c r="AH11" s="674"/>
      <c r="AI11" s="674"/>
      <c r="AJ11" s="674"/>
      <c r="AK11" s="674"/>
      <c r="AL11" s="643">
        <v>0.9</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234529</v>
      </c>
      <c r="BH11" s="621"/>
      <c r="BI11" s="621"/>
      <c r="BJ11" s="621"/>
      <c r="BK11" s="621"/>
      <c r="BL11" s="621"/>
      <c r="BM11" s="621"/>
      <c r="BN11" s="622"/>
      <c r="BO11" s="673">
        <v>6.5</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176656</v>
      </c>
      <c r="CS11" s="621"/>
      <c r="CT11" s="621"/>
      <c r="CU11" s="621"/>
      <c r="CV11" s="621"/>
      <c r="CW11" s="621"/>
      <c r="CX11" s="621"/>
      <c r="CY11" s="622"/>
      <c r="CZ11" s="673">
        <v>2.2999999999999998</v>
      </c>
      <c r="DA11" s="673"/>
      <c r="DB11" s="673"/>
      <c r="DC11" s="673"/>
      <c r="DD11" s="626">
        <v>61246</v>
      </c>
      <c r="DE11" s="621"/>
      <c r="DF11" s="621"/>
      <c r="DG11" s="621"/>
      <c r="DH11" s="621"/>
      <c r="DI11" s="621"/>
      <c r="DJ11" s="621"/>
      <c r="DK11" s="621"/>
      <c r="DL11" s="621"/>
      <c r="DM11" s="621"/>
      <c r="DN11" s="621"/>
      <c r="DO11" s="621"/>
      <c r="DP11" s="622"/>
      <c r="DQ11" s="626">
        <v>127357</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1647199</v>
      </c>
      <c r="BH12" s="621"/>
      <c r="BI12" s="621"/>
      <c r="BJ12" s="621"/>
      <c r="BK12" s="621"/>
      <c r="BL12" s="621"/>
      <c r="BM12" s="621"/>
      <c r="BN12" s="622"/>
      <c r="BO12" s="673">
        <v>45.4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14526</v>
      </c>
      <c r="CS12" s="621"/>
      <c r="CT12" s="621"/>
      <c r="CU12" s="621"/>
      <c r="CV12" s="621"/>
      <c r="CW12" s="621"/>
      <c r="CX12" s="621"/>
      <c r="CY12" s="622"/>
      <c r="CZ12" s="673">
        <v>0.2</v>
      </c>
      <c r="DA12" s="673"/>
      <c r="DB12" s="673"/>
      <c r="DC12" s="673"/>
      <c r="DD12" s="626" t="s">
        <v>112</v>
      </c>
      <c r="DE12" s="621"/>
      <c r="DF12" s="621"/>
      <c r="DG12" s="621"/>
      <c r="DH12" s="621"/>
      <c r="DI12" s="621"/>
      <c r="DJ12" s="621"/>
      <c r="DK12" s="621"/>
      <c r="DL12" s="621"/>
      <c r="DM12" s="621"/>
      <c r="DN12" s="621"/>
      <c r="DO12" s="621"/>
      <c r="DP12" s="622"/>
      <c r="DQ12" s="626">
        <v>14526</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22963</v>
      </c>
      <c r="S13" s="621"/>
      <c r="T13" s="621"/>
      <c r="U13" s="621"/>
      <c r="V13" s="621"/>
      <c r="W13" s="621"/>
      <c r="X13" s="621"/>
      <c r="Y13" s="622"/>
      <c r="Z13" s="673">
        <v>0.3</v>
      </c>
      <c r="AA13" s="673"/>
      <c r="AB13" s="673"/>
      <c r="AC13" s="673"/>
      <c r="AD13" s="674">
        <v>22963</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1645793</v>
      </c>
      <c r="BH13" s="621"/>
      <c r="BI13" s="621"/>
      <c r="BJ13" s="621"/>
      <c r="BK13" s="621"/>
      <c r="BL13" s="621"/>
      <c r="BM13" s="621"/>
      <c r="BN13" s="622"/>
      <c r="BO13" s="673">
        <v>45.4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782426</v>
      </c>
      <c r="CS13" s="621"/>
      <c r="CT13" s="621"/>
      <c r="CU13" s="621"/>
      <c r="CV13" s="621"/>
      <c r="CW13" s="621"/>
      <c r="CX13" s="621"/>
      <c r="CY13" s="622"/>
      <c r="CZ13" s="673">
        <v>10.199999999999999</v>
      </c>
      <c r="DA13" s="673"/>
      <c r="DB13" s="673"/>
      <c r="DC13" s="673"/>
      <c r="DD13" s="626">
        <v>239623</v>
      </c>
      <c r="DE13" s="621"/>
      <c r="DF13" s="621"/>
      <c r="DG13" s="621"/>
      <c r="DH13" s="621"/>
      <c r="DI13" s="621"/>
      <c r="DJ13" s="621"/>
      <c r="DK13" s="621"/>
      <c r="DL13" s="621"/>
      <c r="DM13" s="621"/>
      <c r="DN13" s="621"/>
      <c r="DO13" s="621"/>
      <c r="DP13" s="622"/>
      <c r="DQ13" s="626">
        <v>624022</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60227</v>
      </c>
      <c r="BH14" s="621"/>
      <c r="BI14" s="621"/>
      <c r="BJ14" s="621"/>
      <c r="BK14" s="621"/>
      <c r="BL14" s="621"/>
      <c r="BM14" s="621"/>
      <c r="BN14" s="622"/>
      <c r="BO14" s="673">
        <v>1.7</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390716</v>
      </c>
      <c r="CS14" s="621"/>
      <c r="CT14" s="621"/>
      <c r="CU14" s="621"/>
      <c r="CV14" s="621"/>
      <c r="CW14" s="621"/>
      <c r="CX14" s="621"/>
      <c r="CY14" s="622"/>
      <c r="CZ14" s="673">
        <v>5.0999999999999996</v>
      </c>
      <c r="DA14" s="673"/>
      <c r="DB14" s="673"/>
      <c r="DC14" s="673"/>
      <c r="DD14" s="626">
        <v>26352</v>
      </c>
      <c r="DE14" s="621"/>
      <c r="DF14" s="621"/>
      <c r="DG14" s="621"/>
      <c r="DH14" s="621"/>
      <c r="DI14" s="621"/>
      <c r="DJ14" s="621"/>
      <c r="DK14" s="621"/>
      <c r="DL14" s="621"/>
      <c r="DM14" s="621"/>
      <c r="DN14" s="621"/>
      <c r="DO14" s="621"/>
      <c r="DP14" s="622"/>
      <c r="DQ14" s="626">
        <v>356992</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19630</v>
      </c>
      <c r="S15" s="621"/>
      <c r="T15" s="621"/>
      <c r="U15" s="621"/>
      <c r="V15" s="621"/>
      <c r="W15" s="621"/>
      <c r="X15" s="621"/>
      <c r="Y15" s="622"/>
      <c r="Z15" s="673">
        <v>0.2</v>
      </c>
      <c r="AA15" s="673"/>
      <c r="AB15" s="673"/>
      <c r="AC15" s="673"/>
      <c r="AD15" s="674">
        <v>19630</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166666</v>
      </c>
      <c r="BH15" s="621"/>
      <c r="BI15" s="621"/>
      <c r="BJ15" s="621"/>
      <c r="BK15" s="621"/>
      <c r="BL15" s="621"/>
      <c r="BM15" s="621"/>
      <c r="BN15" s="622"/>
      <c r="BO15" s="673">
        <v>4.5999999999999996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1337908</v>
      </c>
      <c r="CS15" s="621"/>
      <c r="CT15" s="621"/>
      <c r="CU15" s="621"/>
      <c r="CV15" s="621"/>
      <c r="CW15" s="621"/>
      <c r="CX15" s="621"/>
      <c r="CY15" s="622"/>
      <c r="CZ15" s="673">
        <v>17.5</v>
      </c>
      <c r="DA15" s="673"/>
      <c r="DB15" s="673"/>
      <c r="DC15" s="673"/>
      <c r="DD15" s="626">
        <v>154847</v>
      </c>
      <c r="DE15" s="621"/>
      <c r="DF15" s="621"/>
      <c r="DG15" s="621"/>
      <c r="DH15" s="621"/>
      <c r="DI15" s="621"/>
      <c r="DJ15" s="621"/>
      <c r="DK15" s="621"/>
      <c r="DL15" s="621"/>
      <c r="DM15" s="621"/>
      <c r="DN15" s="621"/>
      <c r="DO15" s="621"/>
      <c r="DP15" s="622"/>
      <c r="DQ15" s="626">
        <v>1137928</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877492</v>
      </c>
      <c r="S16" s="621"/>
      <c r="T16" s="621"/>
      <c r="U16" s="621"/>
      <c r="V16" s="621"/>
      <c r="W16" s="621"/>
      <c r="X16" s="621"/>
      <c r="Y16" s="622"/>
      <c r="Z16" s="673">
        <v>10.9</v>
      </c>
      <c r="AA16" s="673"/>
      <c r="AB16" s="673"/>
      <c r="AC16" s="673"/>
      <c r="AD16" s="674">
        <v>761013</v>
      </c>
      <c r="AE16" s="674"/>
      <c r="AF16" s="674"/>
      <c r="AG16" s="674"/>
      <c r="AH16" s="674"/>
      <c r="AI16" s="674"/>
      <c r="AJ16" s="674"/>
      <c r="AK16" s="674"/>
      <c r="AL16" s="643">
        <v>15.2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761013</v>
      </c>
      <c r="S17" s="621"/>
      <c r="T17" s="621"/>
      <c r="U17" s="621"/>
      <c r="V17" s="621"/>
      <c r="W17" s="621"/>
      <c r="X17" s="621"/>
      <c r="Y17" s="622"/>
      <c r="Z17" s="673">
        <v>9.5</v>
      </c>
      <c r="AA17" s="673"/>
      <c r="AB17" s="673"/>
      <c r="AC17" s="673"/>
      <c r="AD17" s="674">
        <v>761013</v>
      </c>
      <c r="AE17" s="674"/>
      <c r="AF17" s="674"/>
      <c r="AG17" s="674"/>
      <c r="AH17" s="674"/>
      <c r="AI17" s="674"/>
      <c r="AJ17" s="674"/>
      <c r="AK17" s="674"/>
      <c r="AL17" s="643">
        <v>15.2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503686</v>
      </c>
      <c r="CS17" s="621"/>
      <c r="CT17" s="621"/>
      <c r="CU17" s="621"/>
      <c r="CV17" s="621"/>
      <c r="CW17" s="621"/>
      <c r="CX17" s="621"/>
      <c r="CY17" s="622"/>
      <c r="CZ17" s="673">
        <v>6.6</v>
      </c>
      <c r="DA17" s="673"/>
      <c r="DB17" s="673"/>
      <c r="DC17" s="673"/>
      <c r="DD17" s="626" t="s">
        <v>112</v>
      </c>
      <c r="DE17" s="621"/>
      <c r="DF17" s="621"/>
      <c r="DG17" s="621"/>
      <c r="DH17" s="621"/>
      <c r="DI17" s="621"/>
      <c r="DJ17" s="621"/>
      <c r="DK17" s="621"/>
      <c r="DL17" s="621"/>
      <c r="DM17" s="621"/>
      <c r="DN17" s="621"/>
      <c r="DO17" s="621"/>
      <c r="DP17" s="622"/>
      <c r="DQ17" s="626">
        <v>500866</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116479</v>
      </c>
      <c r="S18" s="621"/>
      <c r="T18" s="621"/>
      <c r="U18" s="621"/>
      <c r="V18" s="621"/>
      <c r="W18" s="621"/>
      <c r="X18" s="621"/>
      <c r="Y18" s="622"/>
      <c r="Z18" s="673">
        <v>1.5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5127893</v>
      </c>
      <c r="S20" s="621"/>
      <c r="T20" s="621"/>
      <c r="U20" s="621"/>
      <c r="V20" s="621"/>
      <c r="W20" s="621"/>
      <c r="X20" s="621"/>
      <c r="Y20" s="622"/>
      <c r="Z20" s="673">
        <v>63.9</v>
      </c>
      <c r="AA20" s="673"/>
      <c r="AB20" s="673"/>
      <c r="AC20" s="673"/>
      <c r="AD20" s="674">
        <v>5011414</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7658451</v>
      </c>
      <c r="CS20" s="621"/>
      <c r="CT20" s="621"/>
      <c r="CU20" s="621"/>
      <c r="CV20" s="621"/>
      <c r="CW20" s="621"/>
      <c r="CX20" s="621"/>
      <c r="CY20" s="622"/>
      <c r="CZ20" s="673">
        <v>100</v>
      </c>
      <c r="DA20" s="673"/>
      <c r="DB20" s="673"/>
      <c r="DC20" s="673"/>
      <c r="DD20" s="626">
        <v>554132</v>
      </c>
      <c r="DE20" s="621"/>
      <c r="DF20" s="621"/>
      <c r="DG20" s="621"/>
      <c r="DH20" s="621"/>
      <c r="DI20" s="621"/>
      <c r="DJ20" s="621"/>
      <c r="DK20" s="621"/>
      <c r="DL20" s="621"/>
      <c r="DM20" s="621"/>
      <c r="DN20" s="621"/>
      <c r="DO20" s="621"/>
      <c r="DP20" s="622"/>
      <c r="DQ20" s="626">
        <v>5826359</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3204</v>
      </c>
      <c r="S21" s="621"/>
      <c r="T21" s="621"/>
      <c r="U21" s="621"/>
      <c r="V21" s="621"/>
      <c r="W21" s="621"/>
      <c r="X21" s="621"/>
      <c r="Y21" s="622"/>
      <c r="Z21" s="673">
        <v>0</v>
      </c>
      <c r="AA21" s="673"/>
      <c r="AB21" s="673"/>
      <c r="AC21" s="673"/>
      <c r="AD21" s="674">
        <v>3204</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1291</v>
      </c>
      <c r="S22" s="621"/>
      <c r="T22" s="621"/>
      <c r="U22" s="621"/>
      <c r="V22" s="621"/>
      <c r="W22" s="621"/>
      <c r="X22" s="621"/>
      <c r="Y22" s="622"/>
      <c r="Z22" s="673">
        <v>0</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170972</v>
      </c>
      <c r="S23" s="621"/>
      <c r="T23" s="621"/>
      <c r="U23" s="621"/>
      <c r="V23" s="621"/>
      <c r="W23" s="621"/>
      <c r="X23" s="621"/>
      <c r="Y23" s="622"/>
      <c r="Z23" s="673">
        <v>2.1</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12346</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3337504</v>
      </c>
      <c r="CS24" s="671"/>
      <c r="CT24" s="671"/>
      <c r="CU24" s="671"/>
      <c r="CV24" s="671"/>
      <c r="CW24" s="671"/>
      <c r="CX24" s="671"/>
      <c r="CY24" s="718"/>
      <c r="CZ24" s="722">
        <v>43.6</v>
      </c>
      <c r="DA24" s="723"/>
      <c r="DB24" s="723"/>
      <c r="DC24" s="724"/>
      <c r="DD24" s="717">
        <v>2376867</v>
      </c>
      <c r="DE24" s="671"/>
      <c r="DF24" s="671"/>
      <c r="DG24" s="671"/>
      <c r="DH24" s="671"/>
      <c r="DI24" s="671"/>
      <c r="DJ24" s="671"/>
      <c r="DK24" s="718"/>
      <c r="DL24" s="717">
        <v>2374134</v>
      </c>
      <c r="DM24" s="671"/>
      <c r="DN24" s="671"/>
      <c r="DO24" s="671"/>
      <c r="DP24" s="671"/>
      <c r="DQ24" s="671"/>
      <c r="DR24" s="671"/>
      <c r="DS24" s="671"/>
      <c r="DT24" s="671"/>
      <c r="DU24" s="671"/>
      <c r="DV24" s="718"/>
      <c r="DW24" s="719">
        <v>44.4</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749558</v>
      </c>
      <c r="S25" s="621"/>
      <c r="T25" s="621"/>
      <c r="U25" s="621"/>
      <c r="V25" s="621"/>
      <c r="W25" s="621"/>
      <c r="X25" s="621"/>
      <c r="Y25" s="622"/>
      <c r="Z25" s="673">
        <v>9.3000000000000007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1671605</v>
      </c>
      <c r="CS25" s="639"/>
      <c r="CT25" s="639"/>
      <c r="CU25" s="639"/>
      <c r="CV25" s="639"/>
      <c r="CW25" s="639"/>
      <c r="CX25" s="639"/>
      <c r="CY25" s="640"/>
      <c r="CZ25" s="623">
        <v>21.8</v>
      </c>
      <c r="DA25" s="641"/>
      <c r="DB25" s="641"/>
      <c r="DC25" s="642"/>
      <c r="DD25" s="626">
        <v>1537402</v>
      </c>
      <c r="DE25" s="639"/>
      <c r="DF25" s="639"/>
      <c r="DG25" s="639"/>
      <c r="DH25" s="639"/>
      <c r="DI25" s="639"/>
      <c r="DJ25" s="639"/>
      <c r="DK25" s="640"/>
      <c r="DL25" s="626">
        <v>1535458</v>
      </c>
      <c r="DM25" s="639"/>
      <c r="DN25" s="639"/>
      <c r="DO25" s="639"/>
      <c r="DP25" s="639"/>
      <c r="DQ25" s="639"/>
      <c r="DR25" s="639"/>
      <c r="DS25" s="639"/>
      <c r="DT25" s="639"/>
      <c r="DU25" s="639"/>
      <c r="DV25" s="640"/>
      <c r="DW25" s="643">
        <v>28.7</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1151388</v>
      </c>
      <c r="CS26" s="621"/>
      <c r="CT26" s="621"/>
      <c r="CU26" s="621"/>
      <c r="CV26" s="621"/>
      <c r="CW26" s="621"/>
      <c r="CX26" s="621"/>
      <c r="CY26" s="622"/>
      <c r="CZ26" s="623">
        <v>15</v>
      </c>
      <c r="DA26" s="641"/>
      <c r="DB26" s="641"/>
      <c r="DC26" s="642"/>
      <c r="DD26" s="626">
        <v>1019988</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506485</v>
      </c>
      <c r="S27" s="621"/>
      <c r="T27" s="621"/>
      <c r="U27" s="621"/>
      <c r="V27" s="621"/>
      <c r="W27" s="621"/>
      <c r="X27" s="621"/>
      <c r="Y27" s="622"/>
      <c r="Z27" s="673">
        <v>6.3</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3627563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1162213</v>
      </c>
      <c r="CS27" s="639"/>
      <c r="CT27" s="639"/>
      <c r="CU27" s="639"/>
      <c r="CV27" s="639"/>
      <c r="CW27" s="639"/>
      <c r="CX27" s="639"/>
      <c r="CY27" s="640"/>
      <c r="CZ27" s="623">
        <v>15.2</v>
      </c>
      <c r="DA27" s="641"/>
      <c r="DB27" s="641"/>
      <c r="DC27" s="642"/>
      <c r="DD27" s="626">
        <v>338599</v>
      </c>
      <c r="DE27" s="639"/>
      <c r="DF27" s="639"/>
      <c r="DG27" s="639"/>
      <c r="DH27" s="639"/>
      <c r="DI27" s="639"/>
      <c r="DJ27" s="639"/>
      <c r="DK27" s="640"/>
      <c r="DL27" s="626">
        <v>337810</v>
      </c>
      <c r="DM27" s="639"/>
      <c r="DN27" s="639"/>
      <c r="DO27" s="639"/>
      <c r="DP27" s="639"/>
      <c r="DQ27" s="639"/>
      <c r="DR27" s="639"/>
      <c r="DS27" s="639"/>
      <c r="DT27" s="639"/>
      <c r="DU27" s="639"/>
      <c r="DV27" s="640"/>
      <c r="DW27" s="643">
        <v>6.3</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9089</v>
      </c>
      <c r="S28" s="621"/>
      <c r="T28" s="621"/>
      <c r="U28" s="621"/>
      <c r="V28" s="621"/>
      <c r="W28" s="621"/>
      <c r="X28" s="621"/>
      <c r="Y28" s="622"/>
      <c r="Z28" s="673">
        <v>0.1</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503686</v>
      </c>
      <c r="CS28" s="621"/>
      <c r="CT28" s="621"/>
      <c r="CU28" s="621"/>
      <c r="CV28" s="621"/>
      <c r="CW28" s="621"/>
      <c r="CX28" s="621"/>
      <c r="CY28" s="622"/>
      <c r="CZ28" s="623">
        <v>6.6</v>
      </c>
      <c r="DA28" s="641"/>
      <c r="DB28" s="641"/>
      <c r="DC28" s="642"/>
      <c r="DD28" s="626">
        <v>500866</v>
      </c>
      <c r="DE28" s="621"/>
      <c r="DF28" s="621"/>
      <c r="DG28" s="621"/>
      <c r="DH28" s="621"/>
      <c r="DI28" s="621"/>
      <c r="DJ28" s="621"/>
      <c r="DK28" s="622"/>
      <c r="DL28" s="626">
        <v>500866</v>
      </c>
      <c r="DM28" s="621"/>
      <c r="DN28" s="621"/>
      <c r="DO28" s="621"/>
      <c r="DP28" s="621"/>
      <c r="DQ28" s="621"/>
      <c r="DR28" s="621"/>
      <c r="DS28" s="621"/>
      <c r="DT28" s="621"/>
      <c r="DU28" s="621"/>
      <c r="DV28" s="622"/>
      <c r="DW28" s="643">
        <v>9.4</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1114</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503686</v>
      </c>
      <c r="CS29" s="639"/>
      <c r="CT29" s="639"/>
      <c r="CU29" s="639"/>
      <c r="CV29" s="639"/>
      <c r="CW29" s="639"/>
      <c r="CX29" s="639"/>
      <c r="CY29" s="640"/>
      <c r="CZ29" s="623">
        <v>6.6</v>
      </c>
      <c r="DA29" s="641"/>
      <c r="DB29" s="641"/>
      <c r="DC29" s="642"/>
      <c r="DD29" s="626">
        <v>500866</v>
      </c>
      <c r="DE29" s="639"/>
      <c r="DF29" s="639"/>
      <c r="DG29" s="639"/>
      <c r="DH29" s="639"/>
      <c r="DI29" s="639"/>
      <c r="DJ29" s="639"/>
      <c r="DK29" s="640"/>
      <c r="DL29" s="626">
        <v>500866</v>
      </c>
      <c r="DM29" s="639"/>
      <c r="DN29" s="639"/>
      <c r="DO29" s="639"/>
      <c r="DP29" s="639"/>
      <c r="DQ29" s="639"/>
      <c r="DR29" s="639"/>
      <c r="DS29" s="639"/>
      <c r="DT29" s="639"/>
      <c r="DU29" s="639"/>
      <c r="DV29" s="640"/>
      <c r="DW29" s="643">
        <v>9.4</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295399</v>
      </c>
      <c r="S30" s="621"/>
      <c r="T30" s="621"/>
      <c r="U30" s="621"/>
      <c r="V30" s="621"/>
      <c r="W30" s="621"/>
      <c r="X30" s="621"/>
      <c r="Y30" s="622"/>
      <c r="Z30" s="673">
        <v>3.7</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99.5</v>
      </c>
      <c r="BH30" s="687"/>
      <c r="BI30" s="687"/>
      <c r="BJ30" s="687"/>
      <c r="BK30" s="687"/>
      <c r="BL30" s="687"/>
      <c r="BM30" s="688">
        <v>98.5</v>
      </c>
      <c r="BN30" s="687"/>
      <c r="BO30" s="687"/>
      <c r="BP30" s="687"/>
      <c r="BQ30" s="689"/>
      <c r="BR30" s="686">
        <v>99.5</v>
      </c>
      <c r="BS30" s="687"/>
      <c r="BT30" s="687"/>
      <c r="BU30" s="687"/>
      <c r="BV30" s="687"/>
      <c r="BW30" s="687"/>
      <c r="BX30" s="688">
        <v>98.6</v>
      </c>
      <c r="BY30" s="687"/>
      <c r="BZ30" s="687"/>
      <c r="CA30" s="687"/>
      <c r="CB30" s="689"/>
      <c r="CD30" s="692"/>
      <c r="CE30" s="693"/>
      <c r="CF30" s="657" t="s">
        <v>293</v>
      </c>
      <c r="CG30" s="654"/>
      <c r="CH30" s="654"/>
      <c r="CI30" s="654"/>
      <c r="CJ30" s="654"/>
      <c r="CK30" s="654"/>
      <c r="CL30" s="654"/>
      <c r="CM30" s="654"/>
      <c r="CN30" s="654"/>
      <c r="CO30" s="654"/>
      <c r="CP30" s="654"/>
      <c r="CQ30" s="655"/>
      <c r="CR30" s="620">
        <v>456216</v>
      </c>
      <c r="CS30" s="621"/>
      <c r="CT30" s="621"/>
      <c r="CU30" s="621"/>
      <c r="CV30" s="621"/>
      <c r="CW30" s="621"/>
      <c r="CX30" s="621"/>
      <c r="CY30" s="622"/>
      <c r="CZ30" s="623">
        <v>6</v>
      </c>
      <c r="DA30" s="641"/>
      <c r="DB30" s="641"/>
      <c r="DC30" s="642"/>
      <c r="DD30" s="626">
        <v>453846</v>
      </c>
      <c r="DE30" s="621"/>
      <c r="DF30" s="621"/>
      <c r="DG30" s="621"/>
      <c r="DH30" s="621"/>
      <c r="DI30" s="621"/>
      <c r="DJ30" s="621"/>
      <c r="DK30" s="622"/>
      <c r="DL30" s="626">
        <v>453846</v>
      </c>
      <c r="DM30" s="621"/>
      <c r="DN30" s="621"/>
      <c r="DO30" s="621"/>
      <c r="DP30" s="621"/>
      <c r="DQ30" s="621"/>
      <c r="DR30" s="621"/>
      <c r="DS30" s="621"/>
      <c r="DT30" s="621"/>
      <c r="DU30" s="621"/>
      <c r="DV30" s="622"/>
      <c r="DW30" s="643">
        <v>8.5</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485923</v>
      </c>
      <c r="S31" s="621"/>
      <c r="T31" s="621"/>
      <c r="U31" s="621"/>
      <c r="V31" s="621"/>
      <c r="W31" s="621"/>
      <c r="X31" s="621"/>
      <c r="Y31" s="622"/>
      <c r="Z31" s="673">
        <v>6.1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98.1</v>
      </c>
      <c r="BN31" s="685"/>
      <c r="BO31" s="685"/>
      <c r="BP31" s="685"/>
      <c r="BQ31" s="649"/>
      <c r="BR31" s="684">
        <v>99.6</v>
      </c>
      <c r="BS31" s="639"/>
      <c r="BT31" s="639"/>
      <c r="BU31" s="639"/>
      <c r="BV31" s="639"/>
      <c r="BW31" s="639"/>
      <c r="BX31" s="675">
        <v>98.3</v>
      </c>
      <c r="BY31" s="685"/>
      <c r="BZ31" s="685"/>
      <c r="CA31" s="685"/>
      <c r="CB31" s="649"/>
      <c r="CD31" s="692"/>
      <c r="CE31" s="693"/>
      <c r="CF31" s="657" t="s">
        <v>297</v>
      </c>
      <c r="CG31" s="654"/>
      <c r="CH31" s="654"/>
      <c r="CI31" s="654"/>
      <c r="CJ31" s="654"/>
      <c r="CK31" s="654"/>
      <c r="CL31" s="654"/>
      <c r="CM31" s="654"/>
      <c r="CN31" s="654"/>
      <c r="CO31" s="654"/>
      <c r="CP31" s="654"/>
      <c r="CQ31" s="655"/>
      <c r="CR31" s="620">
        <v>47470</v>
      </c>
      <c r="CS31" s="639"/>
      <c r="CT31" s="639"/>
      <c r="CU31" s="639"/>
      <c r="CV31" s="639"/>
      <c r="CW31" s="639"/>
      <c r="CX31" s="639"/>
      <c r="CY31" s="640"/>
      <c r="CZ31" s="623">
        <v>0.6</v>
      </c>
      <c r="DA31" s="641"/>
      <c r="DB31" s="641"/>
      <c r="DC31" s="642"/>
      <c r="DD31" s="626">
        <v>47020</v>
      </c>
      <c r="DE31" s="639"/>
      <c r="DF31" s="639"/>
      <c r="DG31" s="639"/>
      <c r="DH31" s="639"/>
      <c r="DI31" s="639"/>
      <c r="DJ31" s="639"/>
      <c r="DK31" s="640"/>
      <c r="DL31" s="626">
        <v>47020</v>
      </c>
      <c r="DM31" s="639"/>
      <c r="DN31" s="639"/>
      <c r="DO31" s="639"/>
      <c r="DP31" s="639"/>
      <c r="DQ31" s="639"/>
      <c r="DR31" s="639"/>
      <c r="DS31" s="639"/>
      <c r="DT31" s="639"/>
      <c r="DU31" s="639"/>
      <c r="DV31" s="640"/>
      <c r="DW31" s="643">
        <v>0.9</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255716</v>
      </c>
      <c r="S32" s="621"/>
      <c r="T32" s="621"/>
      <c r="U32" s="621"/>
      <c r="V32" s="621"/>
      <c r="W32" s="621"/>
      <c r="X32" s="621"/>
      <c r="Y32" s="622"/>
      <c r="Z32" s="673">
        <v>3.2</v>
      </c>
      <c r="AA32" s="673"/>
      <c r="AB32" s="673"/>
      <c r="AC32" s="673"/>
      <c r="AD32" s="674">
        <v>6266</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99.5</v>
      </c>
      <c r="BH32" s="605"/>
      <c r="BI32" s="605"/>
      <c r="BJ32" s="605"/>
      <c r="BK32" s="605"/>
      <c r="BL32" s="605"/>
      <c r="BM32" s="668">
        <v>98.7</v>
      </c>
      <c r="BN32" s="605"/>
      <c r="BO32" s="605"/>
      <c r="BP32" s="605"/>
      <c r="BQ32" s="662"/>
      <c r="BR32" s="683">
        <v>99.4</v>
      </c>
      <c r="BS32" s="605"/>
      <c r="BT32" s="605"/>
      <c r="BU32" s="605"/>
      <c r="BV32" s="605"/>
      <c r="BW32" s="605"/>
      <c r="BX32" s="668">
        <v>98.8</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407000</v>
      </c>
      <c r="S33" s="621"/>
      <c r="T33" s="621"/>
      <c r="U33" s="621"/>
      <c r="V33" s="621"/>
      <c r="W33" s="621"/>
      <c r="X33" s="621"/>
      <c r="Y33" s="622"/>
      <c r="Z33" s="673">
        <v>5.0999999999999996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3766815</v>
      </c>
      <c r="CS33" s="639"/>
      <c r="CT33" s="639"/>
      <c r="CU33" s="639"/>
      <c r="CV33" s="639"/>
      <c r="CW33" s="639"/>
      <c r="CX33" s="639"/>
      <c r="CY33" s="640"/>
      <c r="CZ33" s="623">
        <v>49.2</v>
      </c>
      <c r="DA33" s="641"/>
      <c r="DB33" s="641"/>
      <c r="DC33" s="642"/>
      <c r="DD33" s="626">
        <v>3104021</v>
      </c>
      <c r="DE33" s="639"/>
      <c r="DF33" s="639"/>
      <c r="DG33" s="639"/>
      <c r="DH33" s="639"/>
      <c r="DI33" s="639"/>
      <c r="DJ33" s="639"/>
      <c r="DK33" s="640"/>
      <c r="DL33" s="626">
        <v>2431316</v>
      </c>
      <c r="DM33" s="639"/>
      <c r="DN33" s="639"/>
      <c r="DO33" s="639"/>
      <c r="DP33" s="639"/>
      <c r="DQ33" s="639"/>
      <c r="DR33" s="639"/>
      <c r="DS33" s="639"/>
      <c r="DT33" s="639"/>
      <c r="DU33" s="639"/>
      <c r="DV33" s="640"/>
      <c r="DW33" s="643">
        <v>45.5</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1700708</v>
      </c>
      <c r="CS34" s="621"/>
      <c r="CT34" s="621"/>
      <c r="CU34" s="621"/>
      <c r="CV34" s="621"/>
      <c r="CW34" s="621"/>
      <c r="CX34" s="621"/>
      <c r="CY34" s="622"/>
      <c r="CZ34" s="623">
        <v>22.2</v>
      </c>
      <c r="DA34" s="641"/>
      <c r="DB34" s="641"/>
      <c r="DC34" s="642"/>
      <c r="DD34" s="626">
        <v>1284618</v>
      </c>
      <c r="DE34" s="621"/>
      <c r="DF34" s="621"/>
      <c r="DG34" s="621"/>
      <c r="DH34" s="621"/>
      <c r="DI34" s="621"/>
      <c r="DJ34" s="621"/>
      <c r="DK34" s="622"/>
      <c r="DL34" s="626">
        <v>1089166</v>
      </c>
      <c r="DM34" s="621"/>
      <c r="DN34" s="621"/>
      <c r="DO34" s="621"/>
      <c r="DP34" s="621"/>
      <c r="DQ34" s="621"/>
      <c r="DR34" s="621"/>
      <c r="DS34" s="621"/>
      <c r="DT34" s="621"/>
      <c r="DU34" s="621"/>
      <c r="DV34" s="622"/>
      <c r="DW34" s="643">
        <v>20.399999999999999</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327000</v>
      </c>
      <c r="S35" s="621"/>
      <c r="T35" s="621"/>
      <c r="U35" s="621"/>
      <c r="V35" s="621"/>
      <c r="W35" s="621"/>
      <c r="X35" s="621"/>
      <c r="Y35" s="622"/>
      <c r="Z35" s="673">
        <v>4.0999999999999996</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1000100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240122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44367</v>
      </c>
      <c r="CS35" s="639"/>
      <c r="CT35" s="639"/>
      <c r="CU35" s="639"/>
      <c r="CV35" s="639"/>
      <c r="CW35" s="639"/>
      <c r="CX35" s="639"/>
      <c r="CY35" s="640"/>
      <c r="CZ35" s="623">
        <v>0.6</v>
      </c>
      <c r="DA35" s="641"/>
      <c r="DB35" s="641"/>
      <c r="DC35" s="642"/>
      <c r="DD35" s="626">
        <v>38440</v>
      </c>
      <c r="DE35" s="639"/>
      <c r="DF35" s="639"/>
      <c r="DG35" s="639"/>
      <c r="DH35" s="639"/>
      <c r="DI35" s="639"/>
      <c r="DJ35" s="639"/>
      <c r="DK35" s="640"/>
      <c r="DL35" s="626">
        <v>36681</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8025990</v>
      </c>
      <c r="S36" s="661"/>
      <c r="T36" s="661"/>
      <c r="U36" s="661"/>
      <c r="V36" s="661"/>
      <c r="W36" s="661"/>
      <c r="X36" s="661"/>
      <c r="Y36" s="664"/>
      <c r="Z36" s="665">
        <v>100</v>
      </c>
      <c r="AA36" s="665"/>
      <c r="AB36" s="665"/>
      <c r="AC36" s="665"/>
      <c r="AD36" s="666">
        <v>5020884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358024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29440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1020606</v>
      </c>
      <c r="CS36" s="621"/>
      <c r="CT36" s="621"/>
      <c r="CU36" s="621"/>
      <c r="CV36" s="621"/>
      <c r="CW36" s="621"/>
      <c r="CX36" s="621"/>
      <c r="CY36" s="622"/>
      <c r="CZ36" s="623">
        <v>13.3</v>
      </c>
      <c r="DA36" s="641"/>
      <c r="DB36" s="641"/>
      <c r="DC36" s="642"/>
      <c r="DD36" s="626">
        <v>859154</v>
      </c>
      <c r="DE36" s="621"/>
      <c r="DF36" s="621"/>
      <c r="DG36" s="621"/>
      <c r="DH36" s="621"/>
      <c r="DI36" s="621"/>
      <c r="DJ36" s="621"/>
      <c r="DK36" s="622"/>
      <c r="DL36" s="626">
        <v>806849</v>
      </c>
      <c r="DM36" s="621"/>
      <c r="DN36" s="621"/>
      <c r="DO36" s="621"/>
      <c r="DP36" s="621"/>
      <c r="DQ36" s="621"/>
      <c r="DR36" s="621"/>
      <c r="DS36" s="621"/>
      <c r="DT36" s="621"/>
      <c r="DU36" s="621"/>
      <c r="DV36" s="622"/>
      <c r="DW36" s="643">
        <v>15.1</v>
      </c>
      <c r="DX36" s="644"/>
      <c r="DY36" s="644"/>
      <c r="DZ36" s="644"/>
      <c r="EA36" s="644"/>
      <c r="EB36" s="644"/>
      <c r="EC36" s="645"/>
    </row>
    <row r="37" spans="2:133" ht="11.25" customHeight="1">
      <c r="AQ37" s="646" t="s">
        <v>315</v>
      </c>
      <c r="AR37" s="647"/>
      <c r="AS37" s="647"/>
      <c r="AT37" s="647"/>
      <c r="AU37" s="647"/>
      <c r="AV37" s="647"/>
      <c r="AW37" s="647"/>
      <c r="AX37" s="647"/>
      <c r="AY37" s="648"/>
      <c r="AZ37" s="620">
        <v>700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3451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353643</v>
      </c>
      <c r="CS37" s="639"/>
      <c r="CT37" s="639"/>
      <c r="CU37" s="639"/>
      <c r="CV37" s="639"/>
      <c r="CW37" s="639"/>
      <c r="CX37" s="639"/>
      <c r="CY37" s="640"/>
      <c r="CZ37" s="623">
        <v>4.5999999999999996</v>
      </c>
      <c r="DA37" s="641"/>
      <c r="DB37" s="641"/>
      <c r="DC37" s="642"/>
      <c r="DD37" s="626">
        <v>353643</v>
      </c>
      <c r="DE37" s="639"/>
      <c r="DF37" s="639"/>
      <c r="DG37" s="639"/>
      <c r="DH37" s="639"/>
      <c r="DI37" s="639"/>
      <c r="DJ37" s="639"/>
      <c r="DK37" s="640"/>
      <c r="DL37" s="626">
        <v>352221</v>
      </c>
      <c r="DM37" s="639"/>
      <c r="DN37" s="639"/>
      <c r="DO37" s="639"/>
      <c r="DP37" s="639"/>
      <c r="DQ37" s="639"/>
      <c r="DR37" s="639"/>
      <c r="DS37" s="639"/>
      <c r="DT37" s="639"/>
      <c r="DU37" s="639"/>
      <c r="DV37" s="640"/>
      <c r="DW37" s="643">
        <v>6.6</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5833</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999400</v>
      </c>
      <c r="CS38" s="621"/>
      <c r="CT38" s="621"/>
      <c r="CU38" s="621"/>
      <c r="CV38" s="621"/>
      <c r="CW38" s="621"/>
      <c r="CX38" s="621"/>
      <c r="CY38" s="622"/>
      <c r="CZ38" s="623">
        <v>13</v>
      </c>
      <c r="DA38" s="641"/>
      <c r="DB38" s="641"/>
      <c r="DC38" s="642"/>
      <c r="DD38" s="626">
        <v>921764</v>
      </c>
      <c r="DE38" s="621"/>
      <c r="DF38" s="621"/>
      <c r="DG38" s="621"/>
      <c r="DH38" s="621"/>
      <c r="DI38" s="621"/>
      <c r="DJ38" s="621"/>
      <c r="DK38" s="622"/>
      <c r="DL38" s="626">
        <v>498620</v>
      </c>
      <c r="DM38" s="621"/>
      <c r="DN38" s="621"/>
      <c r="DO38" s="621"/>
      <c r="DP38" s="621"/>
      <c r="DQ38" s="621"/>
      <c r="DR38" s="621"/>
      <c r="DS38" s="621"/>
      <c r="DT38" s="621"/>
      <c r="DU38" s="621"/>
      <c r="DV38" s="622"/>
      <c r="DW38" s="643">
        <v>9.3000000000000007</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1734</v>
      </c>
      <c r="CS39" s="639"/>
      <c r="CT39" s="639"/>
      <c r="CU39" s="639"/>
      <c r="CV39" s="639"/>
      <c r="CW39" s="639"/>
      <c r="CX39" s="639"/>
      <c r="CY39" s="640"/>
      <c r="CZ39" s="623">
        <v>0</v>
      </c>
      <c r="DA39" s="641"/>
      <c r="DB39" s="641"/>
      <c r="DC39" s="642"/>
      <c r="DD39" s="626">
        <v>45</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167243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319</v>
      </c>
      <c r="CS40" s="621"/>
      <c r="CT40" s="621"/>
      <c r="CU40" s="621"/>
      <c r="CV40" s="621"/>
      <c r="CW40" s="621"/>
      <c r="CX40" s="621"/>
      <c r="CY40" s="622"/>
      <c r="CZ40" s="623" t="s">
        <v>319</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474133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346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554132</v>
      </c>
      <c r="CS42" s="621"/>
      <c r="CT42" s="621"/>
      <c r="CU42" s="621"/>
      <c r="CV42" s="621"/>
      <c r="CW42" s="621"/>
      <c r="CX42" s="621"/>
      <c r="CY42" s="622"/>
      <c r="CZ42" s="623">
        <v>7.2</v>
      </c>
      <c r="DA42" s="624"/>
      <c r="DB42" s="624"/>
      <c r="DC42" s="625"/>
      <c r="DD42" s="626">
        <v>345471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35472</v>
      </c>
      <c r="CS43" s="639"/>
      <c r="CT43" s="639"/>
      <c r="CU43" s="639"/>
      <c r="CV43" s="639"/>
      <c r="CW43" s="639"/>
      <c r="CX43" s="639"/>
      <c r="CY43" s="640"/>
      <c r="CZ43" s="623">
        <v>0.5</v>
      </c>
      <c r="DA43" s="641"/>
      <c r="DB43" s="641"/>
      <c r="DC43" s="642"/>
      <c r="DD43" s="626">
        <v>35472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554132</v>
      </c>
      <c r="CS44" s="621"/>
      <c r="CT44" s="621"/>
      <c r="CU44" s="621"/>
      <c r="CV44" s="621"/>
      <c r="CW44" s="621"/>
      <c r="CX44" s="621"/>
      <c r="CY44" s="622"/>
      <c r="CZ44" s="623">
        <v>7.2</v>
      </c>
      <c r="DA44" s="624"/>
      <c r="DB44" s="624"/>
      <c r="DC44" s="625"/>
      <c r="DD44" s="626">
        <v>345471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172780</v>
      </c>
      <c r="CS45" s="639"/>
      <c r="CT45" s="639"/>
      <c r="CU45" s="639"/>
      <c r="CV45" s="639"/>
      <c r="CW45" s="639"/>
      <c r="CX45" s="639"/>
      <c r="CY45" s="640"/>
      <c r="CZ45" s="623">
        <v>2.2999999999999998</v>
      </c>
      <c r="DA45" s="641"/>
      <c r="DB45" s="641"/>
      <c r="DC45" s="642"/>
      <c r="DD45" s="626">
        <v>34659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381352</v>
      </c>
      <c r="CS46" s="621"/>
      <c r="CT46" s="621"/>
      <c r="CU46" s="621"/>
      <c r="CV46" s="621"/>
      <c r="CW46" s="621"/>
      <c r="CX46" s="621"/>
      <c r="CY46" s="622"/>
      <c r="CZ46" s="623">
        <v>5</v>
      </c>
      <c r="DA46" s="624"/>
      <c r="DB46" s="624"/>
      <c r="DC46" s="625"/>
      <c r="DD46" s="626">
        <v>310812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7658451</v>
      </c>
      <c r="CS49" s="605"/>
      <c r="CT49" s="605"/>
      <c r="CU49" s="605"/>
      <c r="CV49" s="605"/>
      <c r="CW49" s="605"/>
      <c r="CX49" s="605"/>
      <c r="CY49" s="606"/>
      <c r="CZ49" s="607">
        <v>100</v>
      </c>
      <c r="DA49" s="608"/>
      <c r="DB49" s="608"/>
      <c r="DC49" s="609"/>
      <c r="DD49" s="610">
        <v>5826359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Q18" sqref="Q18:U1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8026</v>
      </c>
      <c r="R7" s="1134"/>
      <c r="S7" s="1134"/>
      <c r="T7" s="1134"/>
      <c r="U7" s="1134"/>
      <c r="V7" s="1134">
        <v>7658</v>
      </c>
      <c r="W7" s="1134"/>
      <c r="X7" s="1134"/>
      <c r="Y7" s="1134"/>
      <c r="Z7" s="1134"/>
      <c r="AA7" s="1134">
        <v>368</v>
      </c>
      <c r="AB7" s="1134"/>
      <c r="AC7" s="1134"/>
      <c r="AD7" s="1134"/>
      <c r="AE7" s="1135"/>
      <c r="AF7" s="1136">
        <v>344</v>
      </c>
      <c r="AG7" s="1137"/>
      <c r="AH7" s="1137"/>
      <c r="AI7" s="1137"/>
      <c r="AJ7" s="1138"/>
      <c r="AK7" s="1120">
        <v>295</v>
      </c>
      <c r="AL7" s="1121"/>
      <c r="AM7" s="1121"/>
      <c r="AN7" s="1121"/>
      <c r="AO7" s="1121"/>
      <c r="AP7" s="1121">
        <v>5437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8026</v>
      </c>
      <c r="R23" s="1098"/>
      <c r="S23" s="1098"/>
      <c r="T23" s="1098"/>
      <c r="U23" s="1098"/>
      <c r="V23" s="1098">
        <v>7658</v>
      </c>
      <c r="W23" s="1098"/>
      <c r="X23" s="1098"/>
      <c r="Y23" s="1098"/>
      <c r="Z23" s="1098"/>
      <c r="AA23" s="1098">
        <v>368</v>
      </c>
      <c r="AB23" s="1098"/>
      <c r="AC23" s="1098"/>
      <c r="AD23" s="1098"/>
      <c r="AE23" s="1099"/>
      <c r="AF23" s="1100">
        <v>344</v>
      </c>
      <c r="AG23" s="1098"/>
      <c r="AH23" s="1098"/>
      <c r="AI23" s="1098"/>
      <c r="AJ23" s="1101"/>
      <c r="AK23" s="1102"/>
      <c r="AL23" s="1103"/>
      <c r="AM23" s="1103"/>
      <c r="AN23" s="1103"/>
      <c r="AO23" s="1103"/>
      <c r="AP23" s="1098">
        <v>5437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3505</v>
      </c>
      <c r="R28" s="1083"/>
      <c r="S28" s="1083"/>
      <c r="T28" s="1083"/>
      <c r="U28" s="1083"/>
      <c r="V28" s="1083">
        <v>3265</v>
      </c>
      <c r="W28" s="1083"/>
      <c r="X28" s="1083"/>
      <c r="Y28" s="1083"/>
      <c r="Z28" s="1083"/>
      <c r="AA28" s="1083">
        <v>240</v>
      </c>
      <c r="AB28" s="1083"/>
      <c r="AC28" s="1083"/>
      <c r="AD28" s="1083"/>
      <c r="AE28" s="1084"/>
      <c r="AF28" s="1085">
        <v>240</v>
      </c>
      <c r="AG28" s="1083"/>
      <c r="AH28" s="1083"/>
      <c r="AI28" s="1083"/>
      <c r="AJ28" s="1086"/>
      <c r="AK28" s="1087">
        <v>244</v>
      </c>
      <c r="AL28" s="1075"/>
      <c r="AM28" s="1075"/>
      <c r="AN28" s="1075"/>
      <c r="AO28" s="1075"/>
      <c r="AP28" s="1075" t="s">
        <v>477</v>
      </c>
      <c r="AQ28" s="1075"/>
      <c r="AR28" s="1075"/>
      <c r="AS28" s="1075"/>
      <c r="AT28" s="1075"/>
      <c r="AU28" s="1075" t="s">
        <v>477</v>
      </c>
      <c r="AV28" s="1075"/>
      <c r="AW28" s="1075"/>
      <c r="AX28" s="1075"/>
      <c r="AY28" s="1075"/>
      <c r="AZ28" s="1076" t="s">
        <v>477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1638</v>
      </c>
      <c r="R29" s="1073"/>
      <c r="S29" s="1073"/>
      <c r="T29" s="1073"/>
      <c r="U29" s="1073"/>
      <c r="V29" s="1073">
        <v>1434</v>
      </c>
      <c r="W29" s="1073"/>
      <c r="X29" s="1073"/>
      <c r="Y29" s="1073"/>
      <c r="Z29" s="1073"/>
      <c r="AA29" s="1073">
        <v>204</v>
      </c>
      <c r="AB29" s="1073"/>
      <c r="AC29" s="1073"/>
      <c r="AD29" s="1073"/>
      <c r="AE29" s="1074"/>
      <c r="AF29" s="1048">
        <v>204</v>
      </c>
      <c r="AG29" s="1049"/>
      <c r="AH29" s="1049"/>
      <c r="AI29" s="1049"/>
      <c r="AJ29" s="1050"/>
      <c r="AK29" s="1009">
        <v>260</v>
      </c>
      <c r="AL29" s="1000"/>
      <c r="AM29" s="1000"/>
      <c r="AN29" s="1000"/>
      <c r="AO29" s="1000"/>
      <c r="AP29" s="1000" t="s">
        <v>477</v>
      </c>
      <c r="AQ29" s="1000"/>
      <c r="AR29" s="1000"/>
      <c r="AS29" s="1000"/>
      <c r="AT29" s="1000"/>
      <c r="AU29" s="1000" t="s">
        <v>477</v>
      </c>
      <c r="AV29" s="1000"/>
      <c r="AW29" s="1000"/>
      <c r="AX29" s="1000"/>
      <c r="AY29" s="1000"/>
      <c r="AZ29" s="1071" t="s">
        <v>477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256</v>
      </c>
      <c r="R30" s="1073"/>
      <c r="S30" s="1073"/>
      <c r="T30" s="1073"/>
      <c r="U30" s="1073"/>
      <c r="V30" s="1073">
        <v>256</v>
      </c>
      <c r="W30" s="1073"/>
      <c r="X30" s="1073"/>
      <c r="Y30" s="1073"/>
      <c r="Z30" s="1073"/>
      <c r="AA30" s="1073">
        <v>1</v>
      </c>
      <c r="AB30" s="1073"/>
      <c r="AC30" s="1073"/>
      <c r="AD30" s="1073"/>
      <c r="AE30" s="1074"/>
      <c r="AF30" s="1048">
        <v>1</v>
      </c>
      <c r="AG30" s="1049"/>
      <c r="AH30" s="1049"/>
      <c r="AI30" s="1049"/>
      <c r="AJ30" s="1050"/>
      <c r="AK30" s="1009">
        <v>49</v>
      </c>
      <c r="AL30" s="1000"/>
      <c r="AM30" s="1000"/>
      <c r="AN30" s="1000"/>
      <c r="AO30" s="1000"/>
      <c r="AP30" s="1000" t="s">
        <v>477</v>
      </c>
      <c r="AQ30" s="1000"/>
      <c r="AR30" s="1000"/>
      <c r="AS30" s="1000"/>
      <c r="AT30" s="1000"/>
      <c r="AU30" s="1000" t="s">
        <v>477</v>
      </c>
      <c r="AV30" s="1000"/>
      <c r="AW30" s="1000"/>
      <c r="AX30" s="1000"/>
      <c r="AY30" s="1000"/>
      <c r="AZ30" s="1071" t="s">
        <v>477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267</v>
      </c>
      <c r="R31" s="1073"/>
      <c r="S31" s="1073"/>
      <c r="T31" s="1073"/>
      <c r="U31" s="1073"/>
      <c r="V31" s="1073">
        <v>226</v>
      </c>
      <c r="W31" s="1073"/>
      <c r="X31" s="1073"/>
      <c r="Y31" s="1073"/>
      <c r="Z31" s="1073"/>
      <c r="AA31" s="1073">
        <v>42</v>
      </c>
      <c r="AB31" s="1073"/>
      <c r="AC31" s="1073"/>
      <c r="AD31" s="1073"/>
      <c r="AE31" s="1074"/>
      <c r="AF31" s="1048">
        <v>649</v>
      </c>
      <c r="AG31" s="1049"/>
      <c r="AH31" s="1049"/>
      <c r="AI31" s="1049"/>
      <c r="AJ31" s="1050"/>
      <c r="AK31" s="1009">
        <v>1</v>
      </c>
      <c r="AL31" s="1000"/>
      <c r="AM31" s="1000"/>
      <c r="AN31" s="1000"/>
      <c r="AO31" s="1000"/>
      <c r="AP31" s="1000">
        <v>269</v>
      </c>
      <c r="AQ31" s="1000"/>
      <c r="AR31" s="1000"/>
      <c r="AS31" s="1000"/>
      <c r="AT31" s="1000"/>
      <c r="AU31" s="1000">
        <v>1</v>
      </c>
      <c r="AV31" s="1000"/>
      <c r="AW31" s="1000"/>
      <c r="AX31" s="1000"/>
      <c r="AY31" s="1000"/>
      <c r="AZ31" s="1071" t="s">
        <v>477</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967</v>
      </c>
      <c r="R32" s="1073"/>
      <c r="S32" s="1073"/>
      <c r="T32" s="1073"/>
      <c r="U32" s="1073"/>
      <c r="V32" s="1073">
        <v>889</v>
      </c>
      <c r="W32" s="1073"/>
      <c r="X32" s="1073"/>
      <c r="Y32" s="1073"/>
      <c r="Z32" s="1073"/>
      <c r="AA32" s="1073">
        <v>78</v>
      </c>
      <c r="AB32" s="1073"/>
      <c r="AC32" s="1073"/>
      <c r="AD32" s="1073"/>
      <c r="AE32" s="1074"/>
      <c r="AF32" s="1048">
        <v>78</v>
      </c>
      <c r="AG32" s="1049"/>
      <c r="AH32" s="1049"/>
      <c r="AI32" s="1049"/>
      <c r="AJ32" s="1050"/>
      <c r="AK32" s="1009">
        <v>358</v>
      </c>
      <c r="AL32" s="1000"/>
      <c r="AM32" s="1000"/>
      <c r="AN32" s="1000"/>
      <c r="AO32" s="1000"/>
      <c r="AP32" s="1000">
        <v>3753</v>
      </c>
      <c r="AQ32" s="1000"/>
      <c r="AR32" s="1000"/>
      <c r="AS32" s="1000"/>
      <c r="AT32" s="1000"/>
      <c r="AU32" s="1000">
        <v>2451</v>
      </c>
      <c r="AV32" s="1000"/>
      <c r="AW32" s="1000"/>
      <c r="AX32" s="1000"/>
      <c r="AY32" s="1000"/>
      <c r="AZ32" s="1071" t="s">
        <v>477</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1173</v>
      </c>
      <c r="AG63" s="988"/>
      <c r="AH63" s="988"/>
      <c r="AI63" s="988"/>
      <c r="AJ63" s="1059"/>
      <c r="AK63" s="1060"/>
      <c r="AL63" s="992"/>
      <c r="AM63" s="992"/>
      <c r="AN63" s="992"/>
      <c r="AO63" s="992"/>
      <c r="AP63" s="988">
        <v>4022</v>
      </c>
      <c r="AQ63" s="988"/>
      <c r="AR63" s="988"/>
      <c r="AS63" s="988"/>
      <c r="AT63" s="988"/>
      <c r="AU63" s="988">
        <v>2452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532</v>
      </c>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533</v>
      </c>
      <c r="C69" s="1004"/>
      <c r="D69" s="1004"/>
      <c r="E69" s="1004"/>
      <c r="F69" s="1004"/>
      <c r="G69" s="1004"/>
      <c r="H69" s="1004"/>
      <c r="I69" s="1004"/>
      <c r="J69" s="1004"/>
      <c r="K69" s="1004"/>
      <c r="L69" s="1004"/>
      <c r="M69" s="1004"/>
      <c r="N69" s="1004"/>
      <c r="O69" s="1004"/>
      <c r="P69" s="1005"/>
      <c r="Q69" s="1006">
        <v>2809</v>
      </c>
      <c r="R69" s="1000"/>
      <c r="S69" s="1000"/>
      <c r="T69" s="1000"/>
      <c r="U69" s="1000"/>
      <c r="V69" s="1000">
        <v>2622</v>
      </c>
      <c r="W69" s="1000"/>
      <c r="X69" s="1000"/>
      <c r="Y69" s="1000"/>
      <c r="Z69" s="1000"/>
      <c r="AA69" s="1000">
        <v>187</v>
      </c>
      <c r="AB69" s="1000"/>
      <c r="AC69" s="1000"/>
      <c r="AD69" s="1000"/>
      <c r="AE69" s="1000"/>
      <c r="AF69" s="1000">
        <v>187</v>
      </c>
      <c r="AG69" s="1000"/>
      <c r="AH69" s="1000"/>
      <c r="AI69" s="1000"/>
      <c r="AJ69" s="1000"/>
      <c r="AK69" s="1000" t="s">
        <v>534</v>
      </c>
      <c r="AL69" s="1000"/>
      <c r="AM69" s="1000"/>
      <c r="AN69" s="1000"/>
      <c r="AO69" s="1000"/>
      <c r="AP69" s="1000">
        <v>1538</v>
      </c>
      <c r="AQ69" s="1000"/>
      <c r="AR69" s="1000"/>
      <c r="AS69" s="1000"/>
      <c r="AT69" s="1000"/>
      <c r="AU69" s="1000">
        <v>221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535</v>
      </c>
      <c r="C70" s="1004"/>
      <c r="D70" s="1004"/>
      <c r="E70" s="1004"/>
      <c r="F70" s="1004"/>
      <c r="G70" s="1004"/>
      <c r="H70" s="1004"/>
      <c r="I70" s="1004"/>
      <c r="J70" s="1004"/>
      <c r="K70" s="1004"/>
      <c r="L70" s="1004"/>
      <c r="M70" s="1004"/>
      <c r="N70" s="1004"/>
      <c r="O70" s="1004"/>
      <c r="P70" s="1005"/>
      <c r="Q70" s="1006">
        <v>87</v>
      </c>
      <c r="R70" s="1000"/>
      <c r="S70" s="1000"/>
      <c r="T70" s="1000"/>
      <c r="U70" s="1000"/>
      <c r="V70" s="1000">
        <v>85</v>
      </c>
      <c r="W70" s="1000"/>
      <c r="X70" s="1000"/>
      <c r="Y70" s="1000"/>
      <c r="Z70" s="1000"/>
      <c r="AA70" s="1000">
        <v>2</v>
      </c>
      <c r="AB70" s="1000"/>
      <c r="AC70" s="1000"/>
      <c r="AD70" s="1000"/>
      <c r="AE70" s="1000"/>
      <c r="AF70" s="1000">
        <v>2</v>
      </c>
      <c r="AG70" s="1000"/>
      <c r="AH70" s="1000"/>
      <c r="AI70" s="1000"/>
      <c r="AJ70" s="1000"/>
      <c r="AK70" s="1000">
        <v>82</v>
      </c>
      <c r="AL70" s="1000"/>
      <c r="AM70" s="1000"/>
      <c r="AN70" s="1000"/>
      <c r="AO70" s="1000"/>
      <c r="AP70" s="1000" t="s">
        <v>534</v>
      </c>
      <c r="AQ70" s="1000"/>
      <c r="AR70" s="1000"/>
      <c r="AS70" s="1000"/>
      <c r="AT70" s="1000"/>
      <c r="AU70" s="1000" t="s">
        <v>534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536</v>
      </c>
      <c r="C71" s="1004"/>
      <c r="D71" s="1004"/>
      <c r="E71" s="1004"/>
      <c r="F71" s="1004"/>
      <c r="G71" s="1004"/>
      <c r="H71" s="1004"/>
      <c r="I71" s="1004"/>
      <c r="J71" s="1004"/>
      <c r="K71" s="1004"/>
      <c r="L71" s="1004"/>
      <c r="M71" s="1004"/>
      <c r="N71" s="1004"/>
      <c r="O71" s="1004"/>
      <c r="P71" s="1005"/>
      <c r="Q71" s="1006">
        <v>721</v>
      </c>
      <c r="R71" s="1000"/>
      <c r="S71" s="1000"/>
      <c r="T71" s="1000"/>
      <c r="U71" s="1000"/>
      <c r="V71" s="1000">
        <v>700</v>
      </c>
      <c r="W71" s="1000"/>
      <c r="X71" s="1000"/>
      <c r="Y71" s="1000"/>
      <c r="Z71" s="1000"/>
      <c r="AA71" s="1000">
        <v>20</v>
      </c>
      <c r="AB71" s="1000"/>
      <c r="AC71" s="1000"/>
      <c r="AD71" s="1000"/>
      <c r="AE71" s="1000"/>
      <c r="AF71" s="1000">
        <v>20</v>
      </c>
      <c r="AG71" s="1000"/>
      <c r="AH71" s="1000"/>
      <c r="AI71" s="1000"/>
      <c r="AJ71" s="1000"/>
      <c r="AK71" s="1000">
        <v>20</v>
      </c>
      <c r="AL71" s="1000"/>
      <c r="AM71" s="1000"/>
      <c r="AN71" s="1000"/>
      <c r="AO71" s="1000"/>
      <c r="AP71" s="1000">
        <v>539</v>
      </c>
      <c r="AQ71" s="1000"/>
      <c r="AR71" s="1000"/>
      <c r="AS71" s="1000"/>
      <c r="AT71" s="1000"/>
      <c r="AU71" s="1000">
        <v>18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537</v>
      </c>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533</v>
      </c>
      <c r="C73" s="1004"/>
      <c r="D73" s="1004"/>
      <c r="E73" s="1004"/>
      <c r="F73" s="1004"/>
      <c r="G73" s="1004"/>
      <c r="H73" s="1004"/>
      <c r="I73" s="1004"/>
      <c r="J73" s="1004"/>
      <c r="K73" s="1004"/>
      <c r="L73" s="1004"/>
      <c r="M73" s="1004"/>
      <c r="N73" s="1004"/>
      <c r="O73" s="1004"/>
      <c r="P73" s="1005"/>
      <c r="Q73" s="1006">
        <v>289</v>
      </c>
      <c r="R73" s="1000"/>
      <c r="S73" s="1000"/>
      <c r="T73" s="1000"/>
      <c r="U73" s="1000"/>
      <c r="V73" s="1000">
        <v>274</v>
      </c>
      <c r="W73" s="1000"/>
      <c r="X73" s="1000"/>
      <c r="Y73" s="1000"/>
      <c r="Z73" s="1000"/>
      <c r="AA73" s="1000">
        <v>15</v>
      </c>
      <c r="AB73" s="1000"/>
      <c r="AC73" s="1000"/>
      <c r="AD73" s="1000"/>
      <c r="AE73" s="1000"/>
      <c r="AF73" s="1000">
        <v>15</v>
      </c>
      <c r="AG73" s="1000"/>
      <c r="AH73" s="1000"/>
      <c r="AI73" s="1000"/>
      <c r="AJ73" s="1000"/>
      <c r="AK73" s="1000">
        <v>85</v>
      </c>
      <c r="AL73" s="1000"/>
      <c r="AM73" s="1000"/>
      <c r="AN73" s="1000"/>
      <c r="AO73" s="1000"/>
      <c r="AP73" s="1000" t="s">
        <v>538</v>
      </c>
      <c r="AQ73" s="1000"/>
      <c r="AR73" s="1000"/>
      <c r="AS73" s="1000"/>
      <c r="AT73" s="1000"/>
      <c r="AU73" s="1000" t="s">
        <v>538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539</v>
      </c>
      <c r="C74" s="1004"/>
      <c r="D74" s="1004"/>
      <c r="E74" s="1004"/>
      <c r="F74" s="1004"/>
      <c r="G74" s="1004"/>
      <c r="H74" s="1004"/>
      <c r="I74" s="1004"/>
      <c r="J74" s="1004"/>
      <c r="K74" s="1004"/>
      <c r="L74" s="1004"/>
      <c r="M74" s="1004"/>
      <c r="N74" s="1004"/>
      <c r="O74" s="1004"/>
      <c r="P74" s="1005"/>
      <c r="Q74" s="1006">
        <v>65</v>
      </c>
      <c r="R74" s="1000"/>
      <c r="S74" s="1000"/>
      <c r="T74" s="1000"/>
      <c r="U74" s="1000"/>
      <c r="V74" s="1000">
        <v>64</v>
      </c>
      <c r="W74" s="1000"/>
      <c r="X74" s="1000"/>
      <c r="Y74" s="1000"/>
      <c r="Z74" s="1000"/>
      <c r="AA74" s="1000">
        <v>1</v>
      </c>
      <c r="AB74" s="1000"/>
      <c r="AC74" s="1000"/>
      <c r="AD74" s="1000"/>
      <c r="AE74" s="1000"/>
      <c r="AF74" s="1000">
        <v>1</v>
      </c>
      <c r="AG74" s="1000"/>
      <c r="AH74" s="1000"/>
      <c r="AI74" s="1000"/>
      <c r="AJ74" s="1000"/>
      <c r="AK74" s="1007" t="s">
        <v>538</v>
      </c>
      <c r="AL74" s="1008"/>
      <c r="AM74" s="1008"/>
      <c r="AN74" s="1008"/>
      <c r="AO74" s="1009"/>
      <c r="AP74" s="1000" t="s">
        <v>538</v>
      </c>
      <c r="AQ74" s="1000"/>
      <c r="AR74" s="1000"/>
      <c r="AS74" s="1000"/>
      <c r="AT74" s="1000"/>
      <c r="AU74" s="1000" t="s">
        <v>538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540</v>
      </c>
      <c r="C75" s="1004"/>
      <c r="D75" s="1004"/>
      <c r="E75" s="1004"/>
      <c r="F75" s="1004"/>
      <c r="G75" s="1004"/>
      <c r="H75" s="1004"/>
      <c r="I75" s="1004"/>
      <c r="J75" s="1004"/>
      <c r="K75" s="1004"/>
      <c r="L75" s="1004"/>
      <c r="M75" s="1004"/>
      <c r="N75" s="1004"/>
      <c r="O75" s="1004"/>
      <c r="P75" s="1005"/>
      <c r="Q75" s="1010">
        <v>55</v>
      </c>
      <c r="R75" s="1008"/>
      <c r="S75" s="1008"/>
      <c r="T75" s="1008"/>
      <c r="U75" s="1009"/>
      <c r="V75" s="1007">
        <v>55</v>
      </c>
      <c r="W75" s="1008"/>
      <c r="X75" s="1008"/>
      <c r="Y75" s="1008"/>
      <c r="Z75" s="1009"/>
      <c r="AA75" s="1007">
        <v>0</v>
      </c>
      <c r="AB75" s="1008"/>
      <c r="AC75" s="1008"/>
      <c r="AD75" s="1008"/>
      <c r="AE75" s="1009"/>
      <c r="AF75" s="1007">
        <v>0</v>
      </c>
      <c r="AG75" s="1008"/>
      <c r="AH75" s="1008"/>
      <c r="AI75" s="1008"/>
      <c r="AJ75" s="1009"/>
      <c r="AK75" s="1007" t="s">
        <v>538</v>
      </c>
      <c r="AL75" s="1008"/>
      <c r="AM75" s="1008"/>
      <c r="AN75" s="1008"/>
      <c r="AO75" s="1009"/>
      <c r="AP75" s="1007" t="s">
        <v>538</v>
      </c>
      <c r="AQ75" s="1008"/>
      <c r="AR75" s="1008"/>
      <c r="AS75" s="1008"/>
      <c r="AT75" s="1009"/>
      <c r="AU75" s="1007" t="s">
        <v>538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541</v>
      </c>
      <c r="C76" s="1004"/>
      <c r="D76" s="1004"/>
      <c r="E76" s="1004"/>
      <c r="F76" s="1004"/>
      <c r="G76" s="1004"/>
      <c r="H76" s="1004"/>
      <c r="I76" s="1004"/>
      <c r="J76" s="1004"/>
      <c r="K76" s="1004"/>
      <c r="L76" s="1004"/>
      <c r="M76" s="1004"/>
      <c r="N76" s="1004"/>
      <c r="O76" s="1004"/>
      <c r="P76" s="1005"/>
      <c r="Q76" s="1010">
        <v>6</v>
      </c>
      <c r="R76" s="1008"/>
      <c r="S76" s="1008"/>
      <c r="T76" s="1008"/>
      <c r="U76" s="1009"/>
      <c r="V76" s="1007">
        <v>5</v>
      </c>
      <c r="W76" s="1008"/>
      <c r="X76" s="1008"/>
      <c r="Y76" s="1008"/>
      <c r="Z76" s="1009"/>
      <c r="AA76" s="1007">
        <v>1</v>
      </c>
      <c r="AB76" s="1008"/>
      <c r="AC76" s="1008"/>
      <c r="AD76" s="1008"/>
      <c r="AE76" s="1009"/>
      <c r="AF76" s="1007">
        <v>1</v>
      </c>
      <c r="AG76" s="1008"/>
      <c r="AH76" s="1008"/>
      <c r="AI76" s="1008"/>
      <c r="AJ76" s="1009"/>
      <c r="AK76" s="1007" t="s">
        <v>538</v>
      </c>
      <c r="AL76" s="1008"/>
      <c r="AM76" s="1008"/>
      <c r="AN76" s="1008"/>
      <c r="AO76" s="1009"/>
      <c r="AP76" s="1007" t="s">
        <v>538</v>
      </c>
      <c r="AQ76" s="1008"/>
      <c r="AR76" s="1008"/>
      <c r="AS76" s="1008"/>
      <c r="AT76" s="1009"/>
      <c r="AU76" s="1007" t="s">
        <v>538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542</v>
      </c>
      <c r="C77" s="1004"/>
      <c r="D77" s="1004"/>
      <c r="E77" s="1004"/>
      <c r="F77" s="1004"/>
      <c r="G77" s="1004"/>
      <c r="H77" s="1004"/>
      <c r="I77" s="1004"/>
      <c r="J77" s="1004"/>
      <c r="K77" s="1004"/>
      <c r="L77" s="1004"/>
      <c r="M77" s="1004"/>
      <c r="N77" s="1004"/>
      <c r="O77" s="1004"/>
      <c r="P77" s="1005"/>
      <c r="Q77" s="1010">
        <v>7100</v>
      </c>
      <c r="R77" s="1008"/>
      <c r="S77" s="1008"/>
      <c r="T77" s="1008"/>
      <c r="U77" s="1009"/>
      <c r="V77" s="1007">
        <v>7097</v>
      </c>
      <c r="W77" s="1008"/>
      <c r="X77" s="1008"/>
      <c r="Y77" s="1008"/>
      <c r="Z77" s="1009"/>
      <c r="AA77" s="1007">
        <v>3</v>
      </c>
      <c r="AB77" s="1008"/>
      <c r="AC77" s="1008"/>
      <c r="AD77" s="1008"/>
      <c r="AE77" s="1009"/>
      <c r="AF77" s="1007">
        <v>3</v>
      </c>
      <c r="AG77" s="1008"/>
      <c r="AH77" s="1008"/>
      <c r="AI77" s="1008"/>
      <c r="AJ77" s="1009"/>
      <c r="AK77" s="1007">
        <v>17</v>
      </c>
      <c r="AL77" s="1008"/>
      <c r="AM77" s="1008"/>
      <c r="AN77" s="1008"/>
      <c r="AO77" s="1009"/>
      <c r="AP77" s="1007" t="s">
        <v>538</v>
      </c>
      <c r="AQ77" s="1008"/>
      <c r="AR77" s="1008"/>
      <c r="AS77" s="1008"/>
      <c r="AT77" s="1009"/>
      <c r="AU77" s="1007" t="s">
        <v>538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543</v>
      </c>
      <c r="C78" s="1004"/>
      <c r="D78" s="1004"/>
      <c r="E78" s="1004"/>
      <c r="F78" s="1004"/>
      <c r="G78" s="1004"/>
      <c r="H78" s="1004"/>
      <c r="I78" s="1004"/>
      <c r="J78" s="1004"/>
      <c r="K78" s="1004"/>
      <c r="L78" s="1004"/>
      <c r="M78" s="1004"/>
      <c r="N78" s="1004"/>
      <c r="O78" s="1004"/>
      <c r="P78" s="1005"/>
      <c r="Q78" s="1006">
        <v>267</v>
      </c>
      <c r="R78" s="1000"/>
      <c r="S78" s="1000"/>
      <c r="T78" s="1000"/>
      <c r="U78" s="1000"/>
      <c r="V78" s="1000">
        <v>252</v>
      </c>
      <c r="W78" s="1000"/>
      <c r="X78" s="1000"/>
      <c r="Y78" s="1000"/>
      <c r="Z78" s="1000"/>
      <c r="AA78" s="1000">
        <v>15</v>
      </c>
      <c r="AB78" s="1000"/>
      <c r="AC78" s="1000"/>
      <c r="AD78" s="1000"/>
      <c r="AE78" s="1000"/>
      <c r="AF78" s="1000">
        <v>15</v>
      </c>
      <c r="AG78" s="1000"/>
      <c r="AH78" s="1000"/>
      <c r="AI78" s="1000"/>
      <c r="AJ78" s="1000"/>
      <c r="AK78" s="1007" t="s">
        <v>538</v>
      </c>
      <c r="AL78" s="1008"/>
      <c r="AM78" s="1008"/>
      <c r="AN78" s="1008"/>
      <c r="AO78" s="1009"/>
      <c r="AP78" s="1000">
        <v>1584</v>
      </c>
      <c r="AQ78" s="1000"/>
      <c r="AR78" s="1000"/>
      <c r="AS78" s="1000"/>
      <c r="AT78" s="1000"/>
      <c r="AU78" s="1007">
        <v>12</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544</v>
      </c>
      <c r="C79" s="1004"/>
      <c r="D79" s="1004"/>
      <c r="E79" s="1004"/>
      <c r="F79" s="1004"/>
      <c r="G79" s="1004"/>
      <c r="H79" s="1004"/>
      <c r="I79" s="1004"/>
      <c r="J79" s="1004"/>
      <c r="K79" s="1004"/>
      <c r="L79" s="1004"/>
      <c r="M79" s="1004"/>
      <c r="N79" s="1004"/>
      <c r="O79" s="1004"/>
      <c r="P79" s="1005"/>
      <c r="Q79" s="1006">
        <v>4</v>
      </c>
      <c r="R79" s="1000"/>
      <c r="S79" s="1000"/>
      <c r="T79" s="1000"/>
      <c r="U79" s="1000"/>
      <c r="V79" s="1000">
        <v>2</v>
      </c>
      <c r="W79" s="1000"/>
      <c r="X79" s="1000"/>
      <c r="Y79" s="1000"/>
      <c r="Z79" s="1000"/>
      <c r="AA79" s="1000">
        <v>2</v>
      </c>
      <c r="AB79" s="1000"/>
      <c r="AC79" s="1000"/>
      <c r="AD79" s="1000"/>
      <c r="AE79" s="1000"/>
      <c r="AF79" s="1000">
        <v>2</v>
      </c>
      <c r="AG79" s="1000"/>
      <c r="AH79" s="1000"/>
      <c r="AI79" s="1000"/>
      <c r="AJ79" s="1000"/>
      <c r="AK79" s="1007">
        <v>0</v>
      </c>
      <c r="AL79" s="1008"/>
      <c r="AM79" s="1008"/>
      <c r="AN79" s="1008"/>
      <c r="AO79" s="1009"/>
      <c r="AP79" s="1007" t="s">
        <v>538</v>
      </c>
      <c r="AQ79" s="1008"/>
      <c r="AR79" s="1008"/>
      <c r="AS79" s="1008"/>
      <c r="AT79" s="1009"/>
      <c r="AU79" s="1007" t="s">
        <v>538</v>
      </c>
      <c r="AV79" s="1008"/>
      <c r="AW79" s="1008"/>
      <c r="AX79" s="1008"/>
      <c r="AY79" s="1009"/>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545</v>
      </c>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533</v>
      </c>
      <c r="C81" s="1004"/>
      <c r="D81" s="1004"/>
      <c r="E81" s="1004"/>
      <c r="F81" s="1004"/>
      <c r="G81" s="1004"/>
      <c r="H81" s="1004"/>
      <c r="I81" s="1004"/>
      <c r="J81" s="1004"/>
      <c r="K81" s="1004"/>
      <c r="L81" s="1004"/>
      <c r="M81" s="1004"/>
      <c r="N81" s="1004"/>
      <c r="O81" s="1004"/>
      <c r="P81" s="1005"/>
      <c r="Q81" s="1006">
        <v>251</v>
      </c>
      <c r="R81" s="1000"/>
      <c r="S81" s="1000"/>
      <c r="T81" s="1000"/>
      <c r="U81" s="1000"/>
      <c r="V81" s="1000">
        <v>148</v>
      </c>
      <c r="W81" s="1000"/>
      <c r="X81" s="1000"/>
      <c r="Y81" s="1000"/>
      <c r="Z81" s="1000"/>
      <c r="AA81" s="1000">
        <v>103</v>
      </c>
      <c r="AB81" s="1000"/>
      <c r="AC81" s="1000"/>
      <c r="AD81" s="1000"/>
      <c r="AE81" s="1000"/>
      <c r="AF81" s="1000">
        <v>103</v>
      </c>
      <c r="AG81" s="1000"/>
      <c r="AH81" s="1000"/>
      <c r="AI81" s="1000"/>
      <c r="AJ81" s="1000"/>
      <c r="AK81" s="1007" t="s">
        <v>538</v>
      </c>
      <c r="AL81" s="1008"/>
      <c r="AM81" s="1008"/>
      <c r="AN81" s="1008"/>
      <c r="AO81" s="1009"/>
      <c r="AP81" s="1007" t="s">
        <v>538</v>
      </c>
      <c r="AQ81" s="1008"/>
      <c r="AR81" s="1008"/>
      <c r="AS81" s="1008"/>
      <c r="AT81" s="1009"/>
      <c r="AU81" s="1007" t="s">
        <v>538</v>
      </c>
      <c r="AV81" s="1008"/>
      <c r="AW81" s="1008"/>
      <c r="AX81" s="1008"/>
      <c r="AY81" s="1009"/>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546</v>
      </c>
      <c r="C82" s="1004"/>
      <c r="D82" s="1004"/>
      <c r="E82" s="1004"/>
      <c r="F82" s="1004"/>
      <c r="G82" s="1004"/>
      <c r="H82" s="1004"/>
      <c r="I82" s="1004"/>
      <c r="J82" s="1004"/>
      <c r="K82" s="1004"/>
      <c r="L82" s="1004"/>
      <c r="M82" s="1004"/>
      <c r="N82" s="1004"/>
      <c r="O82" s="1004"/>
      <c r="P82" s="1005"/>
      <c r="Q82" s="1006">
        <v>52</v>
      </c>
      <c r="R82" s="1000"/>
      <c r="S82" s="1000"/>
      <c r="T82" s="1000"/>
      <c r="U82" s="1000"/>
      <c r="V82" s="1000">
        <v>36</v>
      </c>
      <c r="W82" s="1000"/>
      <c r="X82" s="1000"/>
      <c r="Y82" s="1000"/>
      <c r="Z82" s="1000"/>
      <c r="AA82" s="1000">
        <v>16</v>
      </c>
      <c r="AB82" s="1000"/>
      <c r="AC82" s="1000"/>
      <c r="AD82" s="1000"/>
      <c r="AE82" s="1000"/>
      <c r="AF82" s="1000">
        <v>16</v>
      </c>
      <c r="AG82" s="1000"/>
      <c r="AH82" s="1000"/>
      <c r="AI82" s="1000"/>
      <c r="AJ82" s="1000"/>
      <c r="AK82" s="1007" t="s">
        <v>538</v>
      </c>
      <c r="AL82" s="1008"/>
      <c r="AM82" s="1008"/>
      <c r="AN82" s="1008"/>
      <c r="AO82" s="1009"/>
      <c r="AP82" s="1007" t="s">
        <v>538</v>
      </c>
      <c r="AQ82" s="1008"/>
      <c r="AR82" s="1008"/>
      <c r="AS82" s="1008"/>
      <c r="AT82" s="1009"/>
      <c r="AU82" s="1007" t="s">
        <v>538</v>
      </c>
      <c r="AV82" s="1008"/>
      <c r="AW82" s="1008"/>
      <c r="AX82" s="1008"/>
      <c r="AY82" s="1009"/>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t="s">
        <v>547</v>
      </c>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7"/>
      <c r="AQ83" s="1008"/>
      <c r="AR83" s="1008"/>
      <c r="AS83" s="1008"/>
      <c r="AT83" s="1009"/>
      <c r="AU83" s="1007"/>
      <c r="AV83" s="1008"/>
      <c r="AW83" s="1008"/>
      <c r="AX83" s="1008"/>
      <c r="AY83" s="1009"/>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t="s">
        <v>533</v>
      </c>
      <c r="C84" s="1004"/>
      <c r="D84" s="1004"/>
      <c r="E84" s="1004"/>
      <c r="F84" s="1004"/>
      <c r="G84" s="1004"/>
      <c r="H84" s="1004"/>
      <c r="I84" s="1004"/>
      <c r="J84" s="1004"/>
      <c r="K84" s="1004"/>
      <c r="L84" s="1004"/>
      <c r="M84" s="1004"/>
      <c r="N84" s="1004"/>
      <c r="O84" s="1004"/>
      <c r="P84" s="1005"/>
      <c r="Q84" s="1006">
        <v>183</v>
      </c>
      <c r="R84" s="1000"/>
      <c r="S84" s="1000"/>
      <c r="T84" s="1000"/>
      <c r="U84" s="1000"/>
      <c r="V84" s="1000">
        <v>177</v>
      </c>
      <c r="W84" s="1000"/>
      <c r="X84" s="1000"/>
      <c r="Y84" s="1000"/>
      <c r="Z84" s="1000"/>
      <c r="AA84" s="1000">
        <v>6</v>
      </c>
      <c r="AB84" s="1000"/>
      <c r="AC84" s="1000"/>
      <c r="AD84" s="1000"/>
      <c r="AE84" s="1000"/>
      <c r="AF84" s="1000">
        <v>6</v>
      </c>
      <c r="AG84" s="1000"/>
      <c r="AH84" s="1000"/>
      <c r="AI84" s="1000"/>
      <c r="AJ84" s="1000"/>
      <c r="AK84" s="1007" t="s">
        <v>534</v>
      </c>
      <c r="AL84" s="1008"/>
      <c r="AM84" s="1008"/>
      <c r="AN84" s="1008"/>
      <c r="AO84" s="1009"/>
      <c r="AP84" s="1007" t="s">
        <v>534</v>
      </c>
      <c r="AQ84" s="1008"/>
      <c r="AR84" s="1008"/>
      <c r="AS84" s="1008"/>
      <c r="AT84" s="1009"/>
      <c r="AU84" s="1007" t="s">
        <v>534</v>
      </c>
      <c r="AV84" s="1008"/>
      <c r="AW84" s="1008"/>
      <c r="AX84" s="1008"/>
      <c r="AY84" s="1009"/>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t="s">
        <v>548</v>
      </c>
      <c r="C85" s="1004"/>
      <c r="D85" s="1004"/>
      <c r="E85" s="1004"/>
      <c r="F85" s="1004"/>
      <c r="G85" s="1004"/>
      <c r="H85" s="1004"/>
      <c r="I85" s="1004"/>
      <c r="J85" s="1004"/>
      <c r="K85" s="1004"/>
      <c r="L85" s="1004"/>
      <c r="M85" s="1004"/>
      <c r="N85" s="1004"/>
      <c r="O85" s="1004"/>
      <c r="P85" s="1005"/>
      <c r="Q85" s="1006">
        <v>209764</v>
      </c>
      <c r="R85" s="1000"/>
      <c r="S85" s="1000"/>
      <c r="T85" s="1000"/>
      <c r="U85" s="1000"/>
      <c r="V85" s="1000">
        <v>201413</v>
      </c>
      <c r="W85" s="1000"/>
      <c r="X85" s="1000"/>
      <c r="Y85" s="1000"/>
      <c r="Z85" s="1000"/>
      <c r="AA85" s="1000">
        <v>8351</v>
      </c>
      <c r="AB85" s="1000"/>
      <c r="AC85" s="1000"/>
      <c r="AD85" s="1000"/>
      <c r="AE85" s="1000"/>
      <c r="AF85" s="1000">
        <v>8351</v>
      </c>
      <c r="AG85" s="1000"/>
      <c r="AH85" s="1000"/>
      <c r="AI85" s="1000"/>
      <c r="AJ85" s="1000"/>
      <c r="AK85" s="1000">
        <v>0</v>
      </c>
      <c r="AL85" s="1000"/>
      <c r="AM85" s="1000"/>
      <c r="AN85" s="1000"/>
      <c r="AO85" s="1000"/>
      <c r="AP85" s="1007" t="s">
        <v>534</v>
      </c>
      <c r="AQ85" s="1008"/>
      <c r="AR85" s="1008"/>
      <c r="AS85" s="1008"/>
      <c r="AT85" s="1009"/>
      <c r="AU85" s="1007" t="s">
        <v>534</v>
      </c>
      <c r="AV85" s="1008"/>
      <c r="AW85" s="1008"/>
      <c r="AX85" s="1008"/>
      <c r="AY85" s="1009"/>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AF69+AF70+AF71+AF73+AF74+AF76+AF77+AF78+AF79+AF81+AF82+AF84+AF85</f>
        <v>8722</v>
      </c>
      <c r="AG88" s="988"/>
      <c r="AH88" s="988"/>
      <c r="AI88" s="988"/>
      <c r="AJ88" s="988"/>
      <c r="AK88" s="992"/>
      <c r="AL88" s="992"/>
      <c r="AM88" s="992"/>
      <c r="AN88" s="992"/>
      <c r="AO88" s="992"/>
      <c r="AP88" s="988">
        <f>AP69+AP71+AP78</f>
        <v>3661</v>
      </c>
      <c r="AQ88" s="988"/>
      <c r="AR88" s="988"/>
      <c r="AS88" s="988"/>
      <c r="AT88" s="988"/>
      <c r="AU88" s="988">
        <f>AU69+AU71+AU78</f>
        <v>251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537418</v>
      </c>
      <c r="AB110" s="916"/>
      <c r="AC110" s="916"/>
      <c r="AD110" s="916"/>
      <c r="AE110" s="917"/>
      <c r="AF110" s="918">
        <v>471502</v>
      </c>
      <c r="AG110" s="916"/>
      <c r="AH110" s="916"/>
      <c r="AI110" s="916"/>
      <c r="AJ110" s="917"/>
      <c r="AK110" s="918">
        <v>503686</v>
      </c>
      <c r="AL110" s="916"/>
      <c r="AM110" s="916"/>
      <c r="AN110" s="916"/>
      <c r="AO110" s="917"/>
      <c r="AP110" s="919">
        <v>10.1</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5491705</v>
      </c>
      <c r="BR110" s="863"/>
      <c r="BS110" s="863"/>
      <c r="BT110" s="863"/>
      <c r="BU110" s="863"/>
      <c r="BV110" s="863">
        <v>5486478</v>
      </c>
      <c r="BW110" s="863"/>
      <c r="BX110" s="863"/>
      <c r="BY110" s="863"/>
      <c r="BZ110" s="863"/>
      <c r="CA110" s="863">
        <v>5437262</v>
      </c>
      <c r="CB110" s="863"/>
      <c r="CC110" s="863"/>
      <c r="CD110" s="863"/>
      <c r="CE110" s="863"/>
      <c r="CF110" s="887">
        <v>109.6</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37</v>
      </c>
      <c r="BR111" s="835"/>
      <c r="BS111" s="835"/>
      <c r="BT111" s="835"/>
      <c r="BU111" s="835"/>
      <c r="BV111" s="835">
        <v>18</v>
      </c>
      <c r="BW111" s="835"/>
      <c r="BX111" s="835"/>
      <c r="BY111" s="835"/>
      <c r="BZ111" s="835"/>
      <c r="CA111" s="835">
        <v>5</v>
      </c>
      <c r="CB111" s="835"/>
      <c r="CC111" s="835"/>
      <c r="CD111" s="835"/>
      <c r="CE111" s="835"/>
      <c r="CF111" s="896">
        <v>0</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2684948</v>
      </c>
      <c r="BR112" s="835"/>
      <c r="BS112" s="835"/>
      <c r="BT112" s="835"/>
      <c r="BU112" s="835"/>
      <c r="BV112" s="835">
        <v>2521627</v>
      </c>
      <c r="BW112" s="835"/>
      <c r="BX112" s="835"/>
      <c r="BY112" s="835"/>
      <c r="BZ112" s="835"/>
      <c r="CA112" s="835">
        <v>2451783</v>
      </c>
      <c r="CB112" s="835"/>
      <c r="CC112" s="835"/>
      <c r="CD112" s="835"/>
      <c r="CE112" s="835"/>
      <c r="CF112" s="896">
        <v>49.4</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272144</v>
      </c>
      <c r="AB113" s="944"/>
      <c r="AC113" s="944"/>
      <c r="AD113" s="944"/>
      <c r="AE113" s="945"/>
      <c r="AF113" s="946">
        <v>283739</v>
      </c>
      <c r="AG113" s="944"/>
      <c r="AH113" s="944"/>
      <c r="AI113" s="944"/>
      <c r="AJ113" s="945"/>
      <c r="AK113" s="946">
        <v>284962</v>
      </c>
      <c r="AL113" s="944"/>
      <c r="AM113" s="944"/>
      <c r="AN113" s="944"/>
      <c r="AO113" s="945"/>
      <c r="AP113" s="947">
        <v>5.7</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482976</v>
      </c>
      <c r="BR113" s="835"/>
      <c r="BS113" s="835"/>
      <c r="BT113" s="835"/>
      <c r="BU113" s="835"/>
      <c r="BV113" s="835">
        <v>337980</v>
      </c>
      <c r="BW113" s="835"/>
      <c r="BX113" s="835"/>
      <c r="BY113" s="835"/>
      <c r="BZ113" s="835"/>
      <c r="CA113" s="835">
        <v>251000</v>
      </c>
      <c r="CB113" s="835"/>
      <c r="CC113" s="835"/>
      <c r="CD113" s="835"/>
      <c r="CE113" s="835"/>
      <c r="CF113" s="896">
        <v>5.0999999999999996</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37</v>
      </c>
      <c r="DH113" s="798"/>
      <c r="DI113" s="798"/>
      <c r="DJ113" s="798"/>
      <c r="DK113" s="799"/>
      <c r="DL113" s="800">
        <v>18</v>
      </c>
      <c r="DM113" s="798"/>
      <c r="DN113" s="798"/>
      <c r="DO113" s="798"/>
      <c r="DP113" s="799"/>
      <c r="DQ113" s="800">
        <v>5</v>
      </c>
      <c r="DR113" s="798"/>
      <c r="DS113" s="798"/>
      <c r="DT113" s="798"/>
      <c r="DU113" s="799"/>
      <c r="DV113" s="845">
        <v>0</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146933</v>
      </c>
      <c r="AB114" s="798"/>
      <c r="AC114" s="798"/>
      <c r="AD114" s="798"/>
      <c r="AE114" s="799"/>
      <c r="AF114" s="800">
        <v>119071</v>
      </c>
      <c r="AG114" s="798"/>
      <c r="AH114" s="798"/>
      <c r="AI114" s="798"/>
      <c r="AJ114" s="799"/>
      <c r="AK114" s="800">
        <v>89063</v>
      </c>
      <c r="AL114" s="798"/>
      <c r="AM114" s="798"/>
      <c r="AN114" s="798"/>
      <c r="AO114" s="799"/>
      <c r="AP114" s="845">
        <v>1.8</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t="s">
        <v>112</v>
      </c>
      <c r="BR114" s="835"/>
      <c r="BS114" s="835"/>
      <c r="BT114" s="835"/>
      <c r="BU114" s="835"/>
      <c r="BV114" s="835" t="s">
        <v>112</v>
      </c>
      <c r="BW114" s="835"/>
      <c r="BX114" s="835"/>
      <c r="BY114" s="835"/>
      <c r="BZ114" s="835"/>
      <c r="CA114" s="835" t="s">
        <v>112</v>
      </c>
      <c r="CB114" s="835"/>
      <c r="CC114" s="835"/>
      <c r="CD114" s="835"/>
      <c r="CE114" s="835"/>
      <c r="CF114" s="896" t="s">
        <v>112</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439</v>
      </c>
      <c r="AB115" s="944"/>
      <c r="AC115" s="944"/>
      <c r="AD115" s="944"/>
      <c r="AE115" s="945"/>
      <c r="AF115" s="946">
        <v>22</v>
      </c>
      <c r="AG115" s="944"/>
      <c r="AH115" s="944"/>
      <c r="AI115" s="944"/>
      <c r="AJ115" s="945"/>
      <c r="AK115" s="946">
        <v>13</v>
      </c>
      <c r="AL115" s="944"/>
      <c r="AM115" s="944"/>
      <c r="AN115" s="944"/>
      <c r="AO115" s="945"/>
      <c r="AP115" s="947">
        <v>0</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956934</v>
      </c>
      <c r="AB117" s="930"/>
      <c r="AC117" s="930"/>
      <c r="AD117" s="930"/>
      <c r="AE117" s="931"/>
      <c r="AF117" s="932">
        <v>874334</v>
      </c>
      <c r="AG117" s="930"/>
      <c r="AH117" s="930"/>
      <c r="AI117" s="930"/>
      <c r="AJ117" s="931"/>
      <c r="AK117" s="932">
        <v>877724</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8659666</v>
      </c>
      <c r="BR119" s="866"/>
      <c r="BS119" s="866"/>
      <c r="BT119" s="866"/>
      <c r="BU119" s="866"/>
      <c r="BV119" s="866">
        <v>8346103</v>
      </c>
      <c r="BW119" s="866"/>
      <c r="BX119" s="866"/>
      <c r="BY119" s="866"/>
      <c r="BZ119" s="866"/>
      <c r="CA119" s="866">
        <v>8140050</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4310243</v>
      </c>
      <c r="BR120" s="863"/>
      <c r="BS120" s="863"/>
      <c r="BT120" s="863"/>
      <c r="BU120" s="863"/>
      <c r="BV120" s="863">
        <v>4475741</v>
      </c>
      <c r="BW120" s="863"/>
      <c r="BX120" s="863"/>
      <c r="BY120" s="863"/>
      <c r="BZ120" s="863"/>
      <c r="CA120" s="863">
        <v>4237048</v>
      </c>
      <c r="CB120" s="863"/>
      <c r="CC120" s="863"/>
      <c r="CD120" s="863"/>
      <c r="CE120" s="863"/>
      <c r="CF120" s="887">
        <v>85.4</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2683598</v>
      </c>
      <c r="DH120" s="863"/>
      <c r="DI120" s="863"/>
      <c r="DJ120" s="863"/>
      <c r="DK120" s="863"/>
      <c r="DL120" s="863">
        <v>2520420</v>
      </c>
      <c r="DM120" s="863"/>
      <c r="DN120" s="863"/>
      <c r="DO120" s="863"/>
      <c r="DP120" s="863"/>
      <c r="DQ120" s="863">
        <v>2450707</v>
      </c>
      <c r="DR120" s="863"/>
      <c r="DS120" s="863"/>
      <c r="DT120" s="863"/>
      <c r="DU120" s="863"/>
      <c r="DV120" s="864">
        <v>49.4</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439</v>
      </c>
      <c r="AB121" s="798"/>
      <c r="AC121" s="798"/>
      <c r="AD121" s="798"/>
      <c r="AE121" s="799"/>
      <c r="AF121" s="800">
        <v>22</v>
      </c>
      <c r="AG121" s="798"/>
      <c r="AH121" s="798"/>
      <c r="AI121" s="798"/>
      <c r="AJ121" s="799"/>
      <c r="AK121" s="800">
        <v>13</v>
      </c>
      <c r="AL121" s="798"/>
      <c r="AM121" s="798"/>
      <c r="AN121" s="798"/>
      <c r="AO121" s="799"/>
      <c r="AP121" s="845">
        <v>0</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25448</v>
      </c>
      <c r="BR121" s="835"/>
      <c r="BS121" s="835"/>
      <c r="BT121" s="835"/>
      <c r="BU121" s="835"/>
      <c r="BV121" s="835">
        <v>23125</v>
      </c>
      <c r="BW121" s="835"/>
      <c r="BX121" s="835"/>
      <c r="BY121" s="835"/>
      <c r="BZ121" s="835"/>
      <c r="CA121" s="835">
        <v>20755</v>
      </c>
      <c r="CB121" s="835"/>
      <c r="CC121" s="835"/>
      <c r="CD121" s="835"/>
      <c r="CE121" s="835"/>
      <c r="CF121" s="896">
        <v>0.4</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1350</v>
      </c>
      <c r="DH121" s="835"/>
      <c r="DI121" s="835"/>
      <c r="DJ121" s="835"/>
      <c r="DK121" s="835"/>
      <c r="DL121" s="835">
        <v>1207</v>
      </c>
      <c r="DM121" s="835"/>
      <c r="DN121" s="835"/>
      <c r="DO121" s="835"/>
      <c r="DP121" s="835"/>
      <c r="DQ121" s="835">
        <v>1076</v>
      </c>
      <c r="DR121" s="835"/>
      <c r="DS121" s="835"/>
      <c r="DT121" s="835"/>
      <c r="DU121" s="835"/>
      <c r="DV121" s="812">
        <v>0</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7626539</v>
      </c>
      <c r="BR122" s="866"/>
      <c r="BS122" s="866"/>
      <c r="BT122" s="866"/>
      <c r="BU122" s="866"/>
      <c r="BV122" s="866">
        <v>7441003</v>
      </c>
      <c r="BW122" s="866"/>
      <c r="BX122" s="866"/>
      <c r="BY122" s="866"/>
      <c r="BZ122" s="866"/>
      <c r="CA122" s="866">
        <v>7181500</v>
      </c>
      <c r="CB122" s="866"/>
      <c r="CC122" s="866"/>
      <c r="CD122" s="866"/>
      <c r="CE122" s="866"/>
      <c r="CF122" s="867">
        <v>144.69999999999999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11962230</v>
      </c>
      <c r="BR123" s="854"/>
      <c r="BS123" s="854"/>
      <c r="BT123" s="854"/>
      <c r="BU123" s="854"/>
      <c r="BV123" s="854">
        <v>11939869</v>
      </c>
      <c r="BW123" s="854"/>
      <c r="BX123" s="854"/>
      <c r="BY123" s="854"/>
      <c r="BZ123" s="854"/>
      <c r="CA123" s="854">
        <v>11439303</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2820</v>
      </c>
      <c r="AB128" s="819"/>
      <c r="AC128" s="819"/>
      <c r="AD128" s="819"/>
      <c r="AE128" s="820"/>
      <c r="AF128" s="821">
        <v>2820</v>
      </c>
      <c r="AG128" s="819"/>
      <c r="AH128" s="819"/>
      <c r="AI128" s="819"/>
      <c r="AJ128" s="820"/>
      <c r="AK128" s="821">
        <v>2820</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14.61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5584841</v>
      </c>
      <c r="AB129" s="798"/>
      <c r="AC129" s="798"/>
      <c r="AD129" s="798"/>
      <c r="AE129" s="799"/>
      <c r="AF129" s="800">
        <v>5703208</v>
      </c>
      <c r="AG129" s="798"/>
      <c r="AH129" s="798"/>
      <c r="AI129" s="798"/>
      <c r="AJ129" s="799"/>
      <c r="AK129" s="800">
        <v>5653965</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19.61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729268</v>
      </c>
      <c r="AB130" s="798"/>
      <c r="AC130" s="798"/>
      <c r="AD130" s="798"/>
      <c r="AE130" s="799"/>
      <c r="AF130" s="800">
        <v>689736</v>
      </c>
      <c r="AG130" s="798"/>
      <c r="AH130" s="798"/>
      <c r="AI130" s="798"/>
      <c r="AJ130" s="799"/>
      <c r="AK130" s="800">
        <v>691224</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3.9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4855573</v>
      </c>
      <c r="AB131" s="781"/>
      <c r="AC131" s="781"/>
      <c r="AD131" s="781"/>
      <c r="AE131" s="782"/>
      <c r="AF131" s="783">
        <v>5013472</v>
      </c>
      <c r="AG131" s="781"/>
      <c r="AH131" s="781"/>
      <c r="AI131" s="781"/>
      <c r="AJ131" s="782"/>
      <c r="AK131" s="783">
        <v>4962741</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4.6306790160000002</v>
      </c>
      <c r="AB132" s="761"/>
      <c r="AC132" s="761"/>
      <c r="AD132" s="761"/>
      <c r="AE132" s="762"/>
      <c r="AF132" s="763">
        <v>3.6257906700000002</v>
      </c>
      <c r="AG132" s="761"/>
      <c r="AH132" s="761"/>
      <c r="AI132" s="761"/>
      <c r="AJ132" s="762"/>
      <c r="AK132" s="763">
        <v>3.701180457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5.4</v>
      </c>
      <c r="AB133" s="740"/>
      <c r="AC133" s="740"/>
      <c r="AD133" s="740"/>
      <c r="AE133" s="741"/>
      <c r="AF133" s="739">
        <v>4.5999999999999996</v>
      </c>
      <c r="AG133" s="740"/>
      <c r="AH133" s="740"/>
      <c r="AI133" s="740"/>
      <c r="AJ133" s="741"/>
      <c r="AK133" s="739">
        <v>3.9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6"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3"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1671605</v>
      </c>
      <c r="L9" s="266">
        <v>65348</v>
      </c>
      <c r="M9" s="267">
        <v>63599</v>
      </c>
      <c r="N9" s="268">
        <v>2.8</v>
      </c>
    </row>
    <row r="10" spans="1:16">
      <c r="A10" s="250"/>
      <c r="B10" s="246"/>
      <c r="C10" s="246"/>
      <c r="D10" s="246"/>
      <c r="E10" s="246"/>
      <c r="F10" s="246"/>
      <c r="G10" s="1166" t="s">
        <v>474</v>
      </c>
      <c r="H10" s="1167"/>
      <c r="I10" s="1167"/>
      <c r="J10" s="1168"/>
      <c r="K10" s="269">
        <v>202204</v>
      </c>
      <c r="L10" s="270">
        <v>7905</v>
      </c>
      <c r="M10" s="271">
        <v>7046</v>
      </c>
      <c r="N10" s="272">
        <v>12.2</v>
      </c>
    </row>
    <row r="11" spans="1:16" ht="13.5" customHeight="1">
      <c r="A11" s="250"/>
      <c r="B11" s="246"/>
      <c r="C11" s="246"/>
      <c r="D11" s="246"/>
      <c r="E11" s="246"/>
      <c r="F11" s="246"/>
      <c r="G11" s="1166" t="s">
        <v>475</v>
      </c>
      <c r="H11" s="1167"/>
      <c r="I11" s="1167"/>
      <c r="J11" s="1168"/>
      <c r="K11" s="269">
        <v>28235</v>
      </c>
      <c r="L11" s="270">
        <v>1104</v>
      </c>
      <c r="M11" s="271">
        <v>8288</v>
      </c>
      <c r="N11" s="272">
        <v>-86.7</v>
      </c>
    </row>
    <row r="12" spans="1:16" ht="13.5" customHeight="1">
      <c r="A12" s="250"/>
      <c r="B12" s="246"/>
      <c r="C12" s="246"/>
      <c r="D12" s="246"/>
      <c r="E12" s="246"/>
      <c r="F12" s="246"/>
      <c r="G12" s="1166" t="s">
        <v>476</v>
      </c>
      <c r="H12" s="1167"/>
      <c r="I12" s="1167"/>
      <c r="J12" s="1168"/>
      <c r="K12" s="269" t="s">
        <v>477</v>
      </c>
      <c r="L12" s="270" t="s">
        <v>477</v>
      </c>
      <c r="M12" s="271">
        <v>310</v>
      </c>
      <c r="N12" s="272" t="s">
        <v>477</v>
      </c>
    </row>
    <row r="13" spans="1:16" ht="13.5" customHeight="1">
      <c r="A13" s="250"/>
      <c r="B13" s="246"/>
      <c r="C13" s="246"/>
      <c r="D13" s="246"/>
      <c r="E13" s="246"/>
      <c r="F13" s="246"/>
      <c r="G13" s="1166" t="s">
        <v>478</v>
      </c>
      <c r="H13" s="1167"/>
      <c r="I13" s="1167"/>
      <c r="J13" s="1168"/>
      <c r="K13" s="269" t="s">
        <v>477</v>
      </c>
      <c r="L13" s="270" t="s">
        <v>477</v>
      </c>
      <c r="M13" s="271" t="s">
        <v>477</v>
      </c>
      <c r="N13" s="272" t="s">
        <v>477</v>
      </c>
    </row>
    <row r="14" spans="1:16" ht="13.5" customHeight="1">
      <c r="A14" s="250"/>
      <c r="B14" s="246"/>
      <c r="C14" s="246"/>
      <c r="D14" s="246"/>
      <c r="E14" s="246"/>
      <c r="F14" s="246"/>
      <c r="G14" s="1166" t="s">
        <v>479</v>
      </c>
      <c r="H14" s="1167"/>
      <c r="I14" s="1167"/>
      <c r="J14" s="1168"/>
      <c r="K14" s="269">
        <v>89514</v>
      </c>
      <c r="L14" s="270">
        <v>3499</v>
      </c>
      <c r="M14" s="271">
        <v>2702</v>
      </c>
      <c r="N14" s="272">
        <v>29.5</v>
      </c>
    </row>
    <row r="15" spans="1:16" ht="13.5" customHeight="1">
      <c r="A15" s="250"/>
      <c r="B15" s="246"/>
      <c r="C15" s="246"/>
      <c r="D15" s="246"/>
      <c r="E15" s="246"/>
      <c r="F15" s="246"/>
      <c r="G15" s="1166" t="s">
        <v>480</v>
      </c>
      <c r="H15" s="1167"/>
      <c r="I15" s="1167"/>
      <c r="J15" s="1168"/>
      <c r="K15" s="269">
        <v>35472</v>
      </c>
      <c r="L15" s="270">
        <v>1387</v>
      </c>
      <c r="M15" s="271">
        <v>1443</v>
      </c>
      <c r="N15" s="272">
        <v>-3.9</v>
      </c>
    </row>
    <row r="16" spans="1:16">
      <c r="A16" s="250"/>
      <c r="B16" s="246"/>
      <c r="C16" s="246"/>
      <c r="D16" s="246"/>
      <c r="E16" s="246"/>
      <c r="F16" s="246"/>
      <c r="G16" s="1169" t="s">
        <v>481</v>
      </c>
      <c r="H16" s="1170"/>
      <c r="I16" s="1170"/>
      <c r="J16" s="1171"/>
      <c r="K16" s="270">
        <v>-127648</v>
      </c>
      <c r="L16" s="270">
        <v>-4990</v>
      </c>
      <c r="M16" s="271">
        <v>-6252</v>
      </c>
      <c r="N16" s="272">
        <v>-20.2</v>
      </c>
    </row>
    <row r="17" spans="1:16">
      <c r="A17" s="250"/>
      <c r="B17" s="246"/>
      <c r="C17" s="246"/>
      <c r="D17" s="246"/>
      <c r="E17" s="246"/>
      <c r="F17" s="246"/>
      <c r="G17" s="1169" t="s">
        <v>171</v>
      </c>
      <c r="H17" s="1170"/>
      <c r="I17" s="1170"/>
      <c r="J17" s="1171"/>
      <c r="K17" s="270">
        <v>1899382</v>
      </c>
      <c r="L17" s="270">
        <v>74253</v>
      </c>
      <c r="M17" s="271">
        <v>77134</v>
      </c>
      <c r="N17" s="272">
        <v>-3.7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7.82</v>
      </c>
      <c r="L21" s="283">
        <v>7.57</v>
      </c>
      <c r="M21" s="284">
        <v>0.25</v>
      </c>
      <c r="N21" s="251"/>
      <c r="O21" s="285"/>
      <c r="P21" s="281"/>
    </row>
    <row r="22" spans="1:16" s="286" customFormat="1">
      <c r="A22" s="281"/>
      <c r="B22" s="251"/>
      <c r="C22" s="251"/>
      <c r="D22" s="251"/>
      <c r="E22" s="251"/>
      <c r="F22" s="251"/>
      <c r="G22" s="1163" t="s">
        <v>487</v>
      </c>
      <c r="H22" s="1164"/>
      <c r="I22" s="1164"/>
      <c r="J22" s="1165"/>
      <c r="K22" s="287">
        <v>99.2</v>
      </c>
      <c r="L22" s="288">
        <v>97</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503686</v>
      </c>
      <c r="L32" s="296">
        <v>19691</v>
      </c>
      <c r="M32" s="297">
        <v>35009</v>
      </c>
      <c r="N32" s="298">
        <v>-43.8</v>
      </c>
    </row>
    <row r="33" spans="1:16" ht="13.5" customHeight="1">
      <c r="A33" s="250"/>
      <c r="B33" s="246"/>
      <c r="C33" s="246"/>
      <c r="D33" s="246"/>
      <c r="E33" s="246"/>
      <c r="F33" s="246"/>
      <c r="G33" s="1154" t="s">
        <v>492</v>
      </c>
      <c r="H33" s="1155"/>
      <c r="I33" s="1155"/>
      <c r="J33" s="1156"/>
      <c r="K33" s="296" t="s">
        <v>477</v>
      </c>
      <c r="L33" s="296" t="s">
        <v>477</v>
      </c>
      <c r="M33" s="297" t="s">
        <v>477</v>
      </c>
      <c r="N33" s="298" t="s">
        <v>477</v>
      </c>
    </row>
    <row r="34" spans="1:16" ht="27" customHeight="1">
      <c r="A34" s="250"/>
      <c r="B34" s="246"/>
      <c r="C34" s="246"/>
      <c r="D34" s="246"/>
      <c r="E34" s="246"/>
      <c r="F34" s="246"/>
      <c r="G34" s="1154" t="s">
        <v>493</v>
      </c>
      <c r="H34" s="1155"/>
      <c r="I34" s="1155"/>
      <c r="J34" s="1156"/>
      <c r="K34" s="296" t="s">
        <v>477</v>
      </c>
      <c r="L34" s="296" t="s">
        <v>477</v>
      </c>
      <c r="M34" s="297" t="s">
        <v>477</v>
      </c>
      <c r="N34" s="298" t="s">
        <v>477</v>
      </c>
    </row>
    <row r="35" spans="1:16" ht="27" customHeight="1">
      <c r="A35" s="250"/>
      <c r="B35" s="246"/>
      <c r="C35" s="246"/>
      <c r="D35" s="246"/>
      <c r="E35" s="246"/>
      <c r="F35" s="246"/>
      <c r="G35" s="1154" t="s">
        <v>494</v>
      </c>
      <c r="H35" s="1155"/>
      <c r="I35" s="1155"/>
      <c r="J35" s="1156"/>
      <c r="K35" s="296">
        <v>284962</v>
      </c>
      <c r="L35" s="296">
        <v>11140</v>
      </c>
      <c r="M35" s="297">
        <v>14278</v>
      </c>
      <c r="N35" s="298">
        <v>-22</v>
      </c>
    </row>
    <row r="36" spans="1:16" ht="27" customHeight="1">
      <c r="A36" s="250"/>
      <c r="B36" s="246"/>
      <c r="C36" s="246"/>
      <c r="D36" s="246"/>
      <c r="E36" s="246"/>
      <c r="F36" s="246"/>
      <c r="G36" s="1154" t="s">
        <v>495</v>
      </c>
      <c r="H36" s="1155"/>
      <c r="I36" s="1155"/>
      <c r="J36" s="1156"/>
      <c r="K36" s="296">
        <v>89063</v>
      </c>
      <c r="L36" s="296">
        <v>3482</v>
      </c>
      <c r="M36" s="297">
        <v>2727</v>
      </c>
      <c r="N36" s="298">
        <v>27.7</v>
      </c>
    </row>
    <row r="37" spans="1:16" ht="13.5" customHeight="1">
      <c r="A37" s="250"/>
      <c r="B37" s="246"/>
      <c r="C37" s="246"/>
      <c r="D37" s="246"/>
      <c r="E37" s="246"/>
      <c r="F37" s="246"/>
      <c r="G37" s="1154" t="s">
        <v>496</v>
      </c>
      <c r="H37" s="1155"/>
      <c r="I37" s="1155"/>
      <c r="J37" s="1156"/>
      <c r="K37" s="296">
        <v>13</v>
      </c>
      <c r="L37" s="296">
        <v>1</v>
      </c>
      <c r="M37" s="297">
        <v>812</v>
      </c>
      <c r="N37" s="298">
        <v>-99.9</v>
      </c>
    </row>
    <row r="38" spans="1:16" ht="27" customHeight="1">
      <c r="A38" s="250"/>
      <c r="B38" s="246"/>
      <c r="C38" s="246"/>
      <c r="D38" s="246"/>
      <c r="E38" s="246"/>
      <c r="F38" s="246"/>
      <c r="G38" s="1157" t="s">
        <v>497</v>
      </c>
      <c r="H38" s="1158"/>
      <c r="I38" s="1158"/>
      <c r="J38" s="1159"/>
      <c r="K38" s="299" t="s">
        <v>477</v>
      </c>
      <c r="L38" s="299" t="s">
        <v>477</v>
      </c>
      <c r="M38" s="300">
        <v>1</v>
      </c>
      <c r="N38" s="301" t="s">
        <v>477</v>
      </c>
      <c r="O38" s="295"/>
    </row>
    <row r="39" spans="1:16">
      <c r="A39" s="250"/>
      <c r="B39" s="246"/>
      <c r="C39" s="246"/>
      <c r="D39" s="246"/>
      <c r="E39" s="246"/>
      <c r="F39" s="246"/>
      <c r="G39" s="1157" t="s">
        <v>498</v>
      </c>
      <c r="H39" s="1158"/>
      <c r="I39" s="1158"/>
      <c r="J39" s="1159"/>
      <c r="K39" s="302">
        <v>-2820</v>
      </c>
      <c r="L39" s="302">
        <v>-110</v>
      </c>
      <c r="M39" s="303">
        <v>-3017</v>
      </c>
      <c r="N39" s="304">
        <v>-96.4</v>
      </c>
      <c r="O39" s="295"/>
    </row>
    <row r="40" spans="1:16" ht="27" customHeight="1">
      <c r="A40" s="250"/>
      <c r="B40" s="246"/>
      <c r="C40" s="246"/>
      <c r="D40" s="246"/>
      <c r="E40" s="246"/>
      <c r="F40" s="246"/>
      <c r="G40" s="1154" t="s">
        <v>499</v>
      </c>
      <c r="H40" s="1155"/>
      <c r="I40" s="1155"/>
      <c r="J40" s="1156"/>
      <c r="K40" s="302">
        <v>-691224</v>
      </c>
      <c r="L40" s="302">
        <v>-27022</v>
      </c>
      <c r="M40" s="303">
        <v>-35292</v>
      </c>
      <c r="N40" s="304">
        <v>-23.4</v>
      </c>
      <c r="O40" s="295"/>
    </row>
    <row r="41" spans="1:16">
      <c r="A41" s="250"/>
      <c r="B41" s="246"/>
      <c r="C41" s="246"/>
      <c r="D41" s="246"/>
      <c r="E41" s="246"/>
      <c r="F41" s="246"/>
      <c r="G41" s="1160" t="s">
        <v>282</v>
      </c>
      <c r="H41" s="1161"/>
      <c r="I41" s="1161"/>
      <c r="J41" s="1162"/>
      <c r="K41" s="296">
        <v>183680</v>
      </c>
      <c r="L41" s="302">
        <v>7181</v>
      </c>
      <c r="M41" s="303">
        <v>14518</v>
      </c>
      <c r="N41" s="304">
        <v>-50.5</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780323</v>
      </c>
      <c r="J51" s="322">
        <v>30289</v>
      </c>
      <c r="K51" s="323">
        <v>76.400000000000006</v>
      </c>
      <c r="L51" s="324">
        <v>46819</v>
      </c>
      <c r="M51" s="325">
        <v>9.3000000000000007</v>
      </c>
      <c r="N51" s="326">
        <v>67.099999999999994</v>
      </c>
    </row>
    <row r="52" spans="1:14">
      <c r="A52" s="250"/>
      <c r="B52" s="246"/>
      <c r="C52" s="246"/>
      <c r="D52" s="246"/>
      <c r="E52" s="246"/>
      <c r="F52" s="246"/>
      <c r="G52" s="327"/>
      <c r="H52" s="328" t="s">
        <v>510</v>
      </c>
      <c r="I52" s="329">
        <v>416479</v>
      </c>
      <c r="J52" s="330">
        <v>16166</v>
      </c>
      <c r="K52" s="331">
        <v>40.5</v>
      </c>
      <c r="L52" s="332">
        <v>24121</v>
      </c>
      <c r="M52" s="333">
        <v>9.5</v>
      </c>
      <c r="N52" s="334">
        <v>31</v>
      </c>
    </row>
    <row r="53" spans="1:14">
      <c r="A53" s="250"/>
      <c r="B53" s="246"/>
      <c r="C53" s="246"/>
      <c r="D53" s="246"/>
      <c r="E53" s="246"/>
      <c r="F53" s="246"/>
      <c r="G53" s="312" t="s">
        <v>511</v>
      </c>
      <c r="H53" s="313"/>
      <c r="I53" s="321">
        <v>549271</v>
      </c>
      <c r="J53" s="322">
        <v>21334</v>
      </c>
      <c r="K53" s="323">
        <v>-29.6</v>
      </c>
      <c r="L53" s="324">
        <v>53270</v>
      </c>
      <c r="M53" s="325">
        <v>13.8</v>
      </c>
      <c r="N53" s="326">
        <v>-43.4</v>
      </c>
    </row>
    <row r="54" spans="1:14">
      <c r="A54" s="250"/>
      <c r="B54" s="246"/>
      <c r="C54" s="246"/>
      <c r="D54" s="246"/>
      <c r="E54" s="246"/>
      <c r="F54" s="246"/>
      <c r="G54" s="327"/>
      <c r="H54" s="328" t="s">
        <v>510</v>
      </c>
      <c r="I54" s="329">
        <v>352607</v>
      </c>
      <c r="J54" s="330">
        <v>13696</v>
      </c>
      <c r="K54" s="331">
        <v>-15.3</v>
      </c>
      <c r="L54" s="332">
        <v>24316</v>
      </c>
      <c r="M54" s="333">
        <v>0.8</v>
      </c>
      <c r="N54" s="334">
        <v>-16.100000000000001</v>
      </c>
    </row>
    <row r="55" spans="1:14">
      <c r="A55" s="250"/>
      <c r="B55" s="246"/>
      <c r="C55" s="246"/>
      <c r="D55" s="246"/>
      <c r="E55" s="246"/>
      <c r="F55" s="246"/>
      <c r="G55" s="312" t="s">
        <v>512</v>
      </c>
      <c r="H55" s="313"/>
      <c r="I55" s="321">
        <v>536221</v>
      </c>
      <c r="J55" s="322">
        <v>20897</v>
      </c>
      <c r="K55" s="323">
        <v>-2</v>
      </c>
      <c r="L55" s="324">
        <v>53292</v>
      </c>
      <c r="M55" s="325">
        <v>0</v>
      </c>
      <c r="N55" s="326">
        <v>-2</v>
      </c>
    </row>
    <row r="56" spans="1:14">
      <c r="A56" s="250"/>
      <c r="B56" s="246"/>
      <c r="C56" s="246"/>
      <c r="D56" s="246"/>
      <c r="E56" s="246"/>
      <c r="F56" s="246"/>
      <c r="G56" s="327"/>
      <c r="H56" s="328" t="s">
        <v>510</v>
      </c>
      <c r="I56" s="329">
        <v>424263</v>
      </c>
      <c r="J56" s="330">
        <v>16534</v>
      </c>
      <c r="K56" s="331">
        <v>20.7</v>
      </c>
      <c r="L56" s="332">
        <v>28900</v>
      </c>
      <c r="M56" s="333">
        <v>18.899999999999999</v>
      </c>
      <c r="N56" s="334">
        <v>1.8</v>
      </c>
    </row>
    <row r="57" spans="1:14">
      <c r="A57" s="250"/>
      <c r="B57" s="246"/>
      <c r="C57" s="246"/>
      <c r="D57" s="246"/>
      <c r="E57" s="246"/>
      <c r="F57" s="246"/>
      <c r="G57" s="312" t="s">
        <v>513</v>
      </c>
      <c r="H57" s="313"/>
      <c r="I57" s="321">
        <v>543329</v>
      </c>
      <c r="J57" s="322">
        <v>21286</v>
      </c>
      <c r="K57" s="323">
        <v>1.9</v>
      </c>
      <c r="L57" s="324">
        <v>56894</v>
      </c>
      <c r="M57" s="325">
        <v>6.8</v>
      </c>
      <c r="N57" s="326">
        <v>-4.9000000000000004</v>
      </c>
    </row>
    <row r="58" spans="1:14">
      <c r="A58" s="250"/>
      <c r="B58" s="246"/>
      <c r="C58" s="246"/>
      <c r="D58" s="246"/>
      <c r="E58" s="246"/>
      <c r="F58" s="246"/>
      <c r="G58" s="327"/>
      <c r="H58" s="328" t="s">
        <v>510</v>
      </c>
      <c r="I58" s="329">
        <v>446376</v>
      </c>
      <c r="J58" s="330">
        <v>17488</v>
      </c>
      <c r="K58" s="331">
        <v>5.8</v>
      </c>
      <c r="L58" s="332">
        <v>32548</v>
      </c>
      <c r="M58" s="333">
        <v>12.6</v>
      </c>
      <c r="N58" s="334">
        <v>-6.8</v>
      </c>
    </row>
    <row r="59" spans="1:14">
      <c r="A59" s="250"/>
      <c r="B59" s="246"/>
      <c r="C59" s="246"/>
      <c r="D59" s="246"/>
      <c r="E59" s="246"/>
      <c r="F59" s="246"/>
      <c r="G59" s="312" t="s">
        <v>514</v>
      </c>
      <c r="H59" s="313"/>
      <c r="I59" s="321">
        <v>554132</v>
      </c>
      <c r="J59" s="322">
        <v>21663</v>
      </c>
      <c r="K59" s="323">
        <v>1.8</v>
      </c>
      <c r="L59" s="324">
        <v>57122</v>
      </c>
      <c r="M59" s="325">
        <v>0.4</v>
      </c>
      <c r="N59" s="326">
        <v>1.4</v>
      </c>
    </row>
    <row r="60" spans="1:14">
      <c r="A60" s="250"/>
      <c r="B60" s="246"/>
      <c r="C60" s="246"/>
      <c r="D60" s="246"/>
      <c r="E60" s="246"/>
      <c r="F60" s="246"/>
      <c r="G60" s="327"/>
      <c r="H60" s="328" t="s">
        <v>510</v>
      </c>
      <c r="I60" s="335">
        <v>381352</v>
      </c>
      <c r="J60" s="330">
        <v>14908</v>
      </c>
      <c r="K60" s="331">
        <v>-14.8</v>
      </c>
      <c r="L60" s="332">
        <v>36191</v>
      </c>
      <c r="M60" s="333">
        <v>11.2</v>
      </c>
      <c r="N60" s="334">
        <v>-26</v>
      </c>
    </row>
    <row r="61" spans="1:14">
      <c r="A61" s="250"/>
      <c r="B61" s="246"/>
      <c r="C61" s="246"/>
      <c r="D61" s="246"/>
      <c r="E61" s="246"/>
      <c r="F61" s="246"/>
      <c r="G61" s="312" t="s">
        <v>515</v>
      </c>
      <c r="H61" s="336"/>
      <c r="I61" s="337">
        <v>592655</v>
      </c>
      <c r="J61" s="338">
        <v>23094</v>
      </c>
      <c r="K61" s="339">
        <v>9.6999999999999993</v>
      </c>
      <c r="L61" s="340">
        <v>53479</v>
      </c>
      <c r="M61" s="341">
        <v>6.1</v>
      </c>
      <c r="N61" s="326">
        <v>3.6</v>
      </c>
    </row>
    <row r="62" spans="1:14">
      <c r="A62" s="250"/>
      <c r="B62" s="246"/>
      <c r="C62" s="246"/>
      <c r="D62" s="246"/>
      <c r="E62" s="246"/>
      <c r="F62" s="246"/>
      <c r="G62" s="327"/>
      <c r="H62" s="328" t="s">
        <v>510</v>
      </c>
      <c r="I62" s="329">
        <v>404215</v>
      </c>
      <c r="J62" s="330">
        <v>15758</v>
      </c>
      <c r="K62" s="331">
        <v>7.4</v>
      </c>
      <c r="L62" s="332">
        <v>29215</v>
      </c>
      <c r="M62" s="333">
        <v>10.6</v>
      </c>
      <c r="N62" s="334">
        <v>-3.2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7"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35"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34.93</v>
      </c>
      <c r="G47" s="12">
        <v>34.85</v>
      </c>
      <c r="H47" s="12">
        <v>33.72</v>
      </c>
      <c r="I47" s="12">
        <v>37.43</v>
      </c>
      <c r="J47" s="13">
        <v>34.909999999999997</v>
      </c>
    </row>
    <row r="48" spans="2:10" ht="57.75" customHeight="1">
      <c r="B48" s="14"/>
      <c r="C48" s="1174" t="s">
        <v>4</v>
      </c>
      <c r="D48" s="1174"/>
      <c r="E48" s="1175"/>
      <c r="F48" s="15">
        <v>9.75</v>
      </c>
      <c r="G48" s="16">
        <v>13.94</v>
      </c>
      <c r="H48" s="16">
        <v>12.28</v>
      </c>
      <c r="I48" s="16">
        <v>8.2200000000000006</v>
      </c>
      <c r="J48" s="17">
        <v>6.09</v>
      </c>
    </row>
    <row r="49" spans="2:10" ht="57.75" customHeight="1" thickBot="1">
      <c r="B49" s="18"/>
      <c r="C49" s="1176" t="s">
        <v>5</v>
      </c>
      <c r="D49" s="1176"/>
      <c r="E49" s="1177"/>
      <c r="F49" s="19">
        <v>0.42</v>
      </c>
      <c r="G49" s="20">
        <v>4.25</v>
      </c>
      <c r="H49" s="20" t="s">
        <v>522</v>
      </c>
      <c r="I49" s="20">
        <v>0.6</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2018-04-13T02:44:56Z</cp:lastPrinted>
  <dcterms:created xsi:type="dcterms:W3CDTF">2018-01-24T05:21:51Z</dcterms:created>
  <dcterms:modified xsi:type="dcterms:W3CDTF">2018-10-30T00:27:07Z</dcterms:modified>
  <cp:category/>
</cp:coreProperties>
</file>