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40026\e財政第２班\24_財政事情・財政分析\07_財政状況資料集（H22決算～）\28年度決算\19 ホームページ公開（最終）\03_３回目完成分\"/>
    </mc:Choice>
  </mc:AlternateContent>
  <bookViews>
    <workbookView xWindow="0" yWindow="0" windowWidth="20610" windowHeight="95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0" r:id="rId13"/>
    <sheet name="施設類型別ストック情報分析表① " sheetId="21" r:id="rId14"/>
    <sheet name="施設類型別ストック情報分析表② " sheetId="22" r:id="rId15"/>
    <sheet name="データシート" sheetId="8" state="hidden" r:id="rId16"/>
  </sheets>
  <calcPr calcId="162913"/>
</workbook>
</file>

<file path=xl/calcChain.xml><?xml version="1.0" encoding="utf-8"?>
<calcChain xmlns="http://schemas.openxmlformats.org/spreadsheetml/2006/main">
  <c r="BG34" i="9" l="1"/>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C35" i="9"/>
  <c r="CO34" i="9"/>
  <c r="BW34" i="9"/>
  <c r="BW35" i="9" s="1"/>
  <c r="BW36" i="9" s="1"/>
  <c r="BW37" i="9" s="1"/>
  <c r="BW38" i="9" s="1"/>
  <c r="BW39" i="9" s="1"/>
  <c r="BW40" i="9" s="1"/>
  <c r="BW41" i="9" s="1"/>
  <c r="BW42" i="9" s="1"/>
  <c r="BW43" i="9" s="1"/>
  <c r="C34" i="9"/>
  <c r="U34" i="9" l="1"/>
  <c r="U35" i="9" s="1"/>
  <c r="BE34"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<sst xmlns="http://schemas.openxmlformats.org/spreadsheetml/2006/main" count="1103" uniqueCount="566">
  <si>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</si>
  <si>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</si>
  <si>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</si>
  <si>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</si>
  <si>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</si>
  <si>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</si>
  <si>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</si>
  <si>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</si>
  <si>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</si>
  <si>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</si>
  <si>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</si>
  <si>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</si>
  <si>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</si>
  <si>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</si>
  <si>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</si>
  <si>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</si>
  <si>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</si>
  <si>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</si>
  <si>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</si>
  <si>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</si>
  <si>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</si>
  <si>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</si>
  <si>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</si>
  <si>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</si>
  <si>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</si>
  <si>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</si>
  <si>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</si>
  <si>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</si>
  <si>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</si>
  <si>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</si>
  <si>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</si>
  <si>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</si>
  <si>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</si>
  <si>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</si>
  <si>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</si>
  <si>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</si>
  <si>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</si>
  <si>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</si>
  <si>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</si>
  <si>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</si>
  <si>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</si>
  <si>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</si>
  <si>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</si>
  <si>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</si>
  <si>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</si>
  <si>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</si>
  <si>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</si>
  <si>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</si>
  <si>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</si>
  <si>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</si>
  <si>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</si>
  <si>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</si>
  <si>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</si>
  <si>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</si>
  <si>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</si>
  <si>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</si>
  <si>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</si>
  <si>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</si>
  <si>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</si>
  <si>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</si>
  <si>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</si>
  <si>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</si>
  <si>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</si>
  <si>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</si>
  <si>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</si>
  <si>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</si>
  <si>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</si>
  <si>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</si>
  <si>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</si>
  <si>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</si>
  <si>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</si>
  <si>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</si>
  <si>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</si>
  <si>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</si>
  <si>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</si>
  <si>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</si>
  <si>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</si>
  <si>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</si>
  <si>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</si>
  <si>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</si>
  <si>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</si>
  <si>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</si>
  <si>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尾鷲市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</si>
  <si>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</si>
  <si>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</si>
  <si>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</si>
  <si>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</si>
  <si>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</si>
  <si>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</si>
  <si>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</si>
  <si>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</si>
  <si>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</si>
  <si>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</si>
  <si>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</si>
  <si>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</si>
  <si>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</si>
  <si>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</si>
  <si>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</si>
  <si>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</si>
  <si>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</si>
  <si>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</si>
  <si>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</si>
  <si>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</si>
  <si>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</si>
  <si>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</si>
  <si>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</si>
  <si>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</si>
  <si>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</si>
  <si>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</si>
  <si>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</si>
  <si>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</si>
  <si>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</si>
  <si>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</si>
  <si>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</si>
  <si>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</si>
  <si>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</si>
  <si>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</si>
  <si>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</si>
  <si>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</si>
  <si>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</si>
  <si>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</si>
  <si>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</si>
  <si>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</si>
  <si>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</si>
  <si>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</si>
  <si>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</si>
  <si>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</si>
  <si>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</si>
  <si>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</si>
  <si>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</si>
  <si>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</si>
  <si>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</si>
  <si>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</si>
  <si>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</si>
  <si>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</si>
  <si>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</si>
  <si>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</si>
  <si>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</si>
  <si>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</si>
  <si>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</si>
  <si>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</si>
  <si>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</si>
  <si>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</si>
  <si>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</si>
  <si>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</si>
  <si>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</si>
  <si>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</si>
  <si>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</si>
  <si>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</si>
  <si>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</si>
  <si>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</si>
  <si>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</si>
  <si>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</si>
  <si>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</si>
  <si>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</si>
  <si>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</si>
  <si>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</si>
  <si>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</si>
  <si>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</si>
  <si>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</si>
  <si>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</si>
  <si>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</si>
  <si>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</si>
  <si>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</si>
  <si>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</si>
  <si>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</si>
  <si>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</si>
  <si>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</si>
  <si>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</si>
  <si>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</si>
  <si>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</si>
  <si>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</si>
  <si>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</si>
  <si>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</si>
  <si>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</si>
  <si>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</si>
  <si>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</si>
  <si>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</si>
  <si>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</si>
  <si>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</si>
  <si>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</si>
  <si>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</si>
  <si>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</si>
  <si>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</si>
  <si>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</si>
  <si>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</si>
  <si>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</si>
  <si>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</si>
  <si>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</si>
  <si>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</si>
  <si>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</si>
  <si>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</si>
  <si>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</si>
  <si>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</si>
  <si>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三重県尾鷲市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</si>
  <si>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</si>
  <si>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</si>
  <si>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</si>
  <si>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</si>
  <si>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</si>
  <si>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</si>
  <si>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</si>
  <si>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</si>
  <si>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</si>
  <si>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</si>
  <si>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</si>
  <si>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</si>
  <si>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</si>
  <si>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</si>
  <si>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</si>
  <si>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</si>
  <si>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</si>
  <si>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</si>
  <si>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</si>
  <si>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</si>
  <si>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</si>
  <si>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</si>
  <si>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</si>
  <si>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</si>
  <si>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</si>
  <si>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</si>
  <si>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</si>
  <si>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</si>
  <si>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</si>
  <si>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</si>
  <si>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</si>
  <si>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</si>
  <si>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</si>
  <si>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</si>
  <si>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</si>
  <si>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</si>
  <si>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</si>
  <si>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</si>
  <si>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</si>
  <si>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</si>
  <si>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</si>
  <si>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</si>
  <si>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</si>
  <si>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</si>
  <si>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</si>
  <si>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</si>
  <si>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</si>
  <si>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</si>
  <si>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</si>
  <si>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</si>
  <si>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</si>
  <si>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</si>
  <si>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</si>
  <si>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</si>
  <si>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</si>
  <si>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</si>
  <si>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</si>
  <si>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</si>
  <si>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</si>
  <si>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</si>
  <si>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</si>
  <si>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</si>
  <si>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</si>
  <si>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</si>
  <si>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</si>
  <si>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</si>
  <si>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</si>
  <si>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</si>
  <si>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</si>
  <si>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</si>
  <si>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</si>
  <si>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</si>
  <si>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</si>
  <si>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</si>
  <si>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</si>
  <si>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</si>
  <si>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</si>
  <si>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</si>
  <si>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</si>
  <si>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</si>
  <si>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</si>
  <si>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</si>
  <si>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</si>
  <si>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</si>
  <si>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</si>
  <si>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</si>
  <si>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</si>
  <si>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</si>
  <si>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</si>
  <si>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</si>
  <si>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</si>
  <si>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</si>
  <si>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</si>
  <si>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</si>
  <si>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</si>
  <si>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</si>
  <si>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</si>
  <si>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</si>
  <si>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</si>
  <si>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</si>
  <si>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</si>
  <si>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</si>
  <si>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</si>
  <si>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</si>
  <si>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</si>
  <si>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</si>
  <si>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</si>
  <si>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</si>
  <si>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</si>
  <si>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</si>
  <si>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</si>
  <si>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</si>
  <si>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</si>
  <si>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</si>
  <si>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</si>
  <si>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</si>
  <si>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</si>
  <si>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</si>
  <si>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</si>
  <si>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</si>
  <si>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下水道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</si>
  <si>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</si>
  <si>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</si>
  <si>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</si>
  <si>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</si>
  <si>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</si>
  <si>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</si>
  <si>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</si>
  <si>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</si>
  <si>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</si>
  <si>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</si>
  <si>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</si>
  <si>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</si>
  <si>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</si>
  <si>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</si>
  <si>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</si>
  <si>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</si>
  <si>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</si>
  <si>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</si>
  <si>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</si>
  <si>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</si>
  <si>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</si>
  <si>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</si>
  <si>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</si>
  <si>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</si>
  <si>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</si>
  <si>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</si>
  <si>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</si>
  <si>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三重県尾鷲市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</si>
  <si>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</si>
  <si>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</si>
  <si>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</si>
  <si>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</si>
  <si>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</si>
  <si>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</si>
  <si>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</si>
  <si>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</si>
  <si>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</si>
  <si>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</si>
  <si>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</si>
  <si>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</si>
  <si>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</si>
  <si>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</si>
  <si>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</si>
  <si>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</si>
  <si>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</si>
  <si>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</si>
  <si>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</si>
  <si>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</si>
  <si>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</si>
  <si>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</si>
  <si>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</si>
  <si>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</si>
  <si>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</si>
  <si>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</si>
  <si>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</si>
  <si>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</si>
  <si>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</si>
  <si>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</si>
  <si>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</si>
  <si>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</si>
  <si>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</si>
  <si>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</si>
  <si>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</si>
  <si>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</si>
  <si>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</si>
  <si>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病院事業会計</t>
    <phoneticPr fontId="5"/>
  </si>
  <si>
    <t>公共下水道事業会計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</si>
  <si>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</si>
  <si>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</si>
  <si>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</si>
  <si>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</si>
  <si>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</si>
  <si>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</si>
  <si>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</si>
  <si>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</si>
  <si>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</si>
  <si>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</si>
  <si>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</si>
  <si>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</si>
  <si>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</si>
  <si>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</si>
  <si>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</si>
  <si>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</si>
  <si>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</si>
  <si>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</si>
  <si>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</si>
  <si>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</si>
  <si>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</si>
  <si>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</si>
  <si>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</si>
  <si>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</si>
  <si>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</si>
  <si>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</si>
  <si>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</si>
  <si>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</si>
  <si>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</si>
  <si>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</si>
  <si>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</si>
  <si>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</si>
  <si>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</si>
  <si>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</si>
  <si>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</si>
  <si>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</si>
  <si>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</si>
  <si>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</si>
  <si>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</si>
  <si>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</si>
  <si>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</si>
  <si>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</si>
  <si>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</si>
  <si>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</si>
  <si>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</si>
  <si>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</si>
  <si>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</si>
  <si>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</si>
  <si>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</si>
  <si>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</si>
  <si>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</si>
  <si>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</si>
  <si>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</si>
  <si>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</si>
  <si>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</si>
  <si>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</si>
  <si>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</si>
  <si>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</si>
  <si>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</si>
  <si>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</si>
  <si>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</si>
  <si>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</si>
  <si>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</si>
  <si>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</si>
  <si>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</si>
  <si>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</si>
  <si>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</si>
  <si>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</si>
  <si>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</si>
  <si>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</si>
  <si>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</si>
  <si>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</si>
  <si>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</si>
  <si>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</si>
  <si>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</si>
  <si>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</si>
  <si>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</si>
  <si>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</si>
  <si>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</si>
  <si>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</si>
  <si>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</si>
  <si>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</si>
  <si>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</si>
  <si>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</si>
  <si>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</si>
  <si>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</si>
  <si>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</si>
  <si>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</si>
  <si>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</si>
  <si>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</si>
  <si>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</si>
  <si>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</si>
  <si>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</si>
  <si>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</si>
  <si>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</si>
  <si>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</si>
  <si>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</si>
  <si>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</si>
  <si>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</si>
  <si>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</si>
  <si>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</si>
  <si>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</si>
  <si>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</si>
  <si>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</si>
  <si>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</si>
  <si>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</si>
  <si>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</si>
  <si>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</si>
  <si>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</si>
  <si>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</si>
  <si>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</si>
  <si>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</si>
  <si>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</si>
  <si>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</si>
  <si>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</si>
  <si>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</si>
  <si>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</si>
  <si>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</si>
  <si>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</si>
  <si>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</si>
  <si>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</si>
  <si>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</si>
  <si>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</si>
  <si>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</si>
  <si>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</si>
  <si>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</si>
  <si>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</si>
  <si>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</si>
  <si>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</si>
  <si>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</si>
  <si>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</si>
  <si>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</si>
  <si>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</si>
  <si>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</si>
  <si>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</si>
  <si>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</si>
  <si>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2.15</t>
  </si>
  <si>
    <t>▲ 2.85</t>
  </si>
  <si>
    <t>▲ 0.15</t>
  </si>
  <si>
    <t>▲ 0.59</t>
  </si>
  <si>
    <t>水道事業会計</t>
  </si>
  <si>
    <t>一般会計</t>
  </si>
  <si>
    <t>病院事業会計</t>
  </si>
  <si>
    <t>国民健康保険事業特別会計</t>
  </si>
  <si>
    <t>後期高齢者医療事業特別会計</t>
  </si>
  <si>
    <t>公共下水道事業会計</t>
  </si>
  <si>
    <t>その他会計（赤字）</t>
  </si>
  <si>
    <t>その他会計（黒字）</t>
  </si>
  <si>
    <t>三重紀北消防組合</t>
    <rPh sb="0" eb="2">
      <t>ミエ</t>
    </rPh>
    <rPh sb="2" eb="4">
      <t>キホク</t>
    </rPh>
    <rPh sb="4" eb="6">
      <t>ショウボウ</t>
    </rPh>
    <rPh sb="6" eb="8">
      <t>クミアイ</t>
    </rPh>
    <phoneticPr fontId="2"/>
  </si>
  <si>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</si>
  <si>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　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</si>
  <si>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　デジタル地図特別会計</t>
    <rPh sb="0" eb="3">
      <t>ミエケン</t>
    </rPh>
    <rPh sb="3" eb="5">
      <t>シチョウ</t>
    </rPh>
    <rPh sb="5" eb="7">
      <t>ソウゴウ</t>
    </rPh>
    <rPh sb="7" eb="9">
      <t>ジム</t>
    </rPh>
    <rPh sb="9" eb="11">
      <t>クミアイ</t>
    </rPh>
    <rPh sb="16" eb="18">
      <t>チズ</t>
    </rPh>
    <rPh sb="18" eb="20">
      <t>トクベツ</t>
    </rPh>
    <rPh sb="20" eb="22">
      <t>カイケイ</t>
    </rPh>
    <phoneticPr fontId="2"/>
  </si>
  <si>
    <t>三重県市町総合事務組合　物品特別会計</t>
    <rPh sb="12" eb="14">
      <t>ブッピン</t>
    </rPh>
    <rPh sb="14" eb="16">
      <t>トクベツ</t>
    </rPh>
    <rPh sb="16" eb="18">
      <t>カイケイ</t>
    </rPh>
    <phoneticPr fontId="2"/>
  </si>
  <si>
    <t>三重県市町総合事務組合　退職手当特別会計</t>
    <rPh sb="12" eb="14">
      <t>タイショク</t>
    </rPh>
    <rPh sb="14" eb="16">
      <t>テアテ</t>
    </rPh>
    <rPh sb="16" eb="18">
      <t>トクベツ</t>
    </rPh>
    <rPh sb="18" eb="20">
      <t>カイケイ</t>
    </rPh>
    <phoneticPr fontId="2"/>
  </si>
  <si>
    <t>三重県市町総合事務組合　消防救急無線特別会計</t>
    <rPh sb="12" eb="14">
      <t>ショウボウ</t>
    </rPh>
    <rPh sb="14" eb="16">
      <t>キュウキュウ</t>
    </rPh>
    <rPh sb="16" eb="18">
      <t>ムセン</t>
    </rPh>
    <rPh sb="18" eb="20">
      <t>トクベツ</t>
    </rPh>
    <rPh sb="20" eb="22">
      <t>カイケイ</t>
    </rPh>
    <phoneticPr fontId="2"/>
  </si>
  <si>
    <t>三重県市町総合事務組合　公平委員会特別会計</t>
    <rPh sb="0" eb="3">
      <t>ミエケン</t>
    </rPh>
    <rPh sb="3" eb="5">
      <t>シチョウ</t>
    </rPh>
    <rPh sb="5" eb="7">
      <t>ソウゴウ</t>
    </rPh>
    <rPh sb="7" eb="9">
      <t>ジム</t>
    </rPh>
    <rPh sb="9" eb="11">
      <t>クミアイ</t>
    </rPh>
    <rPh sb="12" eb="14">
      <t>コウヘイ</t>
    </rPh>
    <rPh sb="14" eb="17">
      <t>イインカイ</t>
    </rPh>
    <rPh sb="17" eb="19">
      <t>トクベツ</t>
    </rPh>
    <rPh sb="19" eb="21">
      <t>カイケイ</t>
    </rPh>
    <phoneticPr fontId="2"/>
  </si>
  <si>
    <t>紀北広域連合　一般会計</t>
    <rPh sb="0" eb="2">
      <t>キホク</t>
    </rPh>
    <rPh sb="2" eb="4">
      <t>コウイキ</t>
    </rPh>
    <rPh sb="4" eb="6">
      <t>レンゴウ</t>
    </rPh>
    <rPh sb="7" eb="9">
      <t>イッパン</t>
    </rPh>
    <rPh sb="9" eb="11">
      <t>カイケイ</t>
    </rPh>
    <phoneticPr fontId="2"/>
  </si>
  <si>
    <t>紀北広域連合　介護保険事業特別会計</t>
    <rPh sb="0" eb="2">
      <t>キホク</t>
    </rPh>
    <rPh sb="2" eb="4">
      <t>コウイキ</t>
    </rPh>
    <rPh sb="4" eb="6">
      <t>レンゴウ</t>
    </rPh>
    <rPh sb="7" eb="9">
      <t>カイゴ</t>
    </rPh>
    <rPh sb="9" eb="11">
      <t>ホケン</t>
    </rPh>
    <rPh sb="11" eb="13">
      <t>ジギョウ</t>
    </rPh>
    <rPh sb="13" eb="15">
      <t>トクベツ</t>
    </rPh>
    <rPh sb="15" eb="17">
      <t>カイケイ</t>
    </rPh>
    <phoneticPr fontId="2"/>
  </si>
  <si>
    <t>紀北広域連合　障害者支援事業特別会計</t>
    <rPh sb="0" eb="2">
      <t>キホク</t>
    </rPh>
    <rPh sb="2" eb="4">
      <t>コウイキ</t>
    </rPh>
    <rPh sb="4" eb="6">
      <t>レンゴウ</t>
    </rPh>
    <rPh sb="7" eb="10">
      <t>ショウガイシャ</t>
    </rPh>
    <rPh sb="10" eb="12">
      <t>シエン</t>
    </rPh>
    <rPh sb="12" eb="14">
      <t>ジギョウ</t>
    </rPh>
    <rPh sb="14" eb="16">
      <t>トクベツ</t>
    </rPh>
    <rPh sb="16" eb="18">
      <t>カイケイ</t>
    </rPh>
    <phoneticPr fontId="2"/>
  </si>
  <si>
    <t>紀北広域連合　障害者支援サービス事業特別会計</t>
    <rPh sb="0" eb="2">
      <t>キホク</t>
    </rPh>
    <rPh sb="2" eb="4">
      <t>コウイキ</t>
    </rPh>
    <rPh sb="4" eb="6">
      <t>レンゴウ</t>
    </rPh>
    <rPh sb="7" eb="10">
      <t>ショウガイシャ</t>
    </rPh>
    <rPh sb="10" eb="12">
      <t>シエン</t>
    </rPh>
    <rPh sb="16" eb="18">
      <t>ジギョウ</t>
    </rPh>
    <rPh sb="18" eb="20">
      <t>トクベツ</t>
    </rPh>
    <rPh sb="20" eb="22">
      <t>カイケイ</t>
    </rPh>
    <phoneticPr fontId="2"/>
  </si>
  <si>
    <t>東紀州農業共済事務組合</t>
    <rPh sb="0" eb="1">
      <t>ヒガシ</t>
    </rPh>
    <rPh sb="1" eb="3">
      <t>キシュウ</t>
    </rPh>
    <rPh sb="3" eb="5">
      <t>ノウギョウ</t>
    </rPh>
    <rPh sb="5" eb="7">
      <t>キョウサイ</t>
    </rPh>
    <rPh sb="7" eb="9">
      <t>ジム</t>
    </rPh>
    <rPh sb="9" eb="11">
      <t>クミアイ</t>
    </rPh>
    <phoneticPr fontId="2"/>
  </si>
  <si>
    <t>三重地方税管理回収機構　一般会計</t>
    <rPh sb="0" eb="2">
      <t>ミエ</t>
    </rPh>
    <rPh sb="2" eb="4">
      <t>チホウ</t>
    </rPh>
    <rPh sb="4" eb="5">
      <t>ゼイ</t>
    </rPh>
    <rPh sb="5" eb="7">
      <t>カンリ</t>
    </rPh>
    <rPh sb="7" eb="9">
      <t>カイシュウ</t>
    </rPh>
    <rPh sb="9" eb="11">
      <t>キコウ</t>
    </rPh>
    <rPh sb="12" eb="14">
      <t>イッパン</t>
    </rPh>
    <rPh sb="14" eb="16">
      <t>カイケイ</t>
    </rPh>
    <phoneticPr fontId="2"/>
  </si>
  <si>
    <t>三重地方税管理回収機構　滞納整理拡充事業特別会計</t>
    <rPh sb="0" eb="2">
      <t>ミエ</t>
    </rPh>
    <rPh sb="2" eb="4">
      <t>チホウ</t>
    </rPh>
    <rPh sb="4" eb="5">
      <t>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</si>
  <si>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</si>
  <si>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</si>
  <si>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尾鷲文化振興会</t>
    <rPh sb="0" eb="2">
      <t>オワセ</t>
    </rPh>
    <rPh sb="2" eb="4">
      <t>ブンカ</t>
    </rPh>
    <rPh sb="4" eb="7">
      <t>シンコウカイ</t>
    </rPh>
    <phoneticPr fontId="2"/>
  </si>
  <si>
    <t>尾鷲みどりの協会</t>
    <rPh sb="0" eb="2">
      <t>オワセ</t>
    </rPh>
    <rPh sb="6" eb="8">
      <t>キョウカイ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</si>
  <si>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</si>
  <si>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</si>
  <si>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</si>
  <si>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</si>
  <si>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</si>
  <si>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</si>
  <si>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</si>
  <si>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</si>
  <si>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</si>
  <si>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</si>
  <si>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</si>
  <si>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</si>
  <si>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</si>
  <si>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</si>
  <si>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類似団体と比較して高い水準が続いているものの、減少傾向となっている。ただし、実質公債費比率については、今後、平成25年度から平成29年度にかけて実施した保育所施設整備事業等に係る地方債の元金償還が始まるため、増加傾向になることが予想される。
※なお、左記グラフ及び下記表の実質公債費比率の数値に誤りがあるので、以下のとおり訂正する。
　　平成24年度…（誤）10.2％→（正）12.0％</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</si>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</sst>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63727</c:v>
                </c:pt>
                <c:pt idx="4">
                  <c:v>66954</c:v>
                </c:pt>
              </c:numCache>
            </c:numRef>
          </c:val>
          <c:smooth val="0"/>
          <c:extLst>
            <c:ext xmlns:c16="http://schemas.microsoft.com/office/drawing/2014/chart" uri="{C3380CC4-5D6E-409C-BE32-E72D297353CC}">
              <c16:uniqueId val="{00000000-BC88-4DAF-A9F3-02444BAA48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41438</c:v>
                </c:pt>
                <c:pt idx="1">
                  <c:v>79634</c:v>
                </c:pt>
                <c:pt idx="2">
                  <c:v>77012</c:v>
                </c:pt>
                <c:pt idx="3">
                  <c:v>62179</c:v>
                </c:pt>
                <c:pt idx="4">
                  <c:v>49790</c:v>
                </c:pt>
              </c:numCache>
            </c:numRef>
          </c:val>
          <c:smooth val="0"/>
          <c:extLst>
            <c:ext xmlns:c16="http://schemas.microsoft.com/office/drawing/2014/chart" uri="{C3380CC4-5D6E-409C-BE32-E72D297353CC}">
              <c16:uniqueId val="{00000001-BC88-4DAF-A9F3-02444BAA4810}"/>
            </c:ext>
          </c:extLst>
        </c:ser>
        <c:dLbls>
          <c:showLegendKey val="0"/>
          <c:showVal val="0"/>
          <c:showCatName val="0"/>
          <c:showSerName val="0"/>
          <c:showPercent val="0"/>
          <c:showBubbleSize val="0"/>
        </c:dLbls>
        <c:marker val="1"/>
        <c:smooth val="0"/>
        <c:axId val="105615360"/>
        <c:axId val="105617280"/>
      </c:lineChart>
      <c:catAx>
        <c:axId val="105615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617280"/>
        <c:crosses val="autoZero"/>
        <c:auto val="1"/>
        <c:lblAlgn val="ctr"/>
        <c:lblOffset val="100"/>
        <c:tickLblSkip val="1"/>
        <c:tickMarkSkip val="1"/>
        <c:noMultiLvlLbl val="0"/>
      </c:catAx>
      <c:valAx>
        <c:axId val="1056172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615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4.26</c:v>
                </c:pt>
                <c:pt idx="1">
                  <c:v>7.15</c:v>
                </c:pt>
                <c:pt idx="2">
                  <c:v>3.7</c:v>
                </c:pt>
                <c:pt idx="3">
                  <c:v>4.2</c:v>
                </c:pt>
                <c:pt idx="4">
                  <c:v>4.55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24.17</c:v>
                </c:pt>
                <c:pt idx="1">
                  <c:v>23.16</c:v>
                </c:pt>
                <c:pt idx="2">
                  <c:v>23.87</c:v>
                </c:pt>
                <c:pt idx="3">
                  <c:v>22.5</c:v>
                </c:pt>
                <c:pt idx="4">
                  <c:v>21.89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3530752"/>
        <c:axId val="93532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-2.15</c:v>
                </c:pt>
                <c:pt idx="1">
                  <c:v>1.79</c:v>
                </c:pt>
                <c:pt idx="2">
                  <c:v>-2.85</c:v>
                </c:pt>
                <c:pt idx="3">
                  <c:v>-0.15</c:v>
                </c:pt>
                <c:pt idx="4">
                  <c:v>-0.59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3530752"/>
        <c:axId val="93532928"/>
      </c:lineChart>
      <c:catAx>
        <c:axId val="9353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532928"/>
        <c:crosses val="autoZero"/>
        <c:auto val="1"/>
        <c:lblAlgn val="ctr"/>
        <c:lblOffset val="100"/>
        <c:tickLblSkip val="1"/>
        <c:tickMarkSkip val="1"/>
        <c:noMultiLvlLbl val="0"/>
      </c:catAx>
      <c:valAx>
        <c:axId val="93532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53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0.08</c:v>
                </c:pt>
                <c:pt idx="2">
                  <c:v>#N/A</c:v>
                </c:pt>
                <c:pt idx="3">
                  <c:v>0.09</c:v>
                </c:pt>
                <c:pt idx="4">
                  <c:v>#N/A</c:v>
                </c:pt>
                <c:pt idx="5">
                  <c:v>0.09</c:v>
                </c:pt>
                <c:pt idx="6">
                  <c:v>#N/A</c:v>
                </c:pt>
                <c:pt idx="7">
                  <c:v>0.33</c:v>
                </c:pt>
                <c:pt idx="8">
                  <c:v>#N/A</c:v>
                </c:pt>
                <c:pt idx="9">
                  <c:v>0.28999999999999998</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3.43</c:v>
                </c:pt>
                <c:pt idx="2">
                  <c:v>#N/A</c:v>
                </c:pt>
                <c:pt idx="3">
                  <c:v>3.51</c:v>
                </c:pt>
                <c:pt idx="4">
                  <c:v>#N/A</c:v>
                </c:pt>
                <c:pt idx="5">
                  <c:v>0.7</c:v>
                </c:pt>
                <c:pt idx="6">
                  <c:v>#N/A</c:v>
                </c:pt>
                <c:pt idx="7">
                  <c:v>1.69</c:v>
                </c:pt>
                <c:pt idx="8">
                  <c:v>#N/A</c:v>
                </c:pt>
                <c:pt idx="9">
                  <c:v>1.92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9.19</c:v>
                </c:pt>
                <c:pt idx="2">
                  <c:v>#N/A</c:v>
                </c:pt>
                <c:pt idx="3">
                  <c:v>5.97</c:v>
                </c:pt>
                <c:pt idx="4">
                  <c:v>#N/A</c:v>
                </c:pt>
                <c:pt idx="5">
                  <c:v>4.5199999999999996</c:v>
                </c:pt>
                <c:pt idx="6">
                  <c:v>#N/A</c:v>
                </c:pt>
                <c:pt idx="7">
                  <c:v>2.68</c:v>
                </c:pt>
                <c:pt idx="8">
                  <c:v>#N/A</c:v>
                </c:pt>
                <c:pt idx="9">
                  <c:v>4.2300000000000004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4.25</c:v>
                </c:pt>
                <c:pt idx="2">
                  <c:v>#N/A</c:v>
                </c:pt>
                <c:pt idx="3">
                  <c:v>7.15</c:v>
                </c:pt>
                <c:pt idx="4">
                  <c:v>#N/A</c:v>
                </c:pt>
                <c:pt idx="5">
                  <c:v>3.69</c:v>
                </c:pt>
                <c:pt idx="6">
                  <c:v>#N/A</c:v>
                </c:pt>
                <c:pt idx="7">
                  <c:v>4.2</c:v>
                </c:pt>
                <c:pt idx="8">
                  <c:v>#N/A</c:v>
                </c:pt>
                <c:pt idx="9">
                  <c:v>4.54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10.58</c:v>
                </c:pt>
                <c:pt idx="2">
                  <c:v>#N/A</c:v>
                </c:pt>
                <c:pt idx="3">
                  <c:v>12.1</c:v>
                </c:pt>
                <c:pt idx="4">
                  <c:v>#N/A</c:v>
                </c:pt>
                <c:pt idx="5">
                  <c:v>12.61</c:v>
                </c:pt>
                <c:pt idx="6">
                  <c:v>#N/A</c:v>
                </c:pt>
                <c:pt idx="7">
                  <c:v>12.49</c:v>
                </c:pt>
                <c:pt idx="8">
                  <c:v>#N/A</c:v>
                </c:pt>
                <c:pt idx="9">
                  <c:v>13.18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2460160"/>
        <c:axId val="112461696"/>
      </c:barChart>
      <c:catAx>
        <c:axId val="11246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461696"/>
        <c:crosses val="autoZero"/>
        <c:auto val="1"/>
        <c:lblAlgn val="ctr"/>
        <c:lblOffset val="100"/>
        <c:tickLblSkip val="1"/>
        <c:tickMarkSkip val="1"/>
        <c:noMultiLvlLbl val="0"/>
      </c:catAx>
      <c:valAx>
        <c:axId val="112461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460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932</c:v>
                </c:pt>
                <c:pt idx="5">
                  <c:v>786</c:v>
                </c:pt>
                <c:pt idx="8">
                  <c:v>826</c:v>
                </c:pt>
                <c:pt idx="11">
                  <c:v>825</c:v>
                </c:pt>
                <c:pt idx="14">
                  <c:v>831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40</c:v>
                </c:pt>
                <c:pt idx="3">
                  <c:v>40</c:v>
                </c:pt>
                <c:pt idx="6">
                  <c:v>34</c:v>
                </c:pt>
                <c:pt idx="9">
                  <c:v>25</c:v>
                </c:pt>
                <c:pt idx="12">
                  <c:v>18</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c:v>
                </c:pt>
                <c:pt idx="3">
                  <c:v>3</c:v>
                </c:pt>
                <c:pt idx="6">
                  <c:v>3</c:v>
                </c:pt>
                <c:pt idx="9">
                  <c:v>5</c:v>
                </c:pt>
                <c:pt idx="12">
                  <c:v>8</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263</c:v>
                </c:pt>
                <c:pt idx="3">
                  <c:v>276</c:v>
                </c:pt>
                <c:pt idx="6">
                  <c:v>296</c:v>
                </c:pt>
                <c:pt idx="9">
                  <c:v>284</c:v>
                </c:pt>
                <c:pt idx="12">
                  <c:v>293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1102</c:v>
                </c:pt>
                <c:pt idx="3">
                  <c:v>1147</c:v>
                </c:pt>
                <c:pt idx="6">
                  <c:v>1153</c:v>
                </c:pt>
                <c:pt idx="9">
                  <c:v>1110</c:v>
                </c:pt>
                <c:pt idx="12">
                  <c:v>1078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3791232"/>
        <c:axId val="103793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475</c:v>
                </c:pt>
                <c:pt idx="2">
                  <c:v>#N/A</c:v>
                </c:pt>
                <c:pt idx="3">
                  <c:v>#N/A</c:v>
                </c:pt>
                <c:pt idx="4">
                  <c:v>680</c:v>
                </c:pt>
                <c:pt idx="5">
                  <c:v>#N/A</c:v>
                </c:pt>
                <c:pt idx="6">
                  <c:v>#N/A</c:v>
                </c:pt>
                <c:pt idx="7">
                  <c:v>660</c:v>
                </c:pt>
                <c:pt idx="8">
                  <c:v>#N/A</c:v>
                </c:pt>
                <c:pt idx="9">
                  <c:v>#N/A</c:v>
                </c:pt>
                <c:pt idx="10">
                  <c:v>599</c:v>
                </c:pt>
                <c:pt idx="11">
                  <c:v>#N/A</c:v>
                </c:pt>
                <c:pt idx="12">
                  <c:v>#N/A</c:v>
                </c:pt>
                <c:pt idx="13">
                  <c:v>566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3791232"/>
        <c:axId val="103793408"/>
      </c:lineChart>
      <c:catAx>
        <c:axId val="10379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793408"/>
        <c:crosses val="autoZero"/>
        <c:auto val="1"/>
        <c:lblAlgn val="ctr"/>
        <c:lblOffset val="100"/>
        <c:tickLblSkip val="1"/>
        <c:tickMarkSkip val="1"/>
        <c:noMultiLvlLbl val="0"/>
      </c:catAx>
      <c:valAx>
        <c:axId val="103793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791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7634</c:v>
                </c:pt>
                <c:pt idx="5">
                  <c:v>7840</c:v>
                </c:pt>
                <c:pt idx="8">
                  <c:v>8292</c:v>
                </c:pt>
                <c:pt idx="11">
                  <c:v>8555</c:v>
                </c:pt>
                <c:pt idx="14">
                  <c:v>8618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299</c:v>
                </c:pt>
                <c:pt idx="5">
                  <c:v>214</c:v>
                </c:pt>
                <c:pt idx="8">
                  <c:v>206</c:v>
                </c:pt>
                <c:pt idx="11">
                  <c:v>168</c:v>
                </c:pt>
                <c:pt idx="14">
                  <c:v>142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2536</c:v>
                </c:pt>
                <c:pt idx="5">
                  <c:v>2356</c:v>
                </c:pt>
                <c:pt idx="8">
                  <c:v>2479</c:v>
                </c:pt>
                <c:pt idx="11">
                  <c:v>2505</c:v>
                </c:pt>
                <c:pt idx="14">
                  <c:v>2430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1549</c:v>
                </c:pt>
                <c:pt idx="3">
                  <c:v>1312</c:v>
                </c:pt>
                <c:pt idx="6">
                  <c:v>1302</c:v>
                </c:pt>
                <c:pt idx="9">
                  <c:v>1283</c:v>
                </c:pt>
                <c:pt idx="12">
                  <c:v>1246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26</c:v>
                </c:pt>
                <c:pt idx="3">
                  <c:v>55</c:v>
                </c:pt>
                <c:pt idx="6">
                  <c:v>82</c:v>
                </c:pt>
                <c:pt idx="9">
                  <c:v>76</c:v>
                </c:pt>
                <c:pt idx="12">
                  <c:v>67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2667</c:v>
                </c:pt>
                <c:pt idx="3">
                  <c:v>2561</c:v>
                </c:pt>
                <c:pt idx="6">
                  <c:v>2270</c:v>
                </c:pt>
                <c:pt idx="9">
                  <c:v>2101</c:v>
                </c:pt>
                <c:pt idx="12">
                  <c:v>1812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167</c:v>
                </c:pt>
                <c:pt idx="3">
                  <c:v>126</c:v>
                </c:pt>
                <c:pt idx="6">
                  <c:v>90</c:v>
                </c:pt>
                <c:pt idx="9">
                  <c:v>64</c:v>
                </c:pt>
                <c:pt idx="12">
                  <c:v>45</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10560</c:v>
                </c:pt>
                <c:pt idx="3">
                  <c:v>10600</c:v>
                </c:pt>
                <c:pt idx="6">
                  <c:v>10872</c:v>
                </c:pt>
                <c:pt idx="9">
                  <c:v>11072</c:v>
                </c:pt>
                <c:pt idx="12">
                  <c:v>10974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2422912"/>
        <c:axId val="112424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4500</c:v>
                </c:pt>
                <c:pt idx="2">
                  <c:v>#N/A</c:v>
                </c:pt>
                <c:pt idx="3">
                  <c:v>#N/A</c:v>
                </c:pt>
                <c:pt idx="4">
                  <c:v>4244</c:v>
                </c:pt>
                <c:pt idx="5">
                  <c:v>#N/A</c:v>
                </c:pt>
                <c:pt idx="6">
                  <c:v>#N/A</c:v>
                </c:pt>
                <c:pt idx="7">
                  <c:v>3640</c:v>
                </c:pt>
                <c:pt idx="8">
                  <c:v>#N/A</c:v>
                </c:pt>
                <c:pt idx="9">
                  <c:v>#N/A</c:v>
                </c:pt>
                <c:pt idx="10">
                  <c:v>3367</c:v>
                </c:pt>
                <c:pt idx="11">
                  <c:v>#N/A</c:v>
                </c:pt>
                <c:pt idx="12">
                  <c:v>#N/A</c:v>
                </c:pt>
                <c:pt idx="13">
                  <c:v>2954</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2422912"/>
        <c:axId val="112424832"/>
      </c:lineChart>
      <c:catAx>
        <c:axId val="11242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424832"/>
        <c:crosses val="autoZero"/>
        <c:auto val="1"/>
        <c:lblAlgn val="ctr"/>
        <c:lblOffset val="100"/>
        <c:tickLblSkip val="1"/>
        <c:tickMarkSkip val="1"/>
        <c:noMultiLvlLbl val="0"/>
      </c:catAx>
      <c:valAx>
        <c:axId val="112424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42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{1B6C561E-508B-49C1-A700-5AC09FD899AE}</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0-3C44-401D-B37D-B349313E4FB9}"/>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{15E339EA-A87E-4276-973E-29070514358D}</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1-3C44-401D-B37D-B349313E4FB9}"/>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{BB4086F0-5127-42E3-B4A6-03EE9015A214}</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2-3C44-401D-B37D-B349313E4FB9}"/>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{91365022-ED42-41D0-950C-4C9B25DFAE6C}</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3-3C44-401D-B37D-B349313E4FB9}"/>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{0EEE785C-E9BC-4909-82EC-08F257EB0ACB}</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4-3C44-401D-B37D-B349313E4F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'!$K$53:$O$53</c:f>
              <c:numCache>
                <c:formatCode>#,##0.0;"▲ "#,##0.0</c:formatCode>
                <c:ptCount val="5"/>
              </c:numCache>
            </c:numRef>
          </c:xVal>
          <c:yVal>
            <c:numRef>
              <c:f>'公会計指標分析・財政指標組合せ分析表 '!$K$51:$O$51</c:f>
              <c:numCache>
                <c:formatCode>#,##0.0;"▲ "#,##0.0</c:formatCode>
                <c:ptCount val="5"/>
              </c:numCache>
            </c:numRef>
          </c:yVal>
          <c:smooth val="0"/>
          <c:extLst>
            <c:ext xmlns:c16="http://schemas.microsoft.com/office/drawing/2014/chart" uri="{C3380CC4-5D6E-409C-BE32-E72D297353CC}">
              <c16:uniqueId val="{00000005-3C44-401D-B37D-B349313E4FB9}"/>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{17F2289F-F2F1-4A2E-AA99-27C27A8C04C5}</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6-3C44-401D-B37D-B349313E4FB9}"/>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{6974EC51-6FCA-4DBF-B8A1-B8D560D7C1E1}</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7-3C44-401D-B37D-B349313E4FB9}"/>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{97E6B7DC-4E4E-4BAE-91E2-4F19C44BD7AE}</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8-3C44-401D-B37D-B349313E4FB9}"/>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{02C73FA5-0545-4025-9DB0-16C342C1BE90}</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9-3C44-401D-B37D-B349313E4FB9}"/>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{BE104DC1-8CF3-4034-ACEB-5737994085DC}</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A-3C44-401D-B37D-B349313E4F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'!$K$57:$O$57</c:f>
              <c:numCache>
                <c:formatCode>#,##0.0;"▲ "#,##0.0</c:formatCode>
                <c:ptCount val="5"/>
              </c:numCache>
            </c:numRef>
          </c:xVal>
          <c:yVal>
            <c:numRef>
              <c:f>'公会計指標分析・財政指標組合せ分析表 '!$K$55:$O$55</c:f>
              <c:numCache>
                <c:formatCode>#,##0.0;"▲ "#,##0.0</c:formatCode>
                <c:ptCount val="5"/>
              </c:numCache>
            </c:numRef>
          </c:yVal>
          <c:smooth val="0"/>
          <c:extLst>
            <c:ext xmlns:c16="http://schemas.microsoft.com/office/drawing/2014/chart" uri="{C3380CC4-5D6E-409C-BE32-E72D297353CC}">
              <c16:uniqueId val="{0000000B-3C44-401D-B37D-B349313E4FB9}"/>
            </c:ext>
          </c:extLst>
        </c:ser>
        <c:dLbls>
          <c:showLegendKey val="0"/>
          <c:showVal val="0"/>
          <c:showCatName val="0"/>
          <c:showSerName val="0"/>
          <c:showPercent val="0"/>
          <c:showBubbleSize val="0"/>
        </c:dLbls>
        <c:axId val="72815744"/>
        <c:axId val="72817664"/>
      </c:scatterChart>
      <c:valAx>
        <c:axId val="728157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17664"/>
        <c:crosses val="autoZero"/>
        <c:crossBetween val="midCat"/>
      </c:valAx>
      <c:valAx>
        <c:axId val="728176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15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{81F271A5-8AB2-42B5-A7D9-6240E7E2CB18}</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0-DD02-410B-BB0E-FEEC5ED97F45}"/>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{603F4492-D88E-4919-9373-A60CF2EC0B9B}</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1-DD02-410B-BB0E-FEEC5ED97F45}"/>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{C921B59E-0529-423C-85D3-E94AAF982CE2}</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2-DD02-410B-BB0E-FEEC5ED97F45}"/>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{CD0AF2FD-CAB5-48B7-AAB3-6E8929C60290}</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3-DD02-410B-BB0E-FEEC5ED97F45}"/>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{D0416E14-753E-48E2-B5C3-4D06F7ED1D5C}</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4-DD02-410B-BB0E-FEEC5ED97F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10.199999999999999</c:v>
                </c:pt>
                <c:pt idx="1">
                  <c:v>12.4</c:v>
                </c:pt>
                <c:pt idx="2">
                  <c:v>12.8</c:v>
                </c:pt>
                <c:pt idx="3">
                  <c:v>12.6</c:v>
                </c:pt>
                <c:pt idx="4">
                  <c:v>11.9</c:v>
                </c:pt>
              </c:numCache>
            </c:numRef>
          </c:xVal>
          <c:yVal>
            <c:numRef>
              <c:f>'公会計指標分析・財政指標組合せ分析表 '!$K$73:$O$73</c:f>
              <c:numCache>
                <c:formatCode>#,##0.0;"▲ "#,##0.0</c:formatCode>
                <c:ptCount val="5"/>
                <c:pt idx="0">
                  <c:v>86.8</c:v>
                </c:pt>
                <c:pt idx="1">
                  <c:v>82.4</c:v>
                </c:pt>
                <c:pt idx="2">
                  <c:v>72.3</c:v>
                </c:pt>
                <c:pt idx="3">
                  <c:v>65</c:v>
                </c:pt>
                <c:pt idx="4">
                  <c:v>58</c:v>
                </c:pt>
              </c:numCache>
            </c:numRef>
          </c:yVal>
          <c:smooth val="0"/>
          <c:extLst>
            <c:ext xmlns:c16="http://schemas.microsoft.com/office/drawing/2014/chart" uri="{C3380CC4-5D6E-409C-BE32-E72D297353CC}">
              <c16:uniqueId val="{00000005-DD02-410B-BB0E-FEEC5ED97F45}"/>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{C1CCA166-85BC-4EBA-A9C2-E8A1933A8CDE}</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6-DD02-410B-BB0E-FEEC5ED97F45}"/>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{1CA077E6-F9F8-40E2-9D0A-BCDE097C64A9}</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7-DD02-410B-BB0E-FEEC5ED97F45}"/>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{FFBF483E-497F-4EAF-9C8C-E86C77E07685}</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8-DD02-410B-BB0E-FEEC5ED97F45}"/>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{76ABA79C-ED01-4AFD-BB58-A932F7C5FA50}</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9-DD02-410B-BB0E-FEEC5ED97F45}"/>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{8AE5D99D-FBD7-4261-A2B9-636E071E3044}</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A-DD02-410B-BB0E-FEEC5ED97F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12.8</c:v>
                </c:pt>
                <c:pt idx="1">
                  <c:v>12</c:v>
                </c:pt>
                <c:pt idx="2">
                  <c:v>11.1</c:v>
                </c:pt>
                <c:pt idx="3">
                  <c:v>9.6</c:v>
                </c:pt>
                <c:pt idx="4">
                  <c:v>9.1999999999999993</c:v>
                </c:pt>
              </c:numCache>
            </c:numRef>
          </c:xVal>
          <c:yVal>
            <c:numRef>
              <c:f>'公会計指標分析・財政指標組合せ分析表 '!$K$77:$O$77</c:f>
              <c:numCache>
                <c:formatCode>#,##0.0;"▲ "#,##0.0</c:formatCode>
                <c:ptCount val="5"/>
                <c:pt idx="0">
                  <c:v>76.2</c:v>
                </c:pt>
                <c:pt idx="1">
                  <c:v>65.3</c:v>
                </c:pt>
                <c:pt idx="2">
                  <c:v>60.8</c:v>
                </c:pt>
                <c:pt idx="3">
                  <c:v>41.5</c:v>
                </c:pt>
                <c:pt idx="4">
                  <c:v>36.6</c:v>
                </c:pt>
              </c:numCache>
            </c:numRef>
          </c:yVal>
          <c:smooth val="0"/>
          <c:extLst>
            <c:ext xmlns:c16="http://schemas.microsoft.com/office/drawing/2014/chart" uri="{C3380CC4-5D6E-409C-BE32-E72D297353CC}">
              <c16:uniqueId val="{0000000B-DD02-410B-BB0E-FEEC5ED97F45}"/>
            </c:ext>
          </c:extLst>
        </c:ser>
        <c:dLbls>
          <c:showLegendKey val="0"/>
          <c:showVal val="0"/>
          <c:showCatName val="0"/>
          <c:showSerName val="0"/>
          <c:showPercent val="0"/>
          <c:showBubbleSize val="0"/>
        </c:dLbls>
        <c:axId val="72876800"/>
        <c:axId val="72878720"/>
      </c:scatterChart>
      <c:valAx>
        <c:axId val="72876800"/>
        <c:scaling>
          <c:orientation val="minMax"/>
          <c:max val="13.1"/>
          <c:min val="8.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78720"/>
        <c:crosses val="autoZero"/>
        <c:crossBetween val="midCat"/>
      </c:valAx>
      <c:valAx>
        <c:axId val="72878720"/>
        <c:scaling>
          <c:orientation val="minMax"/>
          <c:max val="96"/>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768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三重県尾鷲市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元利償還金については、過去の大型事業の償還終了により減少しているものの、平成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過疎地域に指定され過疎対策事業債が借入可能となったことや、保育所施設整備事業等の公共施設の耐震整備の実施により今後は増加していく見込みである。算入公債費等については、過疎対策事業債など交付税算入率の高い起債選択を行っていることから、今後増加していくものと考えられる。今後も計画的な事業実施による地方債の適正な管理を行う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三重県尾鷲市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前年度と比較して、充当可能基金や充当可能特定歳入が減少したことにより、充当可能財源等（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）が減少しているものの、地方債現在高や公営企業債等繰入見込額が減少したことにより、将来負担額（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減少しており、将来負担比率の分子は減少している。しかしながら、地方債現在高については、依然として高い水準にあるため、将来負担を念頭においた計画による地方債管理を行い、地方債現在高の抑制を図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三重県尾鷲市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18,763
18,610
192.71
10,509,397
10,237,138
267,132
5,876,367
10,974,475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58.0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三重県尾鷲市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18,763
18,610
192.71
10,509,397
10,237,138
267,132
5,876,367
10,974,475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58.0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三重県尾鷲市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18,763
18,610
192.71
10,509,397
10,237,138
267,132
5,876,367
10,974,475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58.0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三重県尾鷲市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18,763
18,610
192.71
10,509,397
10,237,138
267,132
5,876,367
10,974,475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58.0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前年度から数値の変化は無く、依然として類似団体の平均を下回っている。人口減少、少子高齢化</a:t>
          </a:r>
          <a:r>
            <a:rPr kumimoji="1" lang="ja-JP" altLang="en-US" sz="1200">
              <a:solidFill>
                <a:schemeClr val="dk1"/>
              </a:solidFill>
              <a:effectLst/>
              <a:latin typeface="+mn-lt"/>
              <a:ea typeface="+mn-ea"/>
              <a:cs typeface="+mn-cs"/>
            </a:rPr>
            <a:t>などにより、</a:t>
          </a:r>
          <a:r>
            <a:rPr kumimoji="1" lang="ja-JP" altLang="ja-JP" sz="1200">
              <a:solidFill>
                <a:schemeClr val="dk1"/>
              </a:solidFill>
              <a:effectLst/>
              <a:latin typeface="+mn-lt"/>
              <a:ea typeface="+mn-ea"/>
              <a:cs typeface="+mn-cs"/>
            </a:rPr>
            <a:t>市税収入が年々減少傾向にある中で、自主財源の確保に向けた滞納対策の強化により収納率は向上しているものの、調定額自体が減少していることから、今後も市税収入の減少が続くものと思われる。今後は人口減少対策等による自主財源の確保に努める。</a:t>
          </a:r>
          <a:endParaRPr lang="ja-JP" altLang="ja-JP" sz="16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113393</xdr:rowOff>
    </xdr:to>
    <xdr:cxnSp macro="">
      <xdr:nvCxnSpPr>
        <xdr:cNvPr id="64" name="直線コネクタ 63"/>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145143</xdr:rowOff>
    </xdr:from>
    <xdr:to>
      <xdr:col>7</xdr:col>
      <xdr:colOff>152400</xdr:colOff>
      <xdr:row>41</xdr:row>
      <xdr:rowOff>145143</xdr:rowOff>
    </xdr:to>
    <xdr:cxnSp macro="">
      <xdr:nvCxnSpPr>
        <xdr:cNvPr id="69" name="直線コネクタ 68"/>
        <xdr:cNvCxnSpPr/>
      </xdr:nvCxnSpPr>
      <xdr:spPr>
        <a:xfrm>
          <a:off x="4114800" y="717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76399</xdr:rowOff>
    </xdr:from>
    <xdr:ext cx="762000" cy="259045"/>
    <xdr:sp macro="" textlink="">
      <xdr:nvSpPr>
        <xdr:cNvPr id="70" name="財政力平均値テキスト"/>
        <xdr:cNvSpPr txBox="1"/>
      </xdr:nvSpPr>
      <xdr:spPr>
        <a:xfrm>
          <a:off x="5041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71" name="フローチャート : 判断 70"/>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145143</xdr:rowOff>
    </xdr:from>
    <xdr:to>
      <xdr:col>6</xdr:col>
      <xdr:colOff>0</xdr:colOff>
      <xdr:row>41</xdr:row>
      <xdr:rowOff>145143</xdr:rowOff>
    </xdr:to>
    <xdr:cxnSp macro="">
      <xdr:nvCxnSpPr>
        <xdr:cNvPr id="72" name="直線コネクタ 71"/>
        <xdr:cNvCxnSpPr/>
      </xdr:nvCxnSpPr>
      <xdr:spPr>
        <a:xfrm>
          <a:off x="3225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145143</xdr:rowOff>
    </xdr:from>
    <xdr:to>
      <xdr:col>4</xdr:col>
      <xdr:colOff>482600</xdr:colOff>
      <xdr:row>41</xdr:row>
      <xdr:rowOff>162378</xdr:rowOff>
    </xdr:to>
    <xdr:cxnSp macro="">
      <xdr:nvCxnSpPr>
        <xdr:cNvPr id="75" name="直線コネクタ 74"/>
        <xdr:cNvCxnSpPr/>
      </xdr:nvCxnSpPr>
      <xdr:spPr>
        <a:xfrm flipV="1">
          <a:off x="2336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199</xdr:rowOff>
    </xdr:from>
    <xdr:ext cx="762000" cy="259045"/>
    <xdr:sp macro="" textlink="">
      <xdr:nvSpPr>
        <xdr:cNvPr id="77" name="テキスト ボックス 76"/>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162378</xdr:rowOff>
    </xdr:from>
    <xdr:to>
      <xdr:col>3</xdr:col>
      <xdr:colOff>279400</xdr:colOff>
      <xdr:row>41</xdr:row>
      <xdr:rowOff>162378</xdr:rowOff>
    </xdr:to>
    <xdr:cxnSp macro="">
      <xdr:nvCxnSpPr>
        <xdr:cNvPr id="78" name="直線コネクタ 77"/>
        <xdr:cNvCxnSpPr/>
      </xdr:nvCxnSpPr>
      <xdr:spPr>
        <a:xfrm>
          <a:off x="1447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59872</xdr:rowOff>
    </xdr:from>
    <xdr:to>
      <xdr:col>3</xdr:col>
      <xdr:colOff>330200</xdr:colOff>
      <xdr:row>41</xdr:row>
      <xdr:rowOff>161472</xdr:rowOff>
    </xdr:to>
    <xdr:sp macro="" textlink="">
      <xdr:nvSpPr>
        <xdr:cNvPr id="79" name="フローチャート : 判断 78"/>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199</xdr:rowOff>
    </xdr:from>
    <xdr:ext cx="762000" cy="259045"/>
    <xdr:sp macro="" textlink="">
      <xdr:nvSpPr>
        <xdr:cNvPr id="80" name="テキスト ボックス 79"/>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2" name="テキスト ボックス 81"/>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88" name="円/楕円 87"/>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66420</xdr:rowOff>
    </xdr:from>
    <xdr:ext cx="762000" cy="259045"/>
    <xdr:sp macro="" textlink="">
      <xdr:nvSpPr>
        <xdr:cNvPr id="89" name="財政力該当値テキスト"/>
        <xdr:cNvSpPr txBox="1"/>
      </xdr:nvSpPr>
      <xdr:spPr>
        <a:xfrm>
          <a:off x="5041900" y="70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94343</xdr:rowOff>
    </xdr:from>
    <xdr:to>
      <xdr:col>6</xdr:col>
      <xdr:colOff>50800</xdr:colOff>
      <xdr:row>42</xdr:row>
      <xdr:rowOff>24493</xdr:rowOff>
    </xdr:to>
    <xdr:sp macro="" textlink="">
      <xdr:nvSpPr>
        <xdr:cNvPr id="90" name="円/楕円 89"/>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9270</xdr:rowOff>
    </xdr:from>
    <xdr:ext cx="736600" cy="259045"/>
    <xdr:sp macro="" textlink="">
      <xdr:nvSpPr>
        <xdr:cNvPr id="91" name="テキスト ボックス 90"/>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94343</xdr:rowOff>
    </xdr:from>
    <xdr:to>
      <xdr:col>4</xdr:col>
      <xdr:colOff>533400</xdr:colOff>
      <xdr:row>42</xdr:row>
      <xdr:rowOff>24493</xdr:rowOff>
    </xdr:to>
    <xdr:sp macro="" textlink="">
      <xdr:nvSpPr>
        <xdr:cNvPr id="92" name="円/楕円 91"/>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9270</xdr:rowOff>
    </xdr:from>
    <xdr:ext cx="762000" cy="259045"/>
    <xdr:sp macro="" textlink="">
      <xdr:nvSpPr>
        <xdr:cNvPr id="93" name="テキスト ボックス 92"/>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111578</xdr:rowOff>
    </xdr:from>
    <xdr:to>
      <xdr:col>3</xdr:col>
      <xdr:colOff>330200</xdr:colOff>
      <xdr:row>42</xdr:row>
      <xdr:rowOff>41728</xdr:rowOff>
    </xdr:to>
    <xdr:sp macro="" textlink="">
      <xdr:nvSpPr>
        <xdr:cNvPr id="94" name="円/楕円 93"/>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26505</xdr:rowOff>
    </xdr:from>
    <xdr:ext cx="762000" cy="259045"/>
    <xdr:sp macro="" textlink="">
      <xdr:nvSpPr>
        <xdr:cNvPr id="95" name="テキスト ボックス 94"/>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96" name="円/楕円 95"/>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26505</xdr:rowOff>
    </xdr:from>
    <xdr:ext cx="762000" cy="259045"/>
    <xdr:sp macro="" textlink="">
      <xdr:nvSpPr>
        <xdr:cNvPr id="97" name="テキスト ボックス 96"/>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全国及び三重県平均の数値が悪化している中、本市においても</a:t>
          </a:r>
          <a:r>
            <a:rPr kumimoji="1" lang="en-US" altLang="ja-JP" sz="1300">
              <a:latin typeface="ＭＳ Ｐゴシック"/>
            </a:rPr>
            <a:t>0.9</a:t>
          </a:r>
          <a:r>
            <a:rPr kumimoji="1" lang="ja-JP" altLang="en-US" sz="1300">
              <a:latin typeface="ＭＳ Ｐゴシック"/>
            </a:rPr>
            <a:t>ポイントの悪化となっており、類似団体の平均を上回っている。人件費は、定員適正化計画に基づく新規採用職員の抑制も難しくなっており、組織機構の見直しをしない限りは削減が厳しくなってきている。公債費についても、耐震整備事業等で地方債を発行してきたことにより、増加が見込まれている。今後は健全な財政運営のため、経常経費の見直し、削減に努め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27178</xdr:rowOff>
    </xdr:to>
    <xdr:cxnSp macro="">
      <xdr:nvCxnSpPr>
        <xdr:cNvPr id="125" name="直線コネクタ 124"/>
        <xdr:cNvCxnSpPr/>
      </xdr:nvCxnSpPr>
      <xdr:spPr>
        <a:xfrm flipV="1">
          <a:off x="4953000" y="10109708"/>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170705</xdr:rowOff>
    </xdr:from>
    <xdr:ext cx="762000" cy="259045"/>
    <xdr:sp macro="" textlink="">
      <xdr:nvSpPr>
        <xdr:cNvPr id="126" name="財政構造の弾力性最小値テキスト"/>
        <xdr:cNvSpPr txBox="1"/>
      </xdr:nvSpPr>
      <xdr:spPr>
        <a:xfrm>
          <a:off x="5041900" y="1114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7</xdr:col>
      <xdr:colOff>63500</xdr:colOff>
      <xdr:row>65</xdr:row>
      <xdr:rowOff>27178</xdr:rowOff>
    </xdr:from>
    <xdr:to>
      <xdr:col>7</xdr:col>
      <xdr:colOff>241300</xdr:colOff>
      <xdr:row>65</xdr:row>
      <xdr:rowOff>27178</xdr:rowOff>
    </xdr:to>
    <xdr:cxnSp macro="">
      <xdr:nvCxnSpPr>
        <xdr:cNvPr id="127" name="直線コネクタ 126"/>
        <xdr:cNvCxnSpPr/>
      </xdr:nvCxnSpPr>
      <xdr:spPr>
        <a:xfrm>
          <a:off x="4864100" y="1117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17780</xdr:rowOff>
    </xdr:from>
    <xdr:to>
      <xdr:col>7</xdr:col>
      <xdr:colOff>152400</xdr:colOff>
      <xdr:row>63</xdr:row>
      <xdr:rowOff>61214</xdr:rowOff>
    </xdr:to>
    <xdr:cxnSp macro="">
      <xdr:nvCxnSpPr>
        <xdr:cNvPr id="130" name="直線コネクタ 129"/>
        <xdr:cNvCxnSpPr/>
      </xdr:nvCxnSpPr>
      <xdr:spPr>
        <a:xfrm>
          <a:off x="4114800" y="1081913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10177</xdr:rowOff>
    </xdr:from>
    <xdr:ext cx="762000" cy="259045"/>
    <xdr:sp macro="" textlink="">
      <xdr:nvSpPr>
        <xdr:cNvPr id="131"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2" name="フローチャート : 判断 131"/>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17780</xdr:rowOff>
    </xdr:from>
    <xdr:to>
      <xdr:col>6</xdr:col>
      <xdr:colOff>0</xdr:colOff>
      <xdr:row>63</xdr:row>
      <xdr:rowOff>56388</xdr:rowOff>
    </xdr:to>
    <xdr:cxnSp macro="">
      <xdr:nvCxnSpPr>
        <xdr:cNvPr id="133" name="直線コネクタ 132"/>
        <xdr:cNvCxnSpPr/>
      </xdr:nvCxnSpPr>
      <xdr:spPr>
        <a:xfrm flipV="1">
          <a:off x="3225800" y="1081913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63754</xdr:rowOff>
    </xdr:from>
    <xdr:to>
      <xdr:col>6</xdr:col>
      <xdr:colOff>50800</xdr:colOff>
      <xdr:row>61</xdr:row>
      <xdr:rowOff>165354</xdr:rowOff>
    </xdr:to>
    <xdr:sp macro="" textlink="">
      <xdr:nvSpPr>
        <xdr:cNvPr id="134" name="フローチャート : 判断 133"/>
        <xdr:cNvSpPr/>
      </xdr:nvSpPr>
      <xdr:spPr>
        <a:xfrm>
          <a:off x="4064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4081</xdr:rowOff>
    </xdr:from>
    <xdr:ext cx="736600" cy="259045"/>
    <xdr:sp macro="" textlink="">
      <xdr:nvSpPr>
        <xdr:cNvPr id="135" name="テキスト ボックス 134"/>
        <xdr:cNvSpPr txBox="1"/>
      </xdr:nvSpPr>
      <xdr:spPr>
        <a:xfrm>
          <a:off x="3733800" y="1029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37084</xdr:rowOff>
    </xdr:from>
    <xdr:to>
      <xdr:col>4</xdr:col>
      <xdr:colOff>482600</xdr:colOff>
      <xdr:row>63</xdr:row>
      <xdr:rowOff>56388</xdr:rowOff>
    </xdr:to>
    <xdr:cxnSp macro="">
      <xdr:nvCxnSpPr>
        <xdr:cNvPr id="136" name="直線コネクタ 135"/>
        <xdr:cNvCxnSpPr/>
      </xdr:nvCxnSpPr>
      <xdr:spPr>
        <a:xfrm>
          <a:off x="2336800" y="1083843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7" name="フローチャート : 判断 136"/>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38" name="テキスト ボックス 137"/>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37084</xdr:rowOff>
    </xdr:from>
    <xdr:to>
      <xdr:col>3</xdr:col>
      <xdr:colOff>279400</xdr:colOff>
      <xdr:row>63</xdr:row>
      <xdr:rowOff>37084</xdr:rowOff>
    </xdr:to>
    <xdr:cxnSp macro="">
      <xdr:nvCxnSpPr>
        <xdr:cNvPr id="139" name="直線コネクタ 138"/>
        <xdr:cNvCxnSpPr/>
      </xdr:nvCxnSpPr>
      <xdr:spPr>
        <a:xfrm>
          <a:off x="1447800" y="10838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40" name="フローチャート : 判断 139"/>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41" name="テキスト ボックス 140"/>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2" name="フローチャート :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10414</xdr:rowOff>
    </xdr:from>
    <xdr:to>
      <xdr:col>7</xdr:col>
      <xdr:colOff>203200</xdr:colOff>
      <xdr:row>63</xdr:row>
      <xdr:rowOff>112014</xdr:rowOff>
    </xdr:to>
    <xdr:sp macro="" textlink="">
      <xdr:nvSpPr>
        <xdr:cNvPr id="149" name="円/楕円 148"/>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153941</xdr:rowOff>
    </xdr:from>
    <xdr:ext cx="762000" cy="259045"/>
    <xdr:sp macro="" textlink="">
      <xdr:nvSpPr>
        <xdr:cNvPr id="150" name="財政構造の弾力性該当値テキスト"/>
        <xdr:cNvSpPr txBox="1"/>
      </xdr:nvSpPr>
      <xdr:spPr>
        <a:xfrm>
          <a:off x="5041900" y="1078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138430</xdr:rowOff>
    </xdr:from>
    <xdr:to>
      <xdr:col>6</xdr:col>
      <xdr:colOff>50800</xdr:colOff>
      <xdr:row>63</xdr:row>
      <xdr:rowOff>68580</xdr:rowOff>
    </xdr:to>
    <xdr:sp macro="" textlink="">
      <xdr:nvSpPr>
        <xdr:cNvPr id="151" name="円/楕円 150"/>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53357</xdr:rowOff>
    </xdr:from>
    <xdr:ext cx="736600" cy="259045"/>
    <xdr:sp macro="" textlink="">
      <xdr:nvSpPr>
        <xdr:cNvPr id="152" name="テキスト ボックス 151"/>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5588</xdr:rowOff>
    </xdr:from>
    <xdr:to>
      <xdr:col>4</xdr:col>
      <xdr:colOff>533400</xdr:colOff>
      <xdr:row>63</xdr:row>
      <xdr:rowOff>107188</xdr:rowOff>
    </xdr:to>
    <xdr:sp macro="" textlink="">
      <xdr:nvSpPr>
        <xdr:cNvPr id="153" name="円/楕円 152"/>
        <xdr:cNvSpPr/>
      </xdr:nvSpPr>
      <xdr:spPr>
        <a:xfrm>
          <a:off x="3175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91965</xdr:rowOff>
    </xdr:from>
    <xdr:ext cx="762000" cy="259045"/>
    <xdr:sp macro="" textlink="">
      <xdr:nvSpPr>
        <xdr:cNvPr id="154" name="テキスト ボックス 153"/>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157734</xdr:rowOff>
    </xdr:from>
    <xdr:to>
      <xdr:col>3</xdr:col>
      <xdr:colOff>330200</xdr:colOff>
      <xdr:row>63</xdr:row>
      <xdr:rowOff>87884</xdr:rowOff>
    </xdr:to>
    <xdr:sp macro="" textlink="">
      <xdr:nvSpPr>
        <xdr:cNvPr id="155" name="円/楕円 154"/>
        <xdr:cNvSpPr/>
      </xdr:nvSpPr>
      <xdr:spPr>
        <a:xfrm>
          <a:off x="2286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72661</xdr:rowOff>
    </xdr:from>
    <xdr:ext cx="762000" cy="259045"/>
    <xdr:sp macro="" textlink="">
      <xdr:nvSpPr>
        <xdr:cNvPr id="156" name="テキスト ボックス 155"/>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157734</xdr:rowOff>
    </xdr:from>
    <xdr:to>
      <xdr:col>2</xdr:col>
      <xdr:colOff>127000</xdr:colOff>
      <xdr:row>63</xdr:row>
      <xdr:rowOff>87884</xdr:rowOff>
    </xdr:to>
    <xdr:sp macro="" textlink="">
      <xdr:nvSpPr>
        <xdr:cNvPr id="157" name="円/楕円 156"/>
        <xdr:cNvSpPr/>
      </xdr:nvSpPr>
      <xdr:spPr>
        <a:xfrm>
          <a:off x="1397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72661</xdr:rowOff>
    </xdr:from>
    <xdr:ext cx="762000" cy="259045"/>
    <xdr:sp macro="" textlink="">
      <xdr:nvSpPr>
        <xdr:cNvPr id="158" name="テキスト ボックス 157"/>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[162,049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1,612</a:t>
          </a:r>
          <a:r>
            <a:rPr kumimoji="1" lang="ja-JP" altLang="en-US" sz="1300">
              <a:latin typeface="ＭＳ Ｐゴシック"/>
            </a:rPr>
            <a:t>円の減少となっているものの、依然として類似団体、全国及び三重県の平均を上回っている。人件費については、定員適正化計画により新規採用数の抑制を図ってきたことから減額となっている。物件費については、臨時職員賃金及び委託料が増加していることから、業務改善を行い経費の削減に努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163035</xdr:rowOff>
    </xdr:from>
    <xdr:to>
      <xdr:col>7</xdr:col>
      <xdr:colOff>152400</xdr:colOff>
      <xdr:row>89</xdr:row>
      <xdr:rowOff>94848</xdr:rowOff>
    </xdr:to>
    <xdr:cxnSp macro="">
      <xdr:nvCxnSpPr>
        <xdr:cNvPr id="186" name="直線コネクタ 185"/>
        <xdr:cNvCxnSpPr/>
      </xdr:nvCxnSpPr>
      <xdr:spPr>
        <a:xfrm flipV="1">
          <a:off x="4953000" y="13879035"/>
          <a:ext cx="0" cy="1474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66925</xdr:rowOff>
    </xdr:from>
    <xdr:ext cx="762000" cy="259045"/>
    <xdr:sp macro="" textlink="">
      <xdr:nvSpPr>
        <xdr:cNvPr id="187" name="人件費・物件費等の状況最小値テキスト"/>
        <xdr:cNvSpPr txBox="1"/>
      </xdr:nvSpPr>
      <xdr:spPr>
        <a:xfrm>
          <a:off x="5041900" y="1532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405,180</a:t>
          </a:r>
          <a:endParaRPr kumimoji="1" lang="ja-JP" altLang="en-US" sz="1000" b="1">
            <a:latin typeface="ＭＳ Ｐゴシック"/>
          </a:endParaRPr>
        </a:p>
      </xdr:txBody>
    </xdr:sp>
    <xdr:clientData/>
  </xdr:oneCellAnchor>
  <xdr:twoCellAnchor>
    <xdr:from>
      <xdr:col>7</xdr:col>
      <xdr:colOff>63500</xdr:colOff>
      <xdr:row>89</xdr:row>
      <xdr:rowOff>94848</xdr:rowOff>
    </xdr:from>
    <xdr:to>
      <xdr:col>7</xdr:col>
      <xdr:colOff>241300</xdr:colOff>
      <xdr:row>89</xdr:row>
      <xdr:rowOff>94848</xdr:rowOff>
    </xdr:to>
    <xdr:cxnSp macro="">
      <xdr:nvCxnSpPr>
        <xdr:cNvPr id="188" name="直線コネクタ 187"/>
        <xdr:cNvCxnSpPr/>
      </xdr:nvCxnSpPr>
      <xdr:spPr>
        <a:xfrm>
          <a:off x="4864100" y="1535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77962</xdr:rowOff>
    </xdr:from>
    <xdr:ext cx="762000" cy="259045"/>
    <xdr:sp macro="" textlink="">
      <xdr:nvSpPr>
        <xdr:cNvPr id="189" name="人件費・物件費等の状況最大値テキスト"/>
        <xdr:cNvSpPr txBox="1"/>
      </xdr:nvSpPr>
      <xdr:spPr>
        <a:xfrm>
          <a:off x="5041900" y="1362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99,572</a:t>
          </a:r>
          <a:endParaRPr kumimoji="1" lang="ja-JP" altLang="en-US" sz="1000" b="1">
            <a:latin typeface="ＭＳ Ｐゴシック"/>
          </a:endParaRPr>
        </a:p>
      </xdr:txBody>
    </xdr:sp>
    <xdr:clientData/>
  </xdr:oneCellAnchor>
  <xdr:twoCellAnchor>
    <xdr:from>
      <xdr:col>7</xdr:col>
      <xdr:colOff>63500</xdr:colOff>
      <xdr:row>80</xdr:row>
      <xdr:rowOff>163035</xdr:rowOff>
    </xdr:from>
    <xdr:to>
      <xdr:col>7</xdr:col>
      <xdr:colOff>241300</xdr:colOff>
      <xdr:row>80</xdr:row>
      <xdr:rowOff>163035</xdr:rowOff>
    </xdr:to>
    <xdr:cxnSp macro="">
      <xdr:nvCxnSpPr>
        <xdr:cNvPr id="190" name="直線コネクタ 189"/>
        <xdr:cNvCxnSpPr/>
      </xdr:nvCxnSpPr>
      <xdr:spPr>
        <a:xfrm>
          <a:off x="4864100" y="1387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121648</xdr:rowOff>
    </xdr:from>
    <xdr:to>
      <xdr:col>7</xdr:col>
      <xdr:colOff>152400</xdr:colOff>
      <xdr:row>82</xdr:row>
      <xdr:rowOff>129428</xdr:rowOff>
    </xdr:to>
    <xdr:cxnSp macro="">
      <xdr:nvCxnSpPr>
        <xdr:cNvPr id="191" name="直線コネクタ 190"/>
        <xdr:cNvCxnSpPr/>
      </xdr:nvCxnSpPr>
      <xdr:spPr>
        <a:xfrm flipV="1">
          <a:off x="4114800" y="14180548"/>
          <a:ext cx="838200" cy="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34540</xdr:rowOff>
    </xdr:from>
    <xdr:ext cx="762000" cy="259045"/>
    <xdr:sp macro="" textlink="">
      <xdr:nvSpPr>
        <xdr:cNvPr id="192" name="人件費・物件費等の状況平均値テキスト"/>
        <xdr:cNvSpPr txBox="1"/>
      </xdr:nvSpPr>
      <xdr:spPr>
        <a:xfrm>
          <a:off x="5041900" y="13921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18013</xdr:rowOff>
    </xdr:from>
    <xdr:to>
      <xdr:col>7</xdr:col>
      <xdr:colOff>203200</xdr:colOff>
      <xdr:row>82</xdr:row>
      <xdr:rowOff>119613</xdr:rowOff>
    </xdr:to>
    <xdr:sp macro="" textlink="">
      <xdr:nvSpPr>
        <xdr:cNvPr id="193" name="フローチャート : 判断 192"/>
        <xdr:cNvSpPr/>
      </xdr:nvSpPr>
      <xdr:spPr>
        <a:xfrm>
          <a:off x="4902200" y="1407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95622</xdr:rowOff>
    </xdr:from>
    <xdr:to>
      <xdr:col>6</xdr:col>
      <xdr:colOff>0</xdr:colOff>
      <xdr:row>82</xdr:row>
      <xdr:rowOff>129428</xdr:rowOff>
    </xdr:to>
    <xdr:cxnSp macro="">
      <xdr:nvCxnSpPr>
        <xdr:cNvPr id="194" name="直線コネクタ 193"/>
        <xdr:cNvCxnSpPr/>
      </xdr:nvCxnSpPr>
      <xdr:spPr>
        <a:xfrm>
          <a:off x="3225800" y="14154522"/>
          <a:ext cx="889000" cy="3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141604</xdr:rowOff>
    </xdr:from>
    <xdr:to>
      <xdr:col>6</xdr:col>
      <xdr:colOff>50800</xdr:colOff>
      <xdr:row>82</xdr:row>
      <xdr:rowOff>71754</xdr:rowOff>
    </xdr:to>
    <xdr:sp macro="" textlink="">
      <xdr:nvSpPr>
        <xdr:cNvPr id="195" name="フローチャート : 判断 194"/>
        <xdr:cNvSpPr/>
      </xdr:nvSpPr>
      <xdr:spPr>
        <a:xfrm>
          <a:off x="40640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81931</xdr:rowOff>
    </xdr:from>
    <xdr:ext cx="736600" cy="259045"/>
    <xdr:sp macro="" textlink="">
      <xdr:nvSpPr>
        <xdr:cNvPr id="196" name="テキスト ボックス 195"/>
        <xdr:cNvSpPr txBox="1"/>
      </xdr:nvSpPr>
      <xdr:spPr>
        <a:xfrm>
          <a:off x="3733800" y="1379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54094</xdr:rowOff>
    </xdr:from>
    <xdr:to>
      <xdr:col>4</xdr:col>
      <xdr:colOff>482600</xdr:colOff>
      <xdr:row>82</xdr:row>
      <xdr:rowOff>95622</xdr:rowOff>
    </xdr:to>
    <xdr:cxnSp macro="">
      <xdr:nvCxnSpPr>
        <xdr:cNvPr id="197" name="直線コネクタ 196"/>
        <xdr:cNvCxnSpPr/>
      </xdr:nvCxnSpPr>
      <xdr:spPr>
        <a:xfrm>
          <a:off x="2336800" y="14112994"/>
          <a:ext cx="889000" cy="4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23120</xdr:rowOff>
    </xdr:from>
    <xdr:to>
      <xdr:col>4</xdr:col>
      <xdr:colOff>533400</xdr:colOff>
      <xdr:row>82</xdr:row>
      <xdr:rowOff>124720</xdr:rowOff>
    </xdr:to>
    <xdr:sp macro="" textlink="">
      <xdr:nvSpPr>
        <xdr:cNvPr id="198" name="フローチャート : 判断 197"/>
        <xdr:cNvSpPr/>
      </xdr:nvSpPr>
      <xdr:spPr>
        <a:xfrm>
          <a:off x="3175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134897</xdr:rowOff>
    </xdr:from>
    <xdr:ext cx="762000" cy="259045"/>
    <xdr:sp macro="" textlink="">
      <xdr:nvSpPr>
        <xdr:cNvPr id="199" name="テキスト ボックス 198"/>
        <xdr:cNvSpPr txBox="1"/>
      </xdr:nvSpPr>
      <xdr:spPr>
        <a:xfrm>
          <a:off x="2844800" y="13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54094</xdr:rowOff>
    </xdr:from>
    <xdr:to>
      <xdr:col>3</xdr:col>
      <xdr:colOff>279400</xdr:colOff>
      <xdr:row>82</xdr:row>
      <xdr:rowOff>68726</xdr:rowOff>
    </xdr:to>
    <xdr:cxnSp macro="">
      <xdr:nvCxnSpPr>
        <xdr:cNvPr id="200" name="直線コネクタ 199"/>
        <xdr:cNvCxnSpPr/>
      </xdr:nvCxnSpPr>
      <xdr:spPr>
        <a:xfrm flipV="1">
          <a:off x="1447800" y="14112994"/>
          <a:ext cx="889000" cy="1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380</xdr:rowOff>
    </xdr:from>
    <xdr:to>
      <xdr:col>3</xdr:col>
      <xdr:colOff>330200</xdr:colOff>
      <xdr:row>82</xdr:row>
      <xdr:rowOff>101980</xdr:rowOff>
    </xdr:to>
    <xdr:sp macro="" textlink="">
      <xdr:nvSpPr>
        <xdr:cNvPr id="201" name="フローチャート : 判断 200"/>
        <xdr:cNvSpPr/>
      </xdr:nvSpPr>
      <xdr:spPr>
        <a:xfrm>
          <a:off x="2286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112157</xdr:rowOff>
    </xdr:from>
    <xdr:ext cx="762000" cy="259045"/>
    <xdr:sp macro="" textlink="">
      <xdr:nvSpPr>
        <xdr:cNvPr id="202" name="テキスト ボックス 201"/>
        <xdr:cNvSpPr txBox="1"/>
      </xdr:nvSpPr>
      <xdr:spPr>
        <a:xfrm>
          <a:off x="1955800" y="1382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9356</xdr:rowOff>
    </xdr:from>
    <xdr:to>
      <xdr:col>2</xdr:col>
      <xdr:colOff>127000</xdr:colOff>
      <xdr:row>82</xdr:row>
      <xdr:rowOff>110956</xdr:rowOff>
    </xdr:to>
    <xdr:sp macro="" textlink="">
      <xdr:nvSpPr>
        <xdr:cNvPr id="203" name="フローチャート : 判断 202"/>
        <xdr:cNvSpPr/>
      </xdr:nvSpPr>
      <xdr:spPr>
        <a:xfrm>
          <a:off x="1397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121133</xdr:rowOff>
    </xdr:from>
    <xdr:ext cx="762000" cy="259045"/>
    <xdr:sp macro="" textlink="">
      <xdr:nvSpPr>
        <xdr:cNvPr id="204" name="テキスト ボックス 203"/>
        <xdr:cNvSpPr txBox="1"/>
      </xdr:nvSpPr>
      <xdr:spPr>
        <a:xfrm>
          <a:off x="1066800" y="138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70848</xdr:rowOff>
    </xdr:from>
    <xdr:to>
      <xdr:col>7</xdr:col>
      <xdr:colOff>203200</xdr:colOff>
      <xdr:row>83</xdr:row>
      <xdr:rowOff>998</xdr:rowOff>
    </xdr:to>
    <xdr:sp macro="" textlink="">
      <xdr:nvSpPr>
        <xdr:cNvPr id="210" name="円/楕円 209"/>
        <xdr:cNvSpPr/>
      </xdr:nvSpPr>
      <xdr:spPr>
        <a:xfrm>
          <a:off x="4902200" y="141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42925</xdr:rowOff>
    </xdr:from>
    <xdr:ext cx="762000" cy="259045"/>
    <xdr:sp macro="" textlink="">
      <xdr:nvSpPr>
        <xdr:cNvPr id="211" name="人件費・物件費等の状況該当値テキスト"/>
        <xdr:cNvSpPr txBox="1"/>
      </xdr:nvSpPr>
      <xdr:spPr>
        <a:xfrm>
          <a:off x="5041900" y="1410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162,049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78628</xdr:rowOff>
    </xdr:from>
    <xdr:to>
      <xdr:col>6</xdr:col>
      <xdr:colOff>50800</xdr:colOff>
      <xdr:row>83</xdr:row>
      <xdr:rowOff>8778</xdr:rowOff>
    </xdr:to>
    <xdr:sp macro="" textlink="">
      <xdr:nvSpPr>
        <xdr:cNvPr id="212" name="円/楕円 211"/>
        <xdr:cNvSpPr/>
      </xdr:nvSpPr>
      <xdr:spPr>
        <a:xfrm>
          <a:off x="4064000" y="1413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165005</xdr:rowOff>
    </xdr:from>
    <xdr:ext cx="736600" cy="259045"/>
    <xdr:sp macro="" textlink="">
      <xdr:nvSpPr>
        <xdr:cNvPr id="213" name="テキスト ボックス 212"/>
        <xdr:cNvSpPr txBox="1"/>
      </xdr:nvSpPr>
      <xdr:spPr>
        <a:xfrm>
          <a:off x="3733800" y="1422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163,661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44822</xdr:rowOff>
    </xdr:from>
    <xdr:to>
      <xdr:col>4</xdr:col>
      <xdr:colOff>533400</xdr:colOff>
      <xdr:row>82</xdr:row>
      <xdr:rowOff>146422</xdr:rowOff>
    </xdr:to>
    <xdr:sp macro="" textlink="">
      <xdr:nvSpPr>
        <xdr:cNvPr id="214" name="円/楕円 213"/>
        <xdr:cNvSpPr/>
      </xdr:nvSpPr>
      <xdr:spPr>
        <a:xfrm>
          <a:off x="3175000" y="1410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131199</xdr:rowOff>
    </xdr:from>
    <xdr:ext cx="762000" cy="259045"/>
    <xdr:sp macro="" textlink="">
      <xdr:nvSpPr>
        <xdr:cNvPr id="215" name="テキスト ボックス 214"/>
        <xdr:cNvSpPr txBox="1"/>
      </xdr:nvSpPr>
      <xdr:spPr>
        <a:xfrm>
          <a:off x="2844800" y="1419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156,656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3294</xdr:rowOff>
    </xdr:from>
    <xdr:to>
      <xdr:col>3</xdr:col>
      <xdr:colOff>330200</xdr:colOff>
      <xdr:row>82</xdr:row>
      <xdr:rowOff>104894</xdr:rowOff>
    </xdr:to>
    <xdr:sp macro="" textlink="">
      <xdr:nvSpPr>
        <xdr:cNvPr id="216" name="円/楕円 215"/>
        <xdr:cNvSpPr/>
      </xdr:nvSpPr>
      <xdr:spPr>
        <a:xfrm>
          <a:off x="2286000" y="1406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89671</xdr:rowOff>
    </xdr:from>
    <xdr:ext cx="762000" cy="259045"/>
    <xdr:sp macro="" textlink="">
      <xdr:nvSpPr>
        <xdr:cNvPr id="217" name="テキスト ボックス 216"/>
        <xdr:cNvSpPr txBox="1"/>
      </xdr:nvSpPr>
      <xdr:spPr>
        <a:xfrm>
          <a:off x="1955800" y="14148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148,051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17926</xdr:rowOff>
    </xdr:from>
    <xdr:to>
      <xdr:col>2</xdr:col>
      <xdr:colOff>127000</xdr:colOff>
      <xdr:row>82</xdr:row>
      <xdr:rowOff>119526</xdr:rowOff>
    </xdr:to>
    <xdr:sp macro="" textlink="">
      <xdr:nvSpPr>
        <xdr:cNvPr id="218" name="円/楕円 217"/>
        <xdr:cNvSpPr/>
      </xdr:nvSpPr>
      <xdr:spPr>
        <a:xfrm>
          <a:off x="1397000" y="140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104303</xdr:rowOff>
    </xdr:from>
    <xdr:ext cx="762000" cy="259045"/>
    <xdr:sp macro="" textlink="">
      <xdr:nvSpPr>
        <xdr:cNvPr id="219" name="テキスト ボックス 218"/>
        <xdr:cNvSpPr txBox="1"/>
      </xdr:nvSpPr>
      <xdr:spPr>
        <a:xfrm>
          <a:off x="1066800" y="1416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前年度から数値の変化はなく、類似団体の平均より</a:t>
          </a:r>
          <a:r>
            <a:rPr kumimoji="1" lang="en-US" altLang="ja-JP" sz="1300">
              <a:latin typeface="ＭＳ Ｐゴシック"/>
            </a:rPr>
            <a:t>0.2</a:t>
          </a:r>
          <a:r>
            <a:rPr kumimoji="1" lang="ja-JP" altLang="en-US" sz="1300">
              <a:latin typeface="ＭＳ Ｐゴシック"/>
            </a:rPr>
            <a:t>ポイント下回っている。社会情勢の変化や国家公務員制度改革の動向も踏まえ、給与制度の適正化を進め、人件費の削減に努める。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88</xdr:row>
      <xdr:rowOff>40216</xdr:rowOff>
    </xdr:to>
    <xdr:cxnSp macro="">
      <xdr:nvCxnSpPr>
        <xdr:cNvPr id="248" name="直線コネクタ 247"/>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51"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52" name="直線コネクタ 251"/>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106539</xdr:rowOff>
    </xdr:from>
    <xdr:to>
      <xdr:col>24</xdr:col>
      <xdr:colOff>558800</xdr:colOff>
      <xdr:row>83</xdr:row>
      <xdr:rowOff>106539</xdr:rowOff>
    </xdr:to>
    <xdr:cxnSp macro="">
      <xdr:nvCxnSpPr>
        <xdr:cNvPr id="253" name="直線コネクタ 252"/>
        <xdr:cNvCxnSpPr/>
      </xdr:nvCxnSpPr>
      <xdr:spPr>
        <a:xfrm>
          <a:off x="16179800" y="143368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4"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5" name="フローチャート : 判断 254"/>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106539</xdr:rowOff>
    </xdr:from>
    <xdr:to>
      <xdr:col>23</xdr:col>
      <xdr:colOff>406400</xdr:colOff>
      <xdr:row>83</xdr:row>
      <xdr:rowOff>133350</xdr:rowOff>
    </xdr:to>
    <xdr:cxnSp macro="">
      <xdr:nvCxnSpPr>
        <xdr:cNvPr id="256" name="直線コネクタ 255"/>
        <xdr:cNvCxnSpPr/>
      </xdr:nvCxnSpPr>
      <xdr:spPr>
        <a:xfrm flipV="1">
          <a:off x="15290800" y="143368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136172</xdr:rowOff>
    </xdr:from>
    <xdr:to>
      <xdr:col>23</xdr:col>
      <xdr:colOff>457200</xdr:colOff>
      <xdr:row>84</xdr:row>
      <xdr:rowOff>66322</xdr:rowOff>
    </xdr:to>
    <xdr:sp macro="" textlink="">
      <xdr:nvSpPr>
        <xdr:cNvPr id="257" name="フローチャート : 判断 256"/>
        <xdr:cNvSpPr/>
      </xdr:nvSpPr>
      <xdr:spPr>
        <a:xfrm>
          <a:off x="16129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51099</xdr:rowOff>
    </xdr:from>
    <xdr:ext cx="736600" cy="259045"/>
    <xdr:sp macro="" textlink="">
      <xdr:nvSpPr>
        <xdr:cNvPr id="258" name="テキスト ボックス 257"/>
        <xdr:cNvSpPr txBox="1"/>
      </xdr:nvSpPr>
      <xdr:spPr>
        <a:xfrm>
          <a:off x="15798800" y="1445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84</xdr:row>
      <xdr:rowOff>42334</xdr:rowOff>
    </xdr:to>
    <xdr:cxnSp macro="">
      <xdr:nvCxnSpPr>
        <xdr:cNvPr id="259" name="直線コネクタ 258"/>
        <xdr:cNvCxnSpPr/>
      </xdr:nvCxnSpPr>
      <xdr:spPr>
        <a:xfrm flipV="1">
          <a:off x="14401800" y="143637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55739</xdr:rowOff>
    </xdr:from>
    <xdr:to>
      <xdr:col>22</xdr:col>
      <xdr:colOff>254000</xdr:colOff>
      <xdr:row>83</xdr:row>
      <xdr:rowOff>157339</xdr:rowOff>
    </xdr:to>
    <xdr:sp macro="" textlink="">
      <xdr:nvSpPr>
        <xdr:cNvPr id="260" name="フローチャート : 判断 259"/>
        <xdr:cNvSpPr/>
      </xdr:nvSpPr>
      <xdr:spPr>
        <a:xfrm>
          <a:off x="15240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167516</xdr:rowOff>
    </xdr:from>
    <xdr:ext cx="762000" cy="259045"/>
    <xdr:sp macro="" textlink="">
      <xdr:nvSpPr>
        <xdr:cNvPr id="261" name="テキスト ボックス 260"/>
        <xdr:cNvSpPr txBox="1"/>
      </xdr:nvSpPr>
      <xdr:spPr>
        <a:xfrm>
          <a:off x="14909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89</xdr:row>
      <xdr:rowOff>150284</xdr:rowOff>
    </xdr:to>
    <xdr:cxnSp macro="">
      <xdr:nvCxnSpPr>
        <xdr:cNvPr id="262" name="直線コネクタ 261"/>
        <xdr:cNvCxnSpPr/>
      </xdr:nvCxnSpPr>
      <xdr:spPr>
        <a:xfrm flipV="1">
          <a:off x="13512800" y="14444134"/>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28928</xdr:rowOff>
    </xdr:from>
    <xdr:to>
      <xdr:col>21</xdr:col>
      <xdr:colOff>50800</xdr:colOff>
      <xdr:row>83</xdr:row>
      <xdr:rowOff>130528</xdr:rowOff>
    </xdr:to>
    <xdr:sp macro="" textlink="">
      <xdr:nvSpPr>
        <xdr:cNvPr id="263" name="フローチャート : 判断 262"/>
        <xdr:cNvSpPr/>
      </xdr:nvSpPr>
      <xdr:spPr>
        <a:xfrm>
          <a:off x="14351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140705</xdr:rowOff>
    </xdr:from>
    <xdr:ext cx="762000" cy="259045"/>
    <xdr:sp macro="" textlink="">
      <xdr:nvSpPr>
        <xdr:cNvPr id="264" name="テキスト ボックス 263"/>
        <xdr:cNvSpPr txBox="1"/>
      </xdr:nvSpPr>
      <xdr:spPr>
        <a:xfrm>
          <a:off x="14020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45861</xdr:rowOff>
    </xdr:from>
    <xdr:to>
      <xdr:col>19</xdr:col>
      <xdr:colOff>533400</xdr:colOff>
      <xdr:row>89</xdr:row>
      <xdr:rowOff>147461</xdr:rowOff>
    </xdr:to>
    <xdr:sp macro="" textlink="">
      <xdr:nvSpPr>
        <xdr:cNvPr id="265" name="フローチャート : 判断 264"/>
        <xdr:cNvSpPr/>
      </xdr:nvSpPr>
      <xdr:spPr>
        <a:xfrm>
          <a:off x="13462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157638</xdr:rowOff>
    </xdr:from>
    <xdr:ext cx="762000" cy="259045"/>
    <xdr:sp macro="" textlink="">
      <xdr:nvSpPr>
        <xdr:cNvPr id="266" name="テキスト ボックス 265"/>
        <xdr:cNvSpPr txBox="1"/>
      </xdr:nvSpPr>
      <xdr:spPr>
        <a:xfrm>
          <a:off x="13131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55739</xdr:rowOff>
    </xdr:from>
    <xdr:to>
      <xdr:col>24</xdr:col>
      <xdr:colOff>609600</xdr:colOff>
      <xdr:row>83</xdr:row>
      <xdr:rowOff>157339</xdr:rowOff>
    </xdr:to>
    <xdr:sp macro="" textlink="">
      <xdr:nvSpPr>
        <xdr:cNvPr id="272" name="円/楕円 271"/>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72266</xdr:rowOff>
    </xdr:from>
    <xdr:ext cx="762000" cy="259045"/>
    <xdr:sp macro="" textlink="">
      <xdr:nvSpPr>
        <xdr:cNvPr id="273" name="給与水準   （国との比較）該当値テキスト"/>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55739</xdr:rowOff>
    </xdr:from>
    <xdr:to>
      <xdr:col>23</xdr:col>
      <xdr:colOff>457200</xdr:colOff>
      <xdr:row>83</xdr:row>
      <xdr:rowOff>157339</xdr:rowOff>
    </xdr:to>
    <xdr:sp macro="" textlink="">
      <xdr:nvSpPr>
        <xdr:cNvPr id="274" name="円/楕円 273"/>
        <xdr:cNvSpPr/>
      </xdr:nvSpPr>
      <xdr:spPr>
        <a:xfrm>
          <a:off x="16129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167516</xdr:rowOff>
    </xdr:from>
    <xdr:ext cx="736600" cy="259045"/>
    <xdr:sp macro="" textlink="">
      <xdr:nvSpPr>
        <xdr:cNvPr id="275" name="テキスト ボックス 274"/>
        <xdr:cNvSpPr txBox="1"/>
      </xdr:nvSpPr>
      <xdr:spPr>
        <a:xfrm>
          <a:off x="15798800" y="140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82550</xdr:rowOff>
    </xdr:from>
    <xdr:to>
      <xdr:col>22</xdr:col>
      <xdr:colOff>254000</xdr:colOff>
      <xdr:row>84</xdr:row>
      <xdr:rowOff>12700</xdr:rowOff>
    </xdr:to>
    <xdr:sp macro="" textlink="">
      <xdr:nvSpPr>
        <xdr:cNvPr id="276" name="円/楕円 275"/>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168927</xdr:rowOff>
    </xdr:from>
    <xdr:ext cx="762000" cy="259045"/>
    <xdr:sp macro="" textlink="">
      <xdr:nvSpPr>
        <xdr:cNvPr id="277" name="テキスト ボックス 276"/>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78" name="円/楕円 277"/>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79" name="テキスト ボックス 278"/>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0" name="円/楕円 279"/>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81" name="テキスト ボックス 280"/>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前年度より</a:t>
          </a:r>
          <a:r>
            <a:rPr kumimoji="1" lang="en-US" altLang="ja-JP" sz="1100" b="0" i="0" baseline="0">
              <a:solidFill>
                <a:schemeClr val="dk1"/>
              </a:solidFill>
              <a:effectLst/>
              <a:latin typeface="+mn-lt"/>
              <a:ea typeface="+mn-ea"/>
              <a:cs typeface="+mn-cs"/>
            </a:rPr>
            <a:t>0.17</a:t>
          </a:r>
          <a:r>
            <a:rPr kumimoji="1" lang="ja-JP" altLang="ja-JP" sz="1100" b="0" i="0" baseline="0">
              <a:solidFill>
                <a:schemeClr val="dk1"/>
              </a:solidFill>
              <a:effectLst/>
              <a:latin typeface="+mn-lt"/>
              <a:ea typeface="+mn-ea"/>
              <a:cs typeface="+mn-cs"/>
            </a:rPr>
            <a:t>ポイント増加しており、全国及び三重県平均を上回っている。定員適正化計画による新規採用職員の抑制により、職員数は削減されているものの、少子高齢化による人口減少も著しく、その結果として増加につながっている。現在の組織機構では、これ以上の職員数の削減は難しくなっているため、組織機構の見直しを含めた更なる定員適正化が必要となっ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68834</xdr:rowOff>
    </xdr:from>
    <xdr:to>
      <xdr:col>24</xdr:col>
      <xdr:colOff>558800</xdr:colOff>
      <xdr:row>66</xdr:row>
      <xdr:rowOff>138532</xdr:rowOff>
    </xdr:to>
    <xdr:cxnSp macro="">
      <xdr:nvCxnSpPr>
        <xdr:cNvPr id="308" name="直線コネクタ 307"/>
        <xdr:cNvCxnSpPr/>
      </xdr:nvCxnSpPr>
      <xdr:spPr>
        <a:xfrm flipV="1">
          <a:off x="17018000" y="10355834"/>
          <a:ext cx="0" cy="10983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110609</xdr:rowOff>
    </xdr:from>
    <xdr:ext cx="762000" cy="259045"/>
    <xdr:sp macro="" textlink="">
      <xdr:nvSpPr>
        <xdr:cNvPr id="309" name="定員管理の状況最小値テキスト"/>
        <xdr:cNvSpPr txBox="1"/>
      </xdr:nvSpPr>
      <xdr:spPr>
        <a:xfrm>
          <a:off x="17106900" y="114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28.66</a:t>
          </a:r>
          <a:endParaRPr kumimoji="1" lang="ja-JP" altLang="en-US" sz="1000" b="1">
            <a:latin typeface="ＭＳ Ｐゴシック"/>
          </a:endParaRPr>
        </a:p>
      </xdr:txBody>
    </xdr:sp>
    <xdr:clientData/>
  </xdr:oneCellAnchor>
  <xdr:twoCellAnchor>
    <xdr:from>
      <xdr:col>24</xdr:col>
      <xdr:colOff>469900</xdr:colOff>
      <xdr:row>66</xdr:row>
      <xdr:rowOff>138532</xdr:rowOff>
    </xdr:from>
    <xdr:to>
      <xdr:col>24</xdr:col>
      <xdr:colOff>647700</xdr:colOff>
      <xdr:row>66</xdr:row>
      <xdr:rowOff>138532</xdr:rowOff>
    </xdr:to>
    <xdr:cxnSp macro="">
      <xdr:nvCxnSpPr>
        <xdr:cNvPr id="310" name="直線コネクタ 309"/>
        <xdr:cNvCxnSpPr/>
      </xdr:nvCxnSpPr>
      <xdr:spPr>
        <a:xfrm>
          <a:off x="16929100" y="1145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155211</xdr:rowOff>
    </xdr:from>
    <xdr:ext cx="762000" cy="259045"/>
    <xdr:sp macro="" textlink="">
      <xdr:nvSpPr>
        <xdr:cNvPr id="311" name="定員管理の状況最大値テキスト"/>
        <xdr:cNvSpPr txBox="1"/>
      </xdr:nvSpPr>
      <xdr:spPr>
        <a:xfrm>
          <a:off x="17106900" y="1009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24</xdr:col>
      <xdr:colOff>469900</xdr:colOff>
      <xdr:row>60</xdr:row>
      <xdr:rowOff>68834</xdr:rowOff>
    </xdr:from>
    <xdr:to>
      <xdr:col>24</xdr:col>
      <xdr:colOff>647700</xdr:colOff>
      <xdr:row>60</xdr:row>
      <xdr:rowOff>68834</xdr:rowOff>
    </xdr:to>
    <xdr:cxnSp macro="">
      <xdr:nvCxnSpPr>
        <xdr:cNvPr id="312" name="直線コネクタ 311"/>
        <xdr:cNvCxnSpPr/>
      </xdr:nvCxnSpPr>
      <xdr:spPr>
        <a:xfrm>
          <a:off x="16929100" y="1035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41681</xdr:rowOff>
    </xdr:from>
    <xdr:to>
      <xdr:col>24</xdr:col>
      <xdr:colOff>558800</xdr:colOff>
      <xdr:row>61</xdr:row>
      <xdr:rowOff>49885</xdr:rowOff>
    </xdr:to>
    <xdr:cxnSp macro="">
      <xdr:nvCxnSpPr>
        <xdr:cNvPr id="313" name="直線コネクタ 312"/>
        <xdr:cNvCxnSpPr/>
      </xdr:nvCxnSpPr>
      <xdr:spPr>
        <a:xfrm>
          <a:off x="16179800" y="10500131"/>
          <a:ext cx="8382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148403</xdr:rowOff>
    </xdr:from>
    <xdr:ext cx="762000" cy="259045"/>
    <xdr:sp macro="" textlink="">
      <xdr:nvSpPr>
        <xdr:cNvPr id="314" name="定員管理の状況平均値テキスト"/>
        <xdr:cNvSpPr txBox="1"/>
      </xdr:nvSpPr>
      <xdr:spPr>
        <a:xfrm>
          <a:off x="17106900" y="10435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4876</xdr:rowOff>
    </xdr:from>
    <xdr:to>
      <xdr:col>24</xdr:col>
      <xdr:colOff>609600</xdr:colOff>
      <xdr:row>61</xdr:row>
      <xdr:rowOff>106476</xdr:rowOff>
    </xdr:to>
    <xdr:sp macro="" textlink="">
      <xdr:nvSpPr>
        <xdr:cNvPr id="315" name="フローチャート : 判断 314"/>
        <xdr:cNvSpPr/>
      </xdr:nvSpPr>
      <xdr:spPr>
        <a:xfrm>
          <a:off x="169672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36373</xdr:rowOff>
    </xdr:from>
    <xdr:to>
      <xdr:col>23</xdr:col>
      <xdr:colOff>406400</xdr:colOff>
      <xdr:row>61</xdr:row>
      <xdr:rowOff>41681</xdr:rowOff>
    </xdr:to>
    <xdr:cxnSp macro="">
      <xdr:nvCxnSpPr>
        <xdr:cNvPr id="316" name="直線コネクタ 315"/>
        <xdr:cNvCxnSpPr/>
      </xdr:nvCxnSpPr>
      <xdr:spPr>
        <a:xfrm>
          <a:off x="15290800" y="10494823"/>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157505</xdr:rowOff>
    </xdr:from>
    <xdr:to>
      <xdr:col>23</xdr:col>
      <xdr:colOff>457200</xdr:colOff>
      <xdr:row>61</xdr:row>
      <xdr:rowOff>87655</xdr:rowOff>
    </xdr:to>
    <xdr:sp macro="" textlink="">
      <xdr:nvSpPr>
        <xdr:cNvPr id="317" name="フローチャート : 判断 316"/>
        <xdr:cNvSpPr/>
      </xdr:nvSpPr>
      <xdr:spPr>
        <a:xfrm>
          <a:off x="16129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97832</xdr:rowOff>
    </xdr:from>
    <xdr:ext cx="736600" cy="259045"/>
    <xdr:sp macro="" textlink="">
      <xdr:nvSpPr>
        <xdr:cNvPr id="318" name="テキスト ボックス 317"/>
        <xdr:cNvSpPr txBox="1"/>
      </xdr:nvSpPr>
      <xdr:spPr>
        <a:xfrm>
          <a:off x="15798800" y="1021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35408</xdr:rowOff>
    </xdr:from>
    <xdr:to>
      <xdr:col>22</xdr:col>
      <xdr:colOff>203200</xdr:colOff>
      <xdr:row>61</xdr:row>
      <xdr:rowOff>36373</xdr:rowOff>
    </xdr:to>
    <xdr:cxnSp macro="">
      <xdr:nvCxnSpPr>
        <xdr:cNvPr id="319" name="直線コネクタ 318"/>
        <xdr:cNvCxnSpPr/>
      </xdr:nvCxnSpPr>
      <xdr:spPr>
        <a:xfrm>
          <a:off x="14401800" y="10493858"/>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15011</xdr:rowOff>
    </xdr:from>
    <xdr:to>
      <xdr:col>22</xdr:col>
      <xdr:colOff>254000</xdr:colOff>
      <xdr:row>61</xdr:row>
      <xdr:rowOff>116611</xdr:rowOff>
    </xdr:to>
    <xdr:sp macro="" textlink="">
      <xdr:nvSpPr>
        <xdr:cNvPr id="320" name="フローチャート : 判断 319"/>
        <xdr:cNvSpPr/>
      </xdr:nvSpPr>
      <xdr:spPr>
        <a:xfrm>
          <a:off x="15240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101388</xdr:rowOff>
    </xdr:from>
    <xdr:ext cx="762000" cy="259045"/>
    <xdr:sp macro="" textlink="">
      <xdr:nvSpPr>
        <xdr:cNvPr id="321" name="テキスト ボックス 320"/>
        <xdr:cNvSpPr txBox="1"/>
      </xdr:nvSpPr>
      <xdr:spPr>
        <a:xfrm>
          <a:off x="14909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30099</xdr:rowOff>
    </xdr:from>
    <xdr:to>
      <xdr:col>21</xdr:col>
      <xdr:colOff>0</xdr:colOff>
      <xdr:row>61</xdr:row>
      <xdr:rowOff>35408</xdr:rowOff>
    </xdr:to>
    <xdr:cxnSp macro="">
      <xdr:nvCxnSpPr>
        <xdr:cNvPr id="322" name="直線コネクタ 321"/>
        <xdr:cNvCxnSpPr/>
      </xdr:nvCxnSpPr>
      <xdr:spPr>
        <a:xfrm>
          <a:off x="13512800" y="10488549"/>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13564</xdr:rowOff>
    </xdr:from>
    <xdr:to>
      <xdr:col>21</xdr:col>
      <xdr:colOff>50800</xdr:colOff>
      <xdr:row>61</xdr:row>
      <xdr:rowOff>115164</xdr:rowOff>
    </xdr:to>
    <xdr:sp macro="" textlink="">
      <xdr:nvSpPr>
        <xdr:cNvPr id="323" name="フローチャート : 判断 322"/>
        <xdr:cNvSpPr/>
      </xdr:nvSpPr>
      <xdr:spPr>
        <a:xfrm>
          <a:off x="14351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99941</xdr:rowOff>
    </xdr:from>
    <xdr:ext cx="762000" cy="259045"/>
    <xdr:sp macro="" textlink="">
      <xdr:nvSpPr>
        <xdr:cNvPr id="324" name="テキスト ボックス 323"/>
        <xdr:cNvSpPr txBox="1"/>
      </xdr:nvSpPr>
      <xdr:spPr>
        <a:xfrm>
          <a:off x="14020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15494</xdr:rowOff>
    </xdr:from>
    <xdr:to>
      <xdr:col>19</xdr:col>
      <xdr:colOff>533400</xdr:colOff>
      <xdr:row>61</xdr:row>
      <xdr:rowOff>117094</xdr:rowOff>
    </xdr:to>
    <xdr:sp macro="" textlink="">
      <xdr:nvSpPr>
        <xdr:cNvPr id="325" name="フローチャート : 判断 324"/>
        <xdr:cNvSpPr/>
      </xdr:nvSpPr>
      <xdr:spPr>
        <a:xfrm>
          <a:off x="13462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101871</xdr:rowOff>
    </xdr:from>
    <xdr:ext cx="762000" cy="259045"/>
    <xdr:sp macro="" textlink="">
      <xdr:nvSpPr>
        <xdr:cNvPr id="326" name="テキスト ボックス 325"/>
        <xdr:cNvSpPr txBox="1"/>
      </xdr:nvSpPr>
      <xdr:spPr>
        <a:xfrm>
          <a:off x="13131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170535</xdr:rowOff>
    </xdr:from>
    <xdr:to>
      <xdr:col>24</xdr:col>
      <xdr:colOff>609600</xdr:colOff>
      <xdr:row>61</xdr:row>
      <xdr:rowOff>100685</xdr:rowOff>
    </xdr:to>
    <xdr:sp macro="" textlink="">
      <xdr:nvSpPr>
        <xdr:cNvPr id="332" name="円/楕円 331"/>
        <xdr:cNvSpPr/>
      </xdr:nvSpPr>
      <xdr:spPr>
        <a:xfrm>
          <a:off x="16967200" y="1045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15612</xdr:rowOff>
    </xdr:from>
    <xdr:ext cx="762000" cy="259045"/>
    <xdr:sp macro="" textlink="">
      <xdr:nvSpPr>
        <xdr:cNvPr id="333" name="定員管理の状況該当値テキスト"/>
        <xdr:cNvSpPr txBox="1"/>
      </xdr:nvSpPr>
      <xdr:spPr>
        <a:xfrm>
          <a:off x="17106900" y="1030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162331</xdr:rowOff>
    </xdr:from>
    <xdr:to>
      <xdr:col>23</xdr:col>
      <xdr:colOff>457200</xdr:colOff>
      <xdr:row>61</xdr:row>
      <xdr:rowOff>92481</xdr:rowOff>
    </xdr:to>
    <xdr:sp macro="" textlink="">
      <xdr:nvSpPr>
        <xdr:cNvPr id="334" name="円/楕円 333"/>
        <xdr:cNvSpPr/>
      </xdr:nvSpPr>
      <xdr:spPr>
        <a:xfrm>
          <a:off x="16129000" y="104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77258</xdr:rowOff>
    </xdr:from>
    <xdr:ext cx="736600" cy="259045"/>
    <xdr:sp macro="" textlink="">
      <xdr:nvSpPr>
        <xdr:cNvPr id="335" name="テキスト ボックス 334"/>
        <xdr:cNvSpPr txBox="1"/>
      </xdr:nvSpPr>
      <xdr:spPr>
        <a:xfrm>
          <a:off x="15798800" y="10535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157023</xdr:rowOff>
    </xdr:from>
    <xdr:to>
      <xdr:col>22</xdr:col>
      <xdr:colOff>254000</xdr:colOff>
      <xdr:row>61</xdr:row>
      <xdr:rowOff>87173</xdr:rowOff>
    </xdr:to>
    <xdr:sp macro="" textlink="">
      <xdr:nvSpPr>
        <xdr:cNvPr id="336" name="円/楕円 335"/>
        <xdr:cNvSpPr/>
      </xdr:nvSpPr>
      <xdr:spPr>
        <a:xfrm>
          <a:off x="15240000" y="1044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97350</xdr:rowOff>
    </xdr:from>
    <xdr:ext cx="762000" cy="259045"/>
    <xdr:sp macro="" textlink="">
      <xdr:nvSpPr>
        <xdr:cNvPr id="337" name="テキスト ボックス 336"/>
        <xdr:cNvSpPr txBox="1"/>
      </xdr:nvSpPr>
      <xdr:spPr>
        <a:xfrm>
          <a:off x="14909800" y="1021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156058</xdr:rowOff>
    </xdr:from>
    <xdr:to>
      <xdr:col>21</xdr:col>
      <xdr:colOff>50800</xdr:colOff>
      <xdr:row>61</xdr:row>
      <xdr:rowOff>86208</xdr:rowOff>
    </xdr:to>
    <xdr:sp macro="" textlink="">
      <xdr:nvSpPr>
        <xdr:cNvPr id="338" name="円/楕円 337"/>
        <xdr:cNvSpPr/>
      </xdr:nvSpPr>
      <xdr:spPr>
        <a:xfrm>
          <a:off x="14351000" y="104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96385</xdr:rowOff>
    </xdr:from>
    <xdr:ext cx="762000" cy="259045"/>
    <xdr:sp macro="" textlink="">
      <xdr:nvSpPr>
        <xdr:cNvPr id="339" name="テキスト ボックス 338"/>
        <xdr:cNvSpPr txBox="1"/>
      </xdr:nvSpPr>
      <xdr:spPr>
        <a:xfrm>
          <a:off x="14020800" y="1021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40" name="円/楕円 339"/>
        <xdr:cNvSpPr/>
      </xdr:nvSpPr>
      <xdr:spPr>
        <a:xfrm>
          <a:off x="13462000" y="104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91076</xdr:rowOff>
    </xdr:from>
    <xdr:ext cx="762000" cy="259045"/>
    <xdr:sp macro="" textlink="">
      <xdr:nvSpPr>
        <xdr:cNvPr id="341" name="テキスト ボックス 340"/>
        <xdr:cNvSpPr txBox="1"/>
      </xdr:nvSpPr>
      <xdr:spPr>
        <a:xfrm>
          <a:off x="13131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前年度に比べ</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ポイントの改善となっているが、類似団体、全国及び三重県平均を上回っている。改善の要因としては、過去の大型事業に対する借入の元利償還が終了したことによるものであるが、</a:t>
          </a:r>
          <a:r>
            <a:rPr kumimoji="1" lang="ja-JP" altLang="en-US" sz="1100" b="0" i="0" baseline="0">
              <a:solidFill>
                <a:schemeClr val="dk1"/>
              </a:solidFill>
              <a:effectLst/>
              <a:latin typeface="+mn-lt"/>
              <a:ea typeface="+mn-ea"/>
              <a:cs typeface="+mn-cs"/>
            </a:rPr>
            <a:t>近年の</a:t>
          </a:r>
          <a:r>
            <a:rPr kumimoji="1" lang="ja-JP" altLang="ja-JP" sz="1100" b="0" i="0" baseline="0">
              <a:solidFill>
                <a:schemeClr val="dk1"/>
              </a:solidFill>
              <a:effectLst/>
              <a:latin typeface="+mn-lt"/>
              <a:ea typeface="+mn-ea"/>
              <a:cs typeface="+mn-cs"/>
            </a:rPr>
            <a:t>耐震整備事業等により地方債</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発行</a:t>
          </a:r>
          <a:r>
            <a:rPr kumimoji="1" lang="ja-JP" altLang="en-US" sz="1100" b="0" i="0" baseline="0">
              <a:solidFill>
                <a:schemeClr val="dk1"/>
              </a:solidFill>
              <a:effectLst/>
              <a:latin typeface="+mn-lt"/>
              <a:ea typeface="+mn-ea"/>
              <a:cs typeface="+mn-cs"/>
            </a:rPr>
            <a:t>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その元金償還が開始されることから、公債費は増加する見込みである。</a:t>
          </a:r>
          <a:r>
            <a:rPr kumimoji="1" lang="ja-JP" altLang="ja-JP" sz="1100" b="0" i="0" baseline="0">
              <a:solidFill>
                <a:schemeClr val="dk1"/>
              </a:solidFill>
              <a:effectLst/>
              <a:latin typeface="+mn-lt"/>
              <a:ea typeface="+mn-ea"/>
              <a:cs typeface="+mn-cs"/>
            </a:rPr>
            <a:t>今後も事業内容の精査等を行い後年度負担を減らす財政運営に努めていく。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なお、左記グラフの数値に誤りがあるため、下記に正しい数値を記載しています。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年度・・・（誤）</a:t>
          </a:r>
          <a:r>
            <a:rPr kumimoji="1" lang="en-US" altLang="ja-JP" sz="1100" b="0" i="0" baseline="0">
              <a:solidFill>
                <a:schemeClr val="dk1"/>
              </a:solidFill>
              <a:effectLst/>
              <a:latin typeface="+mn-lt"/>
              <a:ea typeface="+mn-ea"/>
              <a:cs typeface="+mn-cs"/>
            </a:rPr>
            <a:t>10.2</a:t>
          </a:r>
          <a:r>
            <a:rPr kumimoji="1" lang="ja-JP" altLang="ja-JP" sz="1100" b="0" i="0" baseline="0">
              <a:solidFill>
                <a:schemeClr val="dk1"/>
              </a:solidFill>
              <a:effectLst/>
              <a:latin typeface="+mn-lt"/>
              <a:ea typeface="+mn-ea"/>
              <a:cs typeface="+mn-cs"/>
            </a:rPr>
            <a:t>％→（正）</a:t>
          </a:r>
          <a:r>
            <a:rPr kumimoji="1" lang="en-US" altLang="ja-JP" sz="1100" b="0" i="0" baseline="0">
              <a:solidFill>
                <a:schemeClr val="dk1"/>
              </a:solidFill>
              <a:effectLst/>
              <a:latin typeface="+mn-lt"/>
              <a:ea typeface="+mn-ea"/>
              <a:cs typeface="+mn-cs"/>
            </a:rPr>
            <a:t>12.0</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7" name="テキスト ボックス 36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59267</xdr:rowOff>
    </xdr:from>
    <xdr:to>
      <xdr:col>24</xdr:col>
      <xdr:colOff>558800</xdr:colOff>
      <xdr:row>44</xdr:row>
      <xdr:rowOff>52494</xdr:rowOff>
    </xdr:to>
    <xdr:cxnSp macro="">
      <xdr:nvCxnSpPr>
        <xdr:cNvPr id="370" name="直線コネクタ 369"/>
        <xdr:cNvCxnSpPr/>
      </xdr:nvCxnSpPr>
      <xdr:spPr>
        <a:xfrm flipV="1">
          <a:off x="17018000" y="6060017"/>
          <a:ext cx="0" cy="15362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2" name="直線コネクタ 37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145644</xdr:rowOff>
    </xdr:from>
    <xdr:ext cx="762000" cy="259045"/>
    <xdr:sp macro="" textlink="">
      <xdr:nvSpPr>
        <xdr:cNvPr id="373"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59267</xdr:rowOff>
    </xdr:from>
    <xdr:to>
      <xdr:col>24</xdr:col>
      <xdr:colOff>647700</xdr:colOff>
      <xdr:row>35</xdr:row>
      <xdr:rowOff>59267</xdr:rowOff>
    </xdr:to>
    <xdr:cxnSp macro="">
      <xdr:nvCxnSpPr>
        <xdr:cNvPr id="374" name="直線コネクタ 373"/>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108373</xdr:rowOff>
    </xdr:from>
    <xdr:to>
      <xdr:col>24</xdr:col>
      <xdr:colOff>558800</xdr:colOff>
      <xdr:row>41</xdr:row>
      <xdr:rowOff>164677</xdr:rowOff>
    </xdr:to>
    <xdr:cxnSp macro="">
      <xdr:nvCxnSpPr>
        <xdr:cNvPr id="375" name="直線コネクタ 374"/>
        <xdr:cNvCxnSpPr/>
      </xdr:nvCxnSpPr>
      <xdr:spPr>
        <a:xfrm flipV="1">
          <a:off x="16179800" y="713782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28381</xdr:rowOff>
    </xdr:from>
    <xdr:ext cx="762000" cy="259045"/>
    <xdr:sp macro="" textlink="">
      <xdr:nvSpPr>
        <xdr:cNvPr id="376"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377" name="フローチャート : 判断 37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164677</xdr:rowOff>
    </xdr:from>
    <xdr:to>
      <xdr:col>23</xdr:col>
      <xdr:colOff>406400</xdr:colOff>
      <xdr:row>42</xdr:row>
      <xdr:rowOff>9313</xdr:rowOff>
    </xdr:to>
    <xdr:cxnSp macro="">
      <xdr:nvCxnSpPr>
        <xdr:cNvPr id="378" name="直線コネクタ 377"/>
        <xdr:cNvCxnSpPr/>
      </xdr:nvCxnSpPr>
      <xdr:spPr>
        <a:xfrm flipV="1">
          <a:off x="15290800" y="71941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44027</xdr:rowOff>
    </xdr:from>
    <xdr:to>
      <xdr:col>23</xdr:col>
      <xdr:colOff>457200</xdr:colOff>
      <xdr:row>40</xdr:row>
      <xdr:rowOff>145627</xdr:rowOff>
    </xdr:to>
    <xdr:sp macro="" textlink="">
      <xdr:nvSpPr>
        <xdr:cNvPr id="379" name="フローチャート : 判断 378"/>
        <xdr:cNvSpPr/>
      </xdr:nvSpPr>
      <xdr:spPr>
        <a:xfrm>
          <a:off x="16129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155804</xdr:rowOff>
    </xdr:from>
    <xdr:ext cx="736600" cy="259045"/>
    <xdr:sp macro="" textlink="">
      <xdr:nvSpPr>
        <xdr:cNvPr id="380" name="テキスト ボックス 379"/>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148590</xdr:rowOff>
    </xdr:from>
    <xdr:to>
      <xdr:col>22</xdr:col>
      <xdr:colOff>203200</xdr:colOff>
      <xdr:row>42</xdr:row>
      <xdr:rowOff>9313</xdr:rowOff>
    </xdr:to>
    <xdr:cxnSp macro="">
      <xdr:nvCxnSpPr>
        <xdr:cNvPr id="381" name="直線コネクタ 380"/>
        <xdr:cNvCxnSpPr/>
      </xdr:nvCxnSpPr>
      <xdr:spPr>
        <a:xfrm>
          <a:off x="14401800" y="71780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82" name="フローチャート : 判断 381"/>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383" name="テキスト ボックス 382"/>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143087</xdr:rowOff>
    </xdr:from>
    <xdr:to>
      <xdr:col>21</xdr:col>
      <xdr:colOff>0</xdr:colOff>
      <xdr:row>41</xdr:row>
      <xdr:rowOff>148590</xdr:rowOff>
    </xdr:to>
    <xdr:cxnSp macro="">
      <xdr:nvCxnSpPr>
        <xdr:cNvPr id="384" name="直線コネクタ 383"/>
        <xdr:cNvCxnSpPr/>
      </xdr:nvCxnSpPr>
      <xdr:spPr>
        <a:xfrm>
          <a:off x="13512800" y="700108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5" name="フローチャート : 判断 384"/>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86" name="テキスト ボックス 385"/>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7" name="フローチャート : 判断 386"/>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88" name="テキスト ボックス 387"/>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94" name="円/楕円 393"/>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29650</xdr:rowOff>
    </xdr:from>
    <xdr:ext cx="762000" cy="259045"/>
    <xdr:sp macro="" textlink="">
      <xdr:nvSpPr>
        <xdr:cNvPr id="395" name="公債費負担の状況該当値テキスト"/>
        <xdr:cNvSpPr txBox="1"/>
      </xdr:nvSpPr>
      <xdr:spPr>
        <a:xfrm>
          <a:off x="17106900" y="70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113877</xdr:rowOff>
    </xdr:from>
    <xdr:to>
      <xdr:col>23</xdr:col>
      <xdr:colOff>457200</xdr:colOff>
      <xdr:row>42</xdr:row>
      <xdr:rowOff>44027</xdr:rowOff>
    </xdr:to>
    <xdr:sp macro="" textlink="">
      <xdr:nvSpPr>
        <xdr:cNvPr id="396" name="円/楕円 395"/>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28804</xdr:rowOff>
    </xdr:from>
    <xdr:ext cx="736600" cy="259045"/>
    <xdr:sp macro="" textlink="">
      <xdr:nvSpPr>
        <xdr:cNvPr id="397" name="テキスト ボックス 396"/>
        <xdr:cNvSpPr txBox="1"/>
      </xdr:nvSpPr>
      <xdr:spPr>
        <a:xfrm>
          <a:off x="15798800" y="722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129963</xdr:rowOff>
    </xdr:from>
    <xdr:to>
      <xdr:col>22</xdr:col>
      <xdr:colOff>254000</xdr:colOff>
      <xdr:row>42</xdr:row>
      <xdr:rowOff>60113</xdr:rowOff>
    </xdr:to>
    <xdr:sp macro="" textlink="">
      <xdr:nvSpPr>
        <xdr:cNvPr id="398" name="円/楕円 397"/>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44890</xdr:rowOff>
    </xdr:from>
    <xdr:ext cx="762000" cy="259045"/>
    <xdr:sp macro="" textlink="">
      <xdr:nvSpPr>
        <xdr:cNvPr id="399" name="テキスト ボックス 398"/>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97790</xdr:rowOff>
    </xdr:from>
    <xdr:to>
      <xdr:col>21</xdr:col>
      <xdr:colOff>50800</xdr:colOff>
      <xdr:row>42</xdr:row>
      <xdr:rowOff>27940</xdr:rowOff>
    </xdr:to>
    <xdr:sp macro="" textlink="">
      <xdr:nvSpPr>
        <xdr:cNvPr id="400" name="円/楕円 399"/>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401" name="テキスト ボックス 400"/>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92287</xdr:rowOff>
    </xdr:from>
    <xdr:to>
      <xdr:col>19</xdr:col>
      <xdr:colOff>533400</xdr:colOff>
      <xdr:row>41</xdr:row>
      <xdr:rowOff>22437</xdr:rowOff>
    </xdr:to>
    <xdr:sp macro="" textlink="">
      <xdr:nvSpPr>
        <xdr:cNvPr id="402" name="円/楕円 401"/>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32614</xdr:rowOff>
    </xdr:from>
    <xdr:ext cx="762000" cy="259045"/>
    <xdr:sp macro="" textlink="">
      <xdr:nvSpPr>
        <xdr:cNvPr id="403" name="テキスト ボックス 402"/>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依然として類似団体、全国及び三重県平均を大幅に上回ってはいるものの、前年度に比べ</a:t>
          </a:r>
          <a:r>
            <a:rPr kumimoji="1" lang="en-US" altLang="ja-JP" sz="1100" b="0" i="0" baseline="0">
              <a:solidFill>
                <a:schemeClr val="dk1"/>
              </a:solidFill>
              <a:effectLst/>
              <a:latin typeface="+mn-lt"/>
              <a:ea typeface="+mn-ea"/>
              <a:cs typeface="+mn-cs"/>
            </a:rPr>
            <a:t>7.0</a:t>
          </a:r>
          <a:r>
            <a:rPr kumimoji="1" lang="ja-JP" altLang="ja-JP" sz="1100" b="0" i="0" baseline="0">
              <a:solidFill>
                <a:schemeClr val="dk1"/>
              </a:solidFill>
              <a:effectLst/>
              <a:latin typeface="+mn-lt"/>
              <a:ea typeface="+mn-ea"/>
              <a:cs typeface="+mn-cs"/>
            </a:rPr>
            <a:t>ポイントの改善となっている。主な要因としては、公営企業に対する企業債等の繰入見込額が減少したことによるものである。地方債現在高については、耐震整備事業</a:t>
          </a:r>
          <a:r>
            <a:rPr kumimoji="1" lang="ja-JP" altLang="en-US" sz="1100" b="0" i="0" baseline="0">
              <a:solidFill>
                <a:schemeClr val="dk1"/>
              </a:solidFill>
              <a:effectLst/>
              <a:latin typeface="+mn-lt"/>
              <a:ea typeface="+mn-ea"/>
              <a:cs typeface="+mn-cs"/>
            </a:rPr>
            <a:t>がおおむね完了したこと</a:t>
          </a:r>
          <a:r>
            <a:rPr kumimoji="1" lang="ja-JP" altLang="ja-JP" sz="1100" b="0" i="0" baseline="0">
              <a:solidFill>
                <a:schemeClr val="dk1"/>
              </a:solidFill>
              <a:effectLst/>
              <a:latin typeface="+mn-lt"/>
              <a:ea typeface="+mn-ea"/>
              <a:cs typeface="+mn-cs"/>
            </a:rPr>
            <a:t>により</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年度は減少したが</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今後も</a:t>
          </a:r>
          <a:r>
            <a:rPr kumimoji="1" lang="ja-JP" altLang="ja-JP" sz="1100" b="0" i="0" baseline="0">
              <a:solidFill>
                <a:schemeClr val="dk1"/>
              </a:solidFill>
              <a:effectLst/>
              <a:latin typeface="+mn-lt"/>
              <a:ea typeface="+mn-ea"/>
              <a:cs typeface="+mn-cs"/>
            </a:rPr>
            <a:t>事業内容の精査等を行い過度な将来負担が発生しないよう努める。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117757</xdr:rowOff>
    </xdr:to>
    <xdr:cxnSp macro="">
      <xdr:nvCxnSpPr>
        <xdr:cNvPr id="432" name="直線コネクタ 431"/>
        <xdr:cNvCxnSpPr/>
      </xdr:nvCxnSpPr>
      <xdr:spPr>
        <a:xfrm flipV="1">
          <a:off x="17018000" y="2370667"/>
          <a:ext cx="0" cy="16904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89834</xdr:rowOff>
    </xdr:from>
    <xdr:ext cx="762000" cy="259045"/>
    <xdr:sp macro="" textlink="">
      <xdr:nvSpPr>
        <xdr:cNvPr id="433" name="将来負担の状況最小値テキスト"/>
        <xdr:cNvSpPr txBox="1"/>
      </xdr:nvSpPr>
      <xdr:spPr>
        <a:xfrm>
          <a:off x="17106900" y="403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24</xdr:col>
      <xdr:colOff>469900</xdr:colOff>
      <xdr:row>23</xdr:row>
      <xdr:rowOff>117757</xdr:rowOff>
    </xdr:from>
    <xdr:to>
      <xdr:col>24</xdr:col>
      <xdr:colOff>647700</xdr:colOff>
      <xdr:row>23</xdr:row>
      <xdr:rowOff>117757</xdr:rowOff>
    </xdr:to>
    <xdr:cxnSp macro="">
      <xdr:nvCxnSpPr>
        <xdr:cNvPr id="434" name="直線コネクタ 433"/>
        <xdr:cNvCxnSpPr/>
      </xdr:nvCxnSpPr>
      <xdr:spPr>
        <a:xfrm>
          <a:off x="16929100" y="406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62089</xdr:rowOff>
    </xdr:from>
    <xdr:to>
      <xdr:col>24</xdr:col>
      <xdr:colOff>558800</xdr:colOff>
      <xdr:row>18</xdr:row>
      <xdr:rowOff>155928</xdr:rowOff>
    </xdr:to>
    <xdr:cxnSp macro="">
      <xdr:nvCxnSpPr>
        <xdr:cNvPr id="437" name="直線コネクタ 436"/>
        <xdr:cNvCxnSpPr/>
      </xdr:nvCxnSpPr>
      <xdr:spPr>
        <a:xfrm flipV="1">
          <a:off x="16179800" y="3148189"/>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83837</xdr:rowOff>
    </xdr:from>
    <xdr:ext cx="762000" cy="259045"/>
    <xdr:sp macro="" textlink="">
      <xdr:nvSpPr>
        <xdr:cNvPr id="438" name="将来負担の状況平均値テキスト"/>
        <xdr:cNvSpPr txBox="1"/>
      </xdr:nvSpPr>
      <xdr:spPr>
        <a:xfrm>
          <a:off x="17106900" y="265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67310</xdr:rowOff>
    </xdr:from>
    <xdr:to>
      <xdr:col>24</xdr:col>
      <xdr:colOff>609600</xdr:colOff>
      <xdr:row>16</xdr:row>
      <xdr:rowOff>168910</xdr:rowOff>
    </xdr:to>
    <xdr:sp macro="" textlink="">
      <xdr:nvSpPr>
        <xdr:cNvPr id="439" name="フローチャート : 判断 438"/>
        <xdr:cNvSpPr/>
      </xdr:nvSpPr>
      <xdr:spPr>
        <a:xfrm>
          <a:off x="169672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155928</xdr:rowOff>
    </xdr:from>
    <xdr:to>
      <xdr:col>23</xdr:col>
      <xdr:colOff>406400</xdr:colOff>
      <xdr:row>19</xdr:row>
      <xdr:rowOff>82338</xdr:rowOff>
    </xdr:to>
    <xdr:cxnSp macro="">
      <xdr:nvCxnSpPr>
        <xdr:cNvPr id="440" name="直線コネクタ 439"/>
        <xdr:cNvCxnSpPr/>
      </xdr:nvCxnSpPr>
      <xdr:spPr>
        <a:xfrm flipV="1">
          <a:off x="15290800" y="3242028"/>
          <a:ext cx="889000" cy="9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132997</xdr:rowOff>
    </xdr:from>
    <xdr:to>
      <xdr:col>23</xdr:col>
      <xdr:colOff>457200</xdr:colOff>
      <xdr:row>17</xdr:row>
      <xdr:rowOff>63147</xdr:rowOff>
    </xdr:to>
    <xdr:sp macro="" textlink="">
      <xdr:nvSpPr>
        <xdr:cNvPr id="441" name="フローチャート : 判断 440"/>
        <xdr:cNvSpPr/>
      </xdr:nvSpPr>
      <xdr:spPr>
        <a:xfrm>
          <a:off x="16129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73324</xdr:rowOff>
    </xdr:from>
    <xdr:ext cx="736600" cy="259045"/>
    <xdr:sp macro="" textlink="">
      <xdr:nvSpPr>
        <xdr:cNvPr id="442" name="テキスト ボックス 441"/>
        <xdr:cNvSpPr txBox="1"/>
      </xdr:nvSpPr>
      <xdr:spPr>
        <a:xfrm>
          <a:off x="15798800" y="2645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82338</xdr:rowOff>
    </xdr:from>
    <xdr:to>
      <xdr:col>22</xdr:col>
      <xdr:colOff>203200</xdr:colOff>
      <xdr:row>20</xdr:row>
      <xdr:rowOff>46284</xdr:rowOff>
    </xdr:to>
    <xdr:cxnSp macro="">
      <xdr:nvCxnSpPr>
        <xdr:cNvPr id="443" name="直線コネクタ 442"/>
        <xdr:cNvCxnSpPr/>
      </xdr:nvCxnSpPr>
      <xdr:spPr>
        <a:xfrm flipV="1">
          <a:off x="14401800" y="3339888"/>
          <a:ext cx="889000" cy="13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48825</xdr:rowOff>
    </xdr:from>
    <xdr:to>
      <xdr:col>22</xdr:col>
      <xdr:colOff>254000</xdr:colOff>
      <xdr:row>18</xdr:row>
      <xdr:rowOff>150425</xdr:rowOff>
    </xdr:to>
    <xdr:sp macro="" textlink="">
      <xdr:nvSpPr>
        <xdr:cNvPr id="444" name="フローチャート : 判断 443"/>
        <xdr:cNvSpPr/>
      </xdr:nvSpPr>
      <xdr:spPr>
        <a:xfrm>
          <a:off x="15240000" y="313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160602</xdr:rowOff>
    </xdr:from>
    <xdr:ext cx="762000" cy="259045"/>
    <xdr:sp macro="" textlink="">
      <xdr:nvSpPr>
        <xdr:cNvPr id="445" name="テキスト ボックス 444"/>
        <xdr:cNvSpPr txBox="1"/>
      </xdr:nvSpPr>
      <xdr:spPr>
        <a:xfrm>
          <a:off x="14909800" y="29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46284</xdr:rowOff>
    </xdr:from>
    <xdr:to>
      <xdr:col>21</xdr:col>
      <xdr:colOff>0</xdr:colOff>
      <xdr:row>20</xdr:row>
      <xdr:rowOff>105269</xdr:rowOff>
    </xdr:to>
    <xdr:cxnSp macro="">
      <xdr:nvCxnSpPr>
        <xdr:cNvPr id="446" name="直線コネクタ 445"/>
        <xdr:cNvCxnSpPr/>
      </xdr:nvCxnSpPr>
      <xdr:spPr>
        <a:xfrm flipV="1">
          <a:off x="13512800" y="3475284"/>
          <a:ext cx="889000" cy="5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109150</xdr:rowOff>
    </xdr:from>
    <xdr:to>
      <xdr:col>21</xdr:col>
      <xdr:colOff>50800</xdr:colOff>
      <xdr:row>19</xdr:row>
      <xdr:rowOff>39300</xdr:rowOff>
    </xdr:to>
    <xdr:sp macro="" textlink="">
      <xdr:nvSpPr>
        <xdr:cNvPr id="447" name="フローチャート : 判断 446"/>
        <xdr:cNvSpPr/>
      </xdr:nvSpPr>
      <xdr:spPr>
        <a:xfrm>
          <a:off x="14351000" y="319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49477</xdr:rowOff>
    </xdr:from>
    <xdr:ext cx="762000" cy="259045"/>
    <xdr:sp macro="" textlink="">
      <xdr:nvSpPr>
        <xdr:cNvPr id="448" name="テキスト ボックス 447"/>
        <xdr:cNvSpPr txBox="1"/>
      </xdr:nvSpPr>
      <xdr:spPr>
        <a:xfrm>
          <a:off x="14020800" y="296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83820</xdr:rowOff>
    </xdr:from>
    <xdr:to>
      <xdr:col>19</xdr:col>
      <xdr:colOff>533400</xdr:colOff>
      <xdr:row>20</xdr:row>
      <xdr:rowOff>13970</xdr:rowOff>
    </xdr:to>
    <xdr:sp macro="" textlink="">
      <xdr:nvSpPr>
        <xdr:cNvPr id="449" name="フローチャート : 判断 448"/>
        <xdr:cNvSpPr/>
      </xdr:nvSpPr>
      <xdr:spPr>
        <a:xfrm>
          <a:off x="13462000" y="334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24147</xdr:rowOff>
    </xdr:from>
    <xdr:ext cx="762000" cy="259045"/>
    <xdr:sp macro="" textlink="">
      <xdr:nvSpPr>
        <xdr:cNvPr id="450" name="テキスト ボックス 449"/>
        <xdr:cNvSpPr txBox="1"/>
      </xdr:nvSpPr>
      <xdr:spPr>
        <a:xfrm>
          <a:off x="13131800" y="311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11289</xdr:rowOff>
    </xdr:from>
    <xdr:to>
      <xdr:col>24</xdr:col>
      <xdr:colOff>609600</xdr:colOff>
      <xdr:row>18</xdr:row>
      <xdr:rowOff>112889</xdr:rowOff>
    </xdr:to>
    <xdr:sp macro="" textlink="">
      <xdr:nvSpPr>
        <xdr:cNvPr id="456" name="円/楕円 455"/>
        <xdr:cNvSpPr/>
      </xdr:nvSpPr>
      <xdr:spPr>
        <a:xfrm>
          <a:off x="16967200" y="30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154816</xdr:rowOff>
    </xdr:from>
    <xdr:ext cx="762000" cy="259045"/>
    <xdr:sp macro="" textlink="">
      <xdr:nvSpPr>
        <xdr:cNvPr id="457" name="将来負担の状況該当値テキスト"/>
        <xdr:cNvSpPr txBox="1"/>
      </xdr:nvSpPr>
      <xdr:spPr>
        <a:xfrm>
          <a:off x="17106900" y="306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105128</xdr:rowOff>
    </xdr:from>
    <xdr:to>
      <xdr:col>23</xdr:col>
      <xdr:colOff>457200</xdr:colOff>
      <xdr:row>19</xdr:row>
      <xdr:rowOff>35278</xdr:rowOff>
    </xdr:to>
    <xdr:sp macro="" textlink="">
      <xdr:nvSpPr>
        <xdr:cNvPr id="458" name="円/楕円 457"/>
        <xdr:cNvSpPr/>
      </xdr:nvSpPr>
      <xdr:spPr>
        <a:xfrm>
          <a:off x="16129000" y="319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20055</xdr:rowOff>
    </xdr:from>
    <xdr:ext cx="736600" cy="259045"/>
    <xdr:sp macro="" textlink="">
      <xdr:nvSpPr>
        <xdr:cNvPr id="459" name="テキスト ボックス 458"/>
        <xdr:cNvSpPr txBox="1"/>
      </xdr:nvSpPr>
      <xdr:spPr>
        <a:xfrm>
          <a:off x="15798800" y="327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31538</xdr:rowOff>
    </xdr:from>
    <xdr:to>
      <xdr:col>22</xdr:col>
      <xdr:colOff>254000</xdr:colOff>
      <xdr:row>19</xdr:row>
      <xdr:rowOff>133138</xdr:rowOff>
    </xdr:to>
    <xdr:sp macro="" textlink="">
      <xdr:nvSpPr>
        <xdr:cNvPr id="460" name="円/楕円 459"/>
        <xdr:cNvSpPr/>
      </xdr:nvSpPr>
      <xdr:spPr>
        <a:xfrm>
          <a:off x="15240000" y="32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117915</xdr:rowOff>
    </xdr:from>
    <xdr:ext cx="762000" cy="259045"/>
    <xdr:sp macro="" textlink="">
      <xdr:nvSpPr>
        <xdr:cNvPr id="461" name="テキスト ボックス 460"/>
        <xdr:cNvSpPr txBox="1"/>
      </xdr:nvSpPr>
      <xdr:spPr>
        <a:xfrm>
          <a:off x="14909800" y="337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166934</xdr:rowOff>
    </xdr:from>
    <xdr:to>
      <xdr:col>21</xdr:col>
      <xdr:colOff>50800</xdr:colOff>
      <xdr:row>20</xdr:row>
      <xdr:rowOff>97084</xdr:rowOff>
    </xdr:to>
    <xdr:sp macro="" textlink="">
      <xdr:nvSpPr>
        <xdr:cNvPr id="462" name="円/楕円 461"/>
        <xdr:cNvSpPr/>
      </xdr:nvSpPr>
      <xdr:spPr>
        <a:xfrm>
          <a:off x="14351000" y="342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81861</xdr:rowOff>
    </xdr:from>
    <xdr:ext cx="762000" cy="259045"/>
    <xdr:sp macro="" textlink="">
      <xdr:nvSpPr>
        <xdr:cNvPr id="463" name="テキスト ボックス 462"/>
        <xdr:cNvSpPr txBox="1"/>
      </xdr:nvSpPr>
      <xdr:spPr>
        <a:xfrm>
          <a:off x="14020800" y="351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54469</xdr:rowOff>
    </xdr:from>
    <xdr:to>
      <xdr:col>19</xdr:col>
      <xdr:colOff>533400</xdr:colOff>
      <xdr:row>20</xdr:row>
      <xdr:rowOff>156069</xdr:rowOff>
    </xdr:to>
    <xdr:sp macro="" textlink="">
      <xdr:nvSpPr>
        <xdr:cNvPr id="464" name="円/楕円 463"/>
        <xdr:cNvSpPr/>
      </xdr:nvSpPr>
      <xdr:spPr>
        <a:xfrm>
          <a:off x="13462000" y="34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140846</xdr:rowOff>
    </xdr:from>
    <xdr:ext cx="762000" cy="259045"/>
    <xdr:sp macro="" textlink="">
      <xdr:nvSpPr>
        <xdr:cNvPr id="465" name="テキスト ボックス 464"/>
        <xdr:cNvSpPr txBox="1"/>
      </xdr:nvSpPr>
      <xdr:spPr>
        <a:xfrm>
          <a:off x="13131800" y="356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三重県尾鷲市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18,763
18,610
192.71
10,509,397
10,237,138
267,132
5,876,367
10,974,475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58.0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前年度より</a:t>
          </a:r>
          <a:r>
            <a:rPr kumimoji="1" lang="en-US" altLang="ja-JP" sz="1100" baseline="0">
              <a:solidFill>
                <a:schemeClr val="dk1"/>
              </a:solidFill>
              <a:effectLst/>
              <a:latin typeface="+mn-lt"/>
              <a:ea typeface="+mn-ea"/>
              <a:cs typeface="+mn-cs"/>
            </a:rPr>
            <a:t>1.1</a:t>
          </a:r>
          <a:r>
            <a:rPr kumimoji="1" lang="ja-JP" altLang="ja-JP" sz="1100" baseline="0">
              <a:solidFill>
                <a:schemeClr val="dk1"/>
              </a:solidFill>
              <a:effectLst/>
              <a:latin typeface="+mn-lt"/>
              <a:ea typeface="+mn-ea"/>
              <a:cs typeface="+mn-cs"/>
            </a:rPr>
            <a:t>ポイント減少し、</a:t>
          </a:r>
          <a:r>
            <a:rPr kumimoji="1" lang="ja-JP" altLang="en-US" sz="1100" baseline="0">
              <a:solidFill>
                <a:schemeClr val="dk1"/>
              </a:solidFill>
              <a:effectLst/>
              <a:latin typeface="+mn-lt"/>
              <a:ea typeface="+mn-ea"/>
              <a:cs typeface="+mn-cs"/>
            </a:rPr>
            <a:t>類似団体、全国及び三重県平均</a:t>
          </a:r>
          <a:r>
            <a:rPr kumimoji="1" lang="ja-JP" altLang="ja-JP" sz="1100" baseline="0">
              <a:solidFill>
                <a:schemeClr val="dk1"/>
              </a:solidFill>
              <a:effectLst/>
              <a:latin typeface="+mn-lt"/>
              <a:ea typeface="+mn-ea"/>
              <a:cs typeface="+mn-cs"/>
            </a:rPr>
            <a:t>を</a:t>
          </a:r>
          <a:r>
            <a:rPr kumimoji="1" lang="ja-JP" altLang="en-US" sz="1100" baseline="0">
              <a:solidFill>
                <a:schemeClr val="dk1"/>
              </a:solidFill>
              <a:effectLst/>
              <a:latin typeface="+mn-lt"/>
              <a:ea typeface="+mn-ea"/>
              <a:cs typeface="+mn-cs"/>
            </a:rPr>
            <a:t>下回っている</a:t>
          </a:r>
          <a:r>
            <a:rPr kumimoji="1" lang="ja-JP" altLang="ja-JP" sz="1100" baseline="0">
              <a:solidFill>
                <a:schemeClr val="dk1"/>
              </a:solidFill>
              <a:effectLst/>
              <a:latin typeface="+mn-lt"/>
              <a:ea typeface="+mn-ea"/>
              <a:cs typeface="+mn-cs"/>
            </a:rPr>
            <a:t>。定員適正化計画による新規採用職員の抑制により、職員給が減額となっていることから、数値は改善しているものの、これ以上の職員削減は難しくなってきており、組織機構の見直しを含めた定員の適正化を図り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41</xdr:row>
      <xdr:rowOff>5842</xdr:rowOff>
    </xdr:to>
    <xdr:cxnSp macro="">
      <xdr:nvCxnSpPr>
        <xdr:cNvPr id="59" name="直線コネクタ 58"/>
        <xdr:cNvCxnSpPr/>
      </xdr:nvCxnSpPr>
      <xdr:spPr>
        <a:xfrm flipV="1">
          <a:off x="4826000" y="56362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149369</xdr:rowOff>
    </xdr:from>
    <xdr:ext cx="762000" cy="259045"/>
    <xdr:sp macro="" textlink="">
      <xdr:nvSpPr>
        <xdr:cNvPr id="60" name="人件費最小値テキスト"/>
        <xdr:cNvSpPr txBox="1"/>
      </xdr:nvSpPr>
      <xdr:spPr>
        <a:xfrm>
          <a:off x="4914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41</xdr:row>
      <xdr:rowOff>5842</xdr:rowOff>
    </xdr:from>
    <xdr:to>
      <xdr:col>7</xdr:col>
      <xdr:colOff>104775</xdr:colOff>
      <xdr:row>41</xdr:row>
      <xdr:rowOff>5842</xdr:rowOff>
    </xdr:to>
    <xdr:cxnSp macro="">
      <xdr:nvCxnSpPr>
        <xdr:cNvPr id="61" name="直線コネクタ 60"/>
        <xdr:cNvCxnSpPr/>
      </xdr:nvCxnSpPr>
      <xdr:spPr>
        <a:xfrm>
          <a:off x="4737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2"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3" name="直線コネクタ 62"/>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154432</xdr:rowOff>
    </xdr:from>
    <xdr:to>
      <xdr:col>7</xdr:col>
      <xdr:colOff>15875</xdr:colOff>
      <xdr:row>35</xdr:row>
      <xdr:rowOff>83566</xdr:rowOff>
    </xdr:to>
    <xdr:cxnSp macro="">
      <xdr:nvCxnSpPr>
        <xdr:cNvPr id="64" name="直線コネクタ 63"/>
        <xdr:cNvCxnSpPr/>
      </xdr:nvCxnSpPr>
      <xdr:spPr>
        <a:xfrm flipV="1">
          <a:off x="3987800" y="598373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32275</xdr:rowOff>
    </xdr:from>
    <xdr:ext cx="762000" cy="259045"/>
    <xdr:sp macro="" textlink="">
      <xdr:nvSpPr>
        <xdr:cNvPr id="65" name="人件費平均値テキスト"/>
        <xdr:cNvSpPr txBox="1"/>
      </xdr:nvSpPr>
      <xdr:spPr>
        <a:xfrm>
          <a:off x="4914900" y="6033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60198</xdr:rowOff>
    </xdr:from>
    <xdr:to>
      <xdr:col>7</xdr:col>
      <xdr:colOff>66675</xdr:colOff>
      <xdr:row>35</xdr:row>
      <xdr:rowOff>161798</xdr:rowOff>
    </xdr:to>
    <xdr:sp macro="" textlink="">
      <xdr:nvSpPr>
        <xdr:cNvPr id="66" name="フローチャート : 判断 65"/>
        <xdr:cNvSpPr/>
      </xdr:nvSpPr>
      <xdr:spPr>
        <a:xfrm>
          <a:off x="4775200" y="60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83566</xdr:rowOff>
    </xdr:from>
    <xdr:to>
      <xdr:col>5</xdr:col>
      <xdr:colOff>549275</xdr:colOff>
      <xdr:row>35</xdr:row>
      <xdr:rowOff>120142</xdr:rowOff>
    </xdr:to>
    <xdr:cxnSp macro="">
      <xdr:nvCxnSpPr>
        <xdr:cNvPr id="67" name="直線コネクタ 66"/>
        <xdr:cNvCxnSpPr/>
      </xdr:nvCxnSpPr>
      <xdr:spPr>
        <a:xfrm flipV="1">
          <a:off x="3098800" y="60843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158496</xdr:rowOff>
    </xdr:from>
    <xdr:to>
      <xdr:col>5</xdr:col>
      <xdr:colOff>600075</xdr:colOff>
      <xdr:row>35</xdr:row>
      <xdr:rowOff>88646</xdr:rowOff>
    </xdr:to>
    <xdr:sp macro="" textlink="">
      <xdr:nvSpPr>
        <xdr:cNvPr id="68" name="フローチャート : 判断 67"/>
        <xdr:cNvSpPr/>
      </xdr:nvSpPr>
      <xdr:spPr>
        <a:xfrm>
          <a:off x="3937000" y="598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98823</xdr:rowOff>
    </xdr:from>
    <xdr:ext cx="736600" cy="259045"/>
    <xdr:sp macro="" textlink="">
      <xdr:nvSpPr>
        <xdr:cNvPr id="69" name="テキスト ボックス 68"/>
        <xdr:cNvSpPr txBox="1"/>
      </xdr:nvSpPr>
      <xdr:spPr>
        <a:xfrm>
          <a:off x="3606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120142</xdr:rowOff>
    </xdr:from>
    <xdr:to>
      <xdr:col>4</xdr:col>
      <xdr:colOff>346075</xdr:colOff>
      <xdr:row>36</xdr:row>
      <xdr:rowOff>67564</xdr:rowOff>
    </xdr:to>
    <xdr:cxnSp macro="">
      <xdr:nvCxnSpPr>
        <xdr:cNvPr id="70" name="直線コネクタ 69"/>
        <xdr:cNvCxnSpPr/>
      </xdr:nvCxnSpPr>
      <xdr:spPr>
        <a:xfrm flipV="1">
          <a:off x="2209800" y="61208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23622</xdr:rowOff>
    </xdr:from>
    <xdr:to>
      <xdr:col>4</xdr:col>
      <xdr:colOff>396875</xdr:colOff>
      <xdr:row>35</xdr:row>
      <xdr:rowOff>125222</xdr:rowOff>
    </xdr:to>
    <xdr:sp macro="" textlink="">
      <xdr:nvSpPr>
        <xdr:cNvPr id="71" name="フローチャート : 判断 70"/>
        <xdr:cNvSpPr/>
      </xdr:nvSpPr>
      <xdr:spPr>
        <a:xfrm>
          <a:off x="3048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135399</xdr:rowOff>
    </xdr:from>
    <xdr:ext cx="762000" cy="259045"/>
    <xdr:sp macro="" textlink="">
      <xdr:nvSpPr>
        <xdr:cNvPr id="72" name="テキスト ボックス 71"/>
        <xdr:cNvSpPr txBox="1"/>
      </xdr:nvSpPr>
      <xdr:spPr>
        <a:xfrm>
          <a:off x="2717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67564</xdr:rowOff>
    </xdr:from>
    <xdr:to>
      <xdr:col>3</xdr:col>
      <xdr:colOff>142875</xdr:colOff>
      <xdr:row>37</xdr:row>
      <xdr:rowOff>24130</xdr:rowOff>
    </xdr:to>
    <xdr:cxnSp macro="">
      <xdr:nvCxnSpPr>
        <xdr:cNvPr id="73" name="直線コネクタ 72"/>
        <xdr:cNvCxnSpPr/>
      </xdr:nvCxnSpPr>
      <xdr:spPr>
        <a:xfrm flipV="1">
          <a:off x="1320800" y="623976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xdr:rowOff>
    </xdr:from>
    <xdr:to>
      <xdr:col>3</xdr:col>
      <xdr:colOff>193675</xdr:colOff>
      <xdr:row>35</xdr:row>
      <xdr:rowOff>106934</xdr:rowOff>
    </xdr:to>
    <xdr:sp macro="" textlink="">
      <xdr:nvSpPr>
        <xdr:cNvPr id="74" name="フローチャート : 判断 73"/>
        <xdr:cNvSpPr/>
      </xdr:nvSpPr>
      <xdr:spPr>
        <a:xfrm>
          <a:off x="2159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117111</xdr:rowOff>
    </xdr:from>
    <xdr:ext cx="762000" cy="259045"/>
    <xdr:sp macro="" textlink="">
      <xdr:nvSpPr>
        <xdr:cNvPr id="75" name="テキスト ボックス 74"/>
        <xdr:cNvSpPr txBox="1"/>
      </xdr:nvSpPr>
      <xdr:spPr>
        <a:xfrm>
          <a:off x="1828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76" name="フローチャート : 判断 75"/>
        <xdr:cNvSpPr/>
      </xdr:nvSpPr>
      <xdr:spPr>
        <a:xfrm>
          <a:off x="1270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27957</xdr:rowOff>
    </xdr:from>
    <xdr:ext cx="762000" cy="259045"/>
    <xdr:sp macro="" textlink="">
      <xdr:nvSpPr>
        <xdr:cNvPr id="77" name="テキスト ボックス 76"/>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83" name="円/楕円 82"/>
        <xdr:cNvSpPr/>
      </xdr:nvSpPr>
      <xdr:spPr>
        <a:xfrm>
          <a:off x="4775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120159</xdr:rowOff>
    </xdr:from>
    <xdr:ext cx="762000" cy="259045"/>
    <xdr:sp macro="" textlink="">
      <xdr:nvSpPr>
        <xdr:cNvPr id="84" name="人件費該当値テキスト"/>
        <xdr:cNvSpPr txBox="1"/>
      </xdr:nvSpPr>
      <xdr:spPr>
        <a:xfrm>
          <a:off x="4914900" y="57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32766</xdr:rowOff>
    </xdr:from>
    <xdr:to>
      <xdr:col>5</xdr:col>
      <xdr:colOff>600075</xdr:colOff>
      <xdr:row>35</xdr:row>
      <xdr:rowOff>134366</xdr:rowOff>
    </xdr:to>
    <xdr:sp macro="" textlink="">
      <xdr:nvSpPr>
        <xdr:cNvPr id="85" name="円/楕円 84"/>
        <xdr:cNvSpPr/>
      </xdr:nvSpPr>
      <xdr:spPr>
        <a:xfrm>
          <a:off x="3937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119143</xdr:rowOff>
    </xdr:from>
    <xdr:ext cx="736600" cy="259045"/>
    <xdr:sp macro="" textlink="">
      <xdr:nvSpPr>
        <xdr:cNvPr id="86" name="テキスト ボックス 85"/>
        <xdr:cNvSpPr txBox="1"/>
      </xdr:nvSpPr>
      <xdr:spPr>
        <a:xfrm>
          <a:off x="3606800" y="6119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69342</xdr:rowOff>
    </xdr:from>
    <xdr:to>
      <xdr:col>4</xdr:col>
      <xdr:colOff>396875</xdr:colOff>
      <xdr:row>35</xdr:row>
      <xdr:rowOff>170942</xdr:rowOff>
    </xdr:to>
    <xdr:sp macro="" textlink="">
      <xdr:nvSpPr>
        <xdr:cNvPr id="87" name="円/楕円 86"/>
        <xdr:cNvSpPr/>
      </xdr:nvSpPr>
      <xdr:spPr>
        <a:xfrm>
          <a:off x="3048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155719</xdr:rowOff>
    </xdr:from>
    <xdr:ext cx="762000" cy="259045"/>
    <xdr:sp macro="" textlink="">
      <xdr:nvSpPr>
        <xdr:cNvPr id="88" name="テキスト ボックス 87"/>
        <xdr:cNvSpPr txBox="1"/>
      </xdr:nvSpPr>
      <xdr:spPr>
        <a:xfrm>
          <a:off x="2717800" y="615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xdr:rowOff>
    </xdr:from>
    <xdr:to>
      <xdr:col>3</xdr:col>
      <xdr:colOff>193675</xdr:colOff>
      <xdr:row>36</xdr:row>
      <xdr:rowOff>118364</xdr:rowOff>
    </xdr:to>
    <xdr:sp macro="" textlink="">
      <xdr:nvSpPr>
        <xdr:cNvPr id="89" name="円/楕円 88"/>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103141</xdr:rowOff>
    </xdr:from>
    <xdr:ext cx="762000" cy="259045"/>
    <xdr:sp macro="" textlink="">
      <xdr:nvSpPr>
        <xdr:cNvPr id="90" name="テキスト ボックス 89"/>
        <xdr:cNvSpPr txBox="1"/>
      </xdr:nvSpPr>
      <xdr:spPr>
        <a:xfrm>
          <a:off x="1828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91" name="円/楕円 90"/>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92" name="テキスト ボックス 91"/>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前年度と比べて</a:t>
          </a:r>
          <a:r>
            <a:rPr kumimoji="1" lang="en-US" altLang="ja-JP" sz="1300">
              <a:latin typeface="ＭＳ Ｐゴシック"/>
            </a:rPr>
            <a:t>0.4</a:t>
          </a:r>
          <a:r>
            <a:rPr kumimoji="1" lang="ja-JP" altLang="en-US" sz="1300">
              <a:latin typeface="ＭＳ Ｐゴシック"/>
            </a:rPr>
            <a:t>ポイント増加しており、三重県平均を</a:t>
          </a:r>
          <a:r>
            <a:rPr kumimoji="1" lang="en-US" altLang="ja-JP" sz="1300">
              <a:latin typeface="ＭＳ Ｐゴシック"/>
            </a:rPr>
            <a:t>0.8</a:t>
          </a:r>
          <a:r>
            <a:rPr kumimoji="1" lang="ja-JP" altLang="en-US" sz="1300">
              <a:latin typeface="ＭＳ Ｐゴシック"/>
            </a:rPr>
            <a:t>ポイント下回っているものの、類似団体及び全国平均を上回っている。主な要因としては、施設管理等の業務委託料が増加していることが挙げられるため、業務委託の見直しや削減を図ることにより、物件費の抑制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22</xdr:row>
      <xdr:rowOff>27940</xdr:rowOff>
    </xdr:to>
    <xdr:cxnSp macro="">
      <xdr:nvCxnSpPr>
        <xdr:cNvPr id="119" name="直線コネクタ 118"/>
        <xdr:cNvCxnSpPr/>
      </xdr:nvCxnSpPr>
      <xdr:spPr>
        <a:xfrm flipV="1">
          <a:off x="16510000" y="2435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17</xdr:rowOff>
    </xdr:from>
    <xdr:ext cx="762000" cy="259045"/>
    <xdr:sp macro="" textlink="">
      <xdr:nvSpPr>
        <xdr:cNvPr id="120" name="物件費最小値テキスト"/>
        <xdr:cNvSpPr txBox="1"/>
      </xdr:nvSpPr>
      <xdr:spPr>
        <a:xfrm>
          <a:off x="16598900" y="377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22</xdr:row>
      <xdr:rowOff>27940</xdr:rowOff>
    </xdr:from>
    <xdr:to>
      <xdr:col>24</xdr:col>
      <xdr:colOff>120650</xdr:colOff>
      <xdr:row>22</xdr:row>
      <xdr:rowOff>27940</xdr:rowOff>
    </xdr:to>
    <xdr:cxnSp macro="">
      <xdr:nvCxnSpPr>
        <xdr:cNvPr id="121" name="直線コネクタ 120"/>
        <xdr:cNvCxnSpPr/>
      </xdr:nvCxnSpPr>
      <xdr:spPr>
        <a:xfrm>
          <a:off x="16421100" y="3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2"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3" name="直線コネクタ 122"/>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153670</xdr:rowOff>
    </xdr:from>
    <xdr:to>
      <xdr:col>24</xdr:col>
      <xdr:colOff>31750</xdr:colOff>
      <xdr:row>20</xdr:row>
      <xdr:rowOff>12700</xdr:rowOff>
    </xdr:to>
    <xdr:cxnSp macro="">
      <xdr:nvCxnSpPr>
        <xdr:cNvPr id="124" name="直線コネクタ 123"/>
        <xdr:cNvCxnSpPr/>
      </xdr:nvCxnSpPr>
      <xdr:spPr>
        <a:xfrm>
          <a:off x="15671800" y="3411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69867</xdr:rowOff>
    </xdr:from>
    <xdr:ext cx="762000" cy="259045"/>
    <xdr:sp macro="" textlink="">
      <xdr:nvSpPr>
        <xdr:cNvPr id="125" name="物件費平均値テキスト"/>
        <xdr:cNvSpPr txBox="1"/>
      </xdr:nvSpPr>
      <xdr:spPr>
        <a:xfrm>
          <a:off x="16598900" y="298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26" name="フローチャート : 判断 125"/>
        <xdr:cNvSpPr/>
      </xdr:nvSpPr>
      <xdr:spPr>
        <a:xfrm>
          <a:off x="164592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153670</xdr:rowOff>
    </xdr:from>
    <xdr:to>
      <xdr:col>22</xdr:col>
      <xdr:colOff>565150</xdr:colOff>
      <xdr:row>19</xdr:row>
      <xdr:rowOff>153670</xdr:rowOff>
    </xdr:to>
    <xdr:cxnSp macro="">
      <xdr:nvCxnSpPr>
        <xdr:cNvPr id="127" name="直線コネクタ 126"/>
        <xdr:cNvCxnSpPr/>
      </xdr:nvCxnSpPr>
      <xdr:spPr>
        <a:xfrm>
          <a:off x="14782800" y="341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68580</xdr:rowOff>
    </xdr:from>
    <xdr:to>
      <xdr:col>22</xdr:col>
      <xdr:colOff>615950</xdr:colOff>
      <xdr:row>18</xdr:row>
      <xdr:rowOff>170180</xdr:rowOff>
    </xdr:to>
    <xdr:sp macro="" textlink="">
      <xdr:nvSpPr>
        <xdr:cNvPr id="128" name="フローチャート : 判断 127"/>
        <xdr:cNvSpPr/>
      </xdr:nvSpPr>
      <xdr:spPr>
        <a:xfrm>
          <a:off x="15621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8907</xdr:rowOff>
    </xdr:from>
    <xdr:ext cx="736600" cy="259045"/>
    <xdr:sp macro="" textlink="">
      <xdr:nvSpPr>
        <xdr:cNvPr id="129" name="テキスト ボックス 128"/>
        <xdr:cNvSpPr txBox="1"/>
      </xdr:nvSpPr>
      <xdr:spPr>
        <a:xfrm>
          <a:off x="15290800" y="2923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115570</xdr:rowOff>
    </xdr:from>
    <xdr:to>
      <xdr:col>21</xdr:col>
      <xdr:colOff>361950</xdr:colOff>
      <xdr:row>19</xdr:row>
      <xdr:rowOff>153670</xdr:rowOff>
    </xdr:to>
    <xdr:cxnSp macro="">
      <xdr:nvCxnSpPr>
        <xdr:cNvPr id="130" name="直線コネクタ 129"/>
        <xdr:cNvCxnSpPr/>
      </xdr:nvCxnSpPr>
      <xdr:spPr>
        <a:xfrm>
          <a:off x="13893800" y="3373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53340</xdr:rowOff>
    </xdr:from>
    <xdr:to>
      <xdr:col>21</xdr:col>
      <xdr:colOff>412750</xdr:colOff>
      <xdr:row>18</xdr:row>
      <xdr:rowOff>154940</xdr:rowOff>
    </xdr:to>
    <xdr:sp macro="" textlink="">
      <xdr:nvSpPr>
        <xdr:cNvPr id="131" name="フローチャート : 判断 130"/>
        <xdr:cNvSpPr/>
      </xdr:nvSpPr>
      <xdr:spPr>
        <a:xfrm>
          <a:off x="14732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165117</xdr:rowOff>
    </xdr:from>
    <xdr:ext cx="762000" cy="259045"/>
    <xdr:sp macro="" textlink="">
      <xdr:nvSpPr>
        <xdr:cNvPr id="132" name="テキスト ボックス 131"/>
        <xdr:cNvSpPr txBox="1"/>
      </xdr:nvSpPr>
      <xdr:spPr>
        <a:xfrm>
          <a:off x="14401800" y="29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31750</xdr:rowOff>
    </xdr:from>
    <xdr:to>
      <xdr:col>20</xdr:col>
      <xdr:colOff>158750</xdr:colOff>
      <xdr:row>19</xdr:row>
      <xdr:rowOff>115570</xdr:rowOff>
    </xdr:to>
    <xdr:cxnSp macro="">
      <xdr:nvCxnSpPr>
        <xdr:cNvPr id="133" name="直線コネクタ 132"/>
        <xdr:cNvCxnSpPr/>
      </xdr:nvCxnSpPr>
      <xdr:spPr>
        <a:xfrm>
          <a:off x="13004800" y="3289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15240</xdr:rowOff>
    </xdr:from>
    <xdr:to>
      <xdr:col>20</xdr:col>
      <xdr:colOff>209550</xdr:colOff>
      <xdr:row>18</xdr:row>
      <xdr:rowOff>116840</xdr:rowOff>
    </xdr:to>
    <xdr:sp macro="" textlink="">
      <xdr:nvSpPr>
        <xdr:cNvPr id="134" name="フローチャート : 判断 133"/>
        <xdr:cNvSpPr/>
      </xdr:nvSpPr>
      <xdr:spPr>
        <a:xfrm>
          <a:off x="13843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127017</xdr:rowOff>
    </xdr:from>
    <xdr:ext cx="762000" cy="259045"/>
    <xdr:sp macro="" textlink="">
      <xdr:nvSpPr>
        <xdr:cNvPr id="135" name="テキスト ボックス 134"/>
        <xdr:cNvSpPr txBox="1"/>
      </xdr:nvSpPr>
      <xdr:spPr>
        <a:xfrm>
          <a:off x="13512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156210</xdr:rowOff>
    </xdr:from>
    <xdr:to>
      <xdr:col>19</xdr:col>
      <xdr:colOff>6350</xdr:colOff>
      <xdr:row>18</xdr:row>
      <xdr:rowOff>86360</xdr:rowOff>
    </xdr:to>
    <xdr:sp macro="" textlink="">
      <xdr:nvSpPr>
        <xdr:cNvPr id="136" name="フローチャート : 判断 135"/>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96537</xdr:rowOff>
    </xdr:from>
    <xdr:ext cx="762000" cy="259045"/>
    <xdr:sp macro="" textlink="">
      <xdr:nvSpPr>
        <xdr:cNvPr id="137" name="テキスト ボックス 136"/>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133350</xdr:rowOff>
    </xdr:from>
    <xdr:to>
      <xdr:col>24</xdr:col>
      <xdr:colOff>82550</xdr:colOff>
      <xdr:row>20</xdr:row>
      <xdr:rowOff>63500</xdr:rowOff>
    </xdr:to>
    <xdr:sp macro="" textlink="">
      <xdr:nvSpPr>
        <xdr:cNvPr id="143" name="円/楕円 142"/>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105427</xdr:rowOff>
    </xdr:from>
    <xdr:ext cx="762000" cy="259045"/>
    <xdr:sp macro="" textlink="">
      <xdr:nvSpPr>
        <xdr:cNvPr id="144"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102870</xdr:rowOff>
    </xdr:from>
    <xdr:to>
      <xdr:col>22</xdr:col>
      <xdr:colOff>615950</xdr:colOff>
      <xdr:row>20</xdr:row>
      <xdr:rowOff>33020</xdr:rowOff>
    </xdr:to>
    <xdr:sp macro="" textlink="">
      <xdr:nvSpPr>
        <xdr:cNvPr id="145" name="円/楕円 144"/>
        <xdr:cNvSpPr/>
      </xdr:nvSpPr>
      <xdr:spPr>
        <a:xfrm>
          <a:off x="15621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17797</xdr:rowOff>
    </xdr:from>
    <xdr:ext cx="736600" cy="259045"/>
    <xdr:sp macro="" textlink="">
      <xdr:nvSpPr>
        <xdr:cNvPr id="146" name="テキスト ボックス 145"/>
        <xdr:cNvSpPr txBox="1"/>
      </xdr:nvSpPr>
      <xdr:spPr>
        <a:xfrm>
          <a:off x="15290800" y="344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102870</xdr:rowOff>
    </xdr:from>
    <xdr:to>
      <xdr:col>21</xdr:col>
      <xdr:colOff>412750</xdr:colOff>
      <xdr:row>20</xdr:row>
      <xdr:rowOff>33020</xdr:rowOff>
    </xdr:to>
    <xdr:sp macro="" textlink="">
      <xdr:nvSpPr>
        <xdr:cNvPr id="147" name="円/楕円 146"/>
        <xdr:cNvSpPr/>
      </xdr:nvSpPr>
      <xdr:spPr>
        <a:xfrm>
          <a:off x="14732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17797</xdr:rowOff>
    </xdr:from>
    <xdr:ext cx="762000" cy="259045"/>
    <xdr:sp macro="" textlink="">
      <xdr:nvSpPr>
        <xdr:cNvPr id="148" name="テキスト ボックス 147"/>
        <xdr:cNvSpPr txBox="1"/>
      </xdr:nvSpPr>
      <xdr:spPr>
        <a:xfrm>
          <a:off x="144018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64770</xdr:rowOff>
    </xdr:from>
    <xdr:to>
      <xdr:col>20</xdr:col>
      <xdr:colOff>209550</xdr:colOff>
      <xdr:row>19</xdr:row>
      <xdr:rowOff>166370</xdr:rowOff>
    </xdr:to>
    <xdr:sp macro="" textlink="">
      <xdr:nvSpPr>
        <xdr:cNvPr id="149" name="円/楕円 148"/>
        <xdr:cNvSpPr/>
      </xdr:nvSpPr>
      <xdr:spPr>
        <a:xfrm>
          <a:off x="13843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151147</xdr:rowOff>
    </xdr:from>
    <xdr:ext cx="762000" cy="259045"/>
    <xdr:sp macro="" textlink="">
      <xdr:nvSpPr>
        <xdr:cNvPr id="150" name="テキスト ボックス 149"/>
        <xdr:cNvSpPr txBox="1"/>
      </xdr:nvSpPr>
      <xdr:spPr>
        <a:xfrm>
          <a:off x="135128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152400</xdr:rowOff>
    </xdr:from>
    <xdr:to>
      <xdr:col>19</xdr:col>
      <xdr:colOff>6350</xdr:colOff>
      <xdr:row>19</xdr:row>
      <xdr:rowOff>82550</xdr:rowOff>
    </xdr:to>
    <xdr:sp macro="" textlink="">
      <xdr:nvSpPr>
        <xdr:cNvPr id="151" name="円/楕円 150"/>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67327</xdr:rowOff>
    </xdr:from>
    <xdr:ext cx="762000" cy="259045"/>
    <xdr:sp macro="" textlink="">
      <xdr:nvSpPr>
        <xdr:cNvPr id="152" name="テキスト ボックス 151"/>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類似団体、全国及び三重県平均</a:t>
          </a:r>
          <a:r>
            <a:rPr kumimoji="1" lang="ja-JP" altLang="ja-JP" sz="1100">
              <a:solidFill>
                <a:schemeClr val="dk1"/>
              </a:solidFill>
              <a:effectLst/>
              <a:latin typeface="+mn-lt"/>
              <a:ea typeface="+mn-ea"/>
              <a:cs typeface="+mn-cs"/>
            </a:rPr>
            <a:t>を下回っている。主な要因としては、生活保護費の減少等が挙げられるが、一方で少子化が進む中での保育所運営費が増加している。社会保障経費については、社会情勢の影響や制度改正の影響が大きく削減については難しいが、適正な執行による財政負担の軽減を図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50800</xdr:rowOff>
    </xdr:to>
    <xdr:cxnSp macro="">
      <xdr:nvCxnSpPr>
        <xdr:cNvPr id="184" name="直線コネクタ 183"/>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5"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6" name="直線コネクタ 185"/>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8" name="直線コネクタ 18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88900</xdr:rowOff>
    </xdr:to>
    <xdr:cxnSp macro="">
      <xdr:nvCxnSpPr>
        <xdr:cNvPr id="189" name="直線コネクタ 188"/>
        <xdr:cNvCxnSpPr/>
      </xdr:nvCxnSpPr>
      <xdr:spPr>
        <a:xfrm>
          <a:off x="3987800" y="9461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90"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1" name="フローチャート : 判断 190"/>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88900</xdr:rowOff>
    </xdr:to>
    <xdr:cxnSp macro="">
      <xdr:nvCxnSpPr>
        <xdr:cNvPr id="192" name="直線コネクタ 191"/>
        <xdr:cNvCxnSpPr/>
      </xdr:nvCxnSpPr>
      <xdr:spPr>
        <a:xfrm flipV="1">
          <a:off x="3098800" y="946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3" name="フローチャート : 判断 192"/>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4" name="テキスト ボックス 193"/>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88900</xdr:rowOff>
    </xdr:to>
    <xdr:cxnSp macro="">
      <xdr:nvCxnSpPr>
        <xdr:cNvPr id="195" name="直線コネクタ 194"/>
        <xdr:cNvCxnSpPr/>
      </xdr:nvCxnSpPr>
      <xdr:spPr>
        <a:xfrm>
          <a:off x="2209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6" name="フローチャート : 判断 195"/>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197" name="テキスト ボックス 196"/>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107950</xdr:rowOff>
    </xdr:to>
    <xdr:cxnSp macro="">
      <xdr:nvCxnSpPr>
        <xdr:cNvPr id="198" name="直線コネクタ 197"/>
        <xdr:cNvCxnSpPr/>
      </xdr:nvCxnSpPr>
      <xdr:spPr>
        <a:xfrm flipV="1">
          <a:off x="1320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00" name="テキスト ボックス 199"/>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02" name="テキスト ボックス 201"/>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208" name="円/楕円 207"/>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54627</xdr:rowOff>
    </xdr:from>
    <xdr:ext cx="762000" cy="259045"/>
    <xdr:sp macro="" textlink="">
      <xdr:nvSpPr>
        <xdr:cNvPr id="209"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10" name="円/楕円 209"/>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11" name="テキスト ボックス 210"/>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38100</xdr:rowOff>
    </xdr:from>
    <xdr:to>
      <xdr:col>4</xdr:col>
      <xdr:colOff>396875</xdr:colOff>
      <xdr:row>55</xdr:row>
      <xdr:rowOff>139700</xdr:rowOff>
    </xdr:to>
    <xdr:sp macro="" textlink="">
      <xdr:nvSpPr>
        <xdr:cNvPr id="212" name="円/楕円 211"/>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124477</xdr:rowOff>
    </xdr:from>
    <xdr:ext cx="762000" cy="259045"/>
    <xdr:sp macro="" textlink="">
      <xdr:nvSpPr>
        <xdr:cNvPr id="213" name="テキスト ボックス 212"/>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4" name="円/楕円 213"/>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15" name="テキスト ボックス 214"/>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6" name="円/楕円 215"/>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17" name="テキスト ボックス 216"/>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加しており、類似団体は下回っているものの、全国及び三重県平均は上回っている。主な要因は、高齢化に伴う国民健康保険事業及び後期高齢者事業への繰出金の増加である。各会計とも保険料収入の向上、保険料の適正化など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73660</xdr:rowOff>
    </xdr:from>
    <xdr:to>
      <xdr:col>24</xdr:col>
      <xdr:colOff>31750</xdr:colOff>
      <xdr:row>61</xdr:row>
      <xdr:rowOff>100330</xdr:rowOff>
    </xdr:to>
    <xdr:cxnSp macro="">
      <xdr:nvCxnSpPr>
        <xdr:cNvPr id="245" name="直線コネクタ 244"/>
        <xdr:cNvCxnSpPr/>
      </xdr:nvCxnSpPr>
      <xdr:spPr>
        <a:xfrm flipV="1">
          <a:off x="16510000" y="93319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6"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7" name="直線コネクタ 246"/>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160037</xdr:rowOff>
    </xdr:from>
    <xdr:ext cx="762000" cy="259045"/>
    <xdr:sp macro="" textlink="">
      <xdr:nvSpPr>
        <xdr:cNvPr id="248" name="その他最大値テキスト"/>
        <xdr:cNvSpPr txBox="1"/>
      </xdr:nvSpPr>
      <xdr:spPr>
        <a:xfrm>
          <a:off x="16598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54</xdr:row>
      <xdr:rowOff>73660</xdr:rowOff>
    </xdr:from>
    <xdr:to>
      <xdr:col>24</xdr:col>
      <xdr:colOff>120650</xdr:colOff>
      <xdr:row>54</xdr:row>
      <xdr:rowOff>73660</xdr:rowOff>
    </xdr:to>
    <xdr:cxnSp macro="">
      <xdr:nvCxnSpPr>
        <xdr:cNvPr id="249" name="直線コネクタ 248"/>
        <xdr:cNvCxnSpPr/>
      </xdr:nvCxnSpPr>
      <xdr:spPr>
        <a:xfrm>
          <a:off x="16421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8890</xdr:rowOff>
    </xdr:from>
    <xdr:to>
      <xdr:col>24</xdr:col>
      <xdr:colOff>31750</xdr:colOff>
      <xdr:row>57</xdr:row>
      <xdr:rowOff>54610</xdr:rowOff>
    </xdr:to>
    <xdr:cxnSp macro="">
      <xdr:nvCxnSpPr>
        <xdr:cNvPr id="250" name="直線コネクタ 249"/>
        <xdr:cNvCxnSpPr/>
      </xdr:nvCxnSpPr>
      <xdr:spPr>
        <a:xfrm>
          <a:off x="15671800" y="9781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51" name="その他平均値テキスト"/>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52" name="フローチャート : 判断 251"/>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8890</xdr:rowOff>
    </xdr:to>
    <xdr:cxnSp macro="">
      <xdr:nvCxnSpPr>
        <xdr:cNvPr id="253" name="直線コネクタ 252"/>
        <xdr:cNvCxnSpPr/>
      </xdr:nvCxnSpPr>
      <xdr:spPr>
        <a:xfrm>
          <a:off x="14782800" y="977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49530</xdr:rowOff>
    </xdr:from>
    <xdr:to>
      <xdr:col>22</xdr:col>
      <xdr:colOff>615950</xdr:colOff>
      <xdr:row>57</xdr:row>
      <xdr:rowOff>151130</xdr:rowOff>
    </xdr:to>
    <xdr:sp macro="" textlink="">
      <xdr:nvSpPr>
        <xdr:cNvPr id="254" name="フローチャート : 判断 253"/>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135907</xdr:rowOff>
    </xdr:from>
    <xdr:ext cx="736600" cy="259045"/>
    <xdr:sp macro="" textlink="">
      <xdr:nvSpPr>
        <xdr:cNvPr id="255" name="テキスト ボックス 254"/>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142240</xdr:rowOff>
    </xdr:from>
    <xdr:to>
      <xdr:col>21</xdr:col>
      <xdr:colOff>361950</xdr:colOff>
      <xdr:row>57</xdr:row>
      <xdr:rowOff>1270</xdr:rowOff>
    </xdr:to>
    <xdr:cxnSp macro="">
      <xdr:nvCxnSpPr>
        <xdr:cNvPr id="256" name="直線コネクタ 255"/>
        <xdr:cNvCxnSpPr/>
      </xdr:nvCxnSpPr>
      <xdr:spPr>
        <a:xfrm>
          <a:off x="13893800" y="974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7" name="フローチャート : 判断 256"/>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8" name="テキスト ボックス 257"/>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142240</xdr:rowOff>
    </xdr:to>
    <xdr:cxnSp macro="">
      <xdr:nvCxnSpPr>
        <xdr:cNvPr id="259" name="直線コネクタ 258"/>
        <xdr:cNvCxnSpPr/>
      </xdr:nvCxnSpPr>
      <xdr:spPr>
        <a:xfrm>
          <a:off x="13004800" y="9690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152400</xdr:rowOff>
    </xdr:from>
    <xdr:to>
      <xdr:col>20</xdr:col>
      <xdr:colOff>209550</xdr:colOff>
      <xdr:row>57</xdr:row>
      <xdr:rowOff>82550</xdr:rowOff>
    </xdr:to>
    <xdr:sp macro="" textlink="">
      <xdr:nvSpPr>
        <xdr:cNvPr id="260" name="フローチャート : 判断 259"/>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61" name="テキスト ボックス 260"/>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2" name="フローチャート : 判断 261"/>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3" name="テキスト ボックス 262"/>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69" name="円/楕円 268"/>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20337</xdr:rowOff>
    </xdr:from>
    <xdr:ext cx="762000" cy="259045"/>
    <xdr:sp macro="" textlink="">
      <xdr:nvSpPr>
        <xdr:cNvPr id="270" name="その他該当値テキスト"/>
        <xdr:cNvSpPr txBox="1"/>
      </xdr:nvSpPr>
      <xdr:spPr>
        <a:xfrm>
          <a:off x="16598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129540</xdr:rowOff>
    </xdr:from>
    <xdr:to>
      <xdr:col>22</xdr:col>
      <xdr:colOff>615950</xdr:colOff>
      <xdr:row>57</xdr:row>
      <xdr:rowOff>59690</xdr:rowOff>
    </xdr:to>
    <xdr:sp macro="" textlink="">
      <xdr:nvSpPr>
        <xdr:cNvPr id="271" name="円/楕円 270"/>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72" name="テキスト ボックス 271"/>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73" name="円/楕円 272"/>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74" name="テキスト ボックス 273"/>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91440</xdr:rowOff>
    </xdr:from>
    <xdr:to>
      <xdr:col>20</xdr:col>
      <xdr:colOff>209550</xdr:colOff>
      <xdr:row>57</xdr:row>
      <xdr:rowOff>21590</xdr:rowOff>
    </xdr:to>
    <xdr:sp macro="" textlink="">
      <xdr:nvSpPr>
        <xdr:cNvPr id="275" name="円/楕円 274"/>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31767</xdr:rowOff>
    </xdr:from>
    <xdr:ext cx="762000" cy="259045"/>
    <xdr:sp macro="" textlink="">
      <xdr:nvSpPr>
        <xdr:cNvPr id="276" name="テキスト ボックス 275"/>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7" name="円/楕円 276"/>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78" name="テキスト ボックス 277"/>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加しており、類似団体、全国及び三重県平均を大きく上回っている。主な要因は、市立総合病院や一部事務組合に対しての負担金の増加である。また、経常化している補助金も増えていることから、見直しや削減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74422</xdr:rowOff>
    </xdr:to>
    <xdr:cxnSp macro="">
      <xdr:nvCxnSpPr>
        <xdr:cNvPr id="303" name="直線コネクタ 302"/>
        <xdr:cNvCxnSpPr/>
      </xdr:nvCxnSpPr>
      <xdr:spPr>
        <a:xfrm flipV="1">
          <a:off x="16510000" y="579170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46499</xdr:rowOff>
    </xdr:from>
    <xdr:ext cx="762000" cy="259045"/>
    <xdr:sp macro="" textlink="">
      <xdr:nvSpPr>
        <xdr:cNvPr id="304" name="補助費等最小値テキスト"/>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39</xdr:row>
      <xdr:rowOff>74422</xdr:rowOff>
    </xdr:from>
    <xdr:to>
      <xdr:col>24</xdr:col>
      <xdr:colOff>120650</xdr:colOff>
      <xdr:row>39</xdr:row>
      <xdr:rowOff>74422</xdr:rowOff>
    </xdr:to>
    <xdr:cxnSp macro="">
      <xdr:nvCxnSpPr>
        <xdr:cNvPr id="305" name="直線コネクタ 304"/>
        <xdr:cNvCxnSpPr/>
      </xdr:nvCxnSpPr>
      <xdr:spPr>
        <a:xfrm>
          <a:off x="16421100" y="6760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37</xdr:row>
      <xdr:rowOff>115570</xdr:rowOff>
    </xdr:to>
    <xdr:cxnSp macro="">
      <xdr:nvCxnSpPr>
        <xdr:cNvPr id="308" name="直線コネクタ 307"/>
        <xdr:cNvCxnSpPr/>
      </xdr:nvCxnSpPr>
      <xdr:spPr>
        <a:xfrm>
          <a:off x="15671800" y="6436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37863</xdr:rowOff>
    </xdr:from>
    <xdr:ext cx="762000" cy="259045"/>
    <xdr:sp macro="" textlink="">
      <xdr:nvSpPr>
        <xdr:cNvPr id="309"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14986</xdr:rowOff>
    </xdr:from>
    <xdr:to>
      <xdr:col>22</xdr:col>
      <xdr:colOff>565150</xdr:colOff>
      <xdr:row>37</xdr:row>
      <xdr:rowOff>92710</xdr:rowOff>
    </xdr:to>
    <xdr:cxnSp macro="">
      <xdr:nvCxnSpPr>
        <xdr:cNvPr id="311" name="直線コネクタ 310"/>
        <xdr:cNvCxnSpPr/>
      </xdr:nvCxnSpPr>
      <xdr:spPr>
        <a:xfrm>
          <a:off x="14782800" y="63586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12" name="フローチャート : 判断 311"/>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133113</xdr:rowOff>
    </xdr:from>
    <xdr:ext cx="736600" cy="259045"/>
    <xdr:sp macro="" textlink="">
      <xdr:nvSpPr>
        <xdr:cNvPr id="313" name="テキスト ボックス 312"/>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10414</xdr:rowOff>
    </xdr:from>
    <xdr:to>
      <xdr:col>21</xdr:col>
      <xdr:colOff>361950</xdr:colOff>
      <xdr:row>37</xdr:row>
      <xdr:rowOff>14986</xdr:rowOff>
    </xdr:to>
    <xdr:cxnSp macro="">
      <xdr:nvCxnSpPr>
        <xdr:cNvPr id="314" name="直線コネクタ 313"/>
        <xdr:cNvCxnSpPr/>
      </xdr:nvCxnSpPr>
      <xdr:spPr>
        <a:xfrm>
          <a:off x="13893800" y="6354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5" name="フローチャート : 判断 314"/>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6" name="テキスト ボックス 315"/>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10414</xdr:rowOff>
    </xdr:from>
    <xdr:to>
      <xdr:col>20</xdr:col>
      <xdr:colOff>158750</xdr:colOff>
      <xdr:row>37</xdr:row>
      <xdr:rowOff>51562</xdr:rowOff>
    </xdr:to>
    <xdr:cxnSp macro="">
      <xdr:nvCxnSpPr>
        <xdr:cNvPr id="317" name="直線コネクタ 316"/>
        <xdr:cNvCxnSpPr/>
      </xdr:nvCxnSpPr>
      <xdr:spPr>
        <a:xfrm flipV="1">
          <a:off x="13004800" y="63540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18" name="フローチャート : 判断 317"/>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19" name="テキスト ボックス 318"/>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1" name="テキスト ボックス 320"/>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64770</xdr:rowOff>
    </xdr:from>
    <xdr:to>
      <xdr:col>24</xdr:col>
      <xdr:colOff>82550</xdr:colOff>
      <xdr:row>37</xdr:row>
      <xdr:rowOff>166370</xdr:rowOff>
    </xdr:to>
    <xdr:sp macro="" textlink="">
      <xdr:nvSpPr>
        <xdr:cNvPr id="327" name="円/楕円 326"/>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36847</xdr:rowOff>
    </xdr:from>
    <xdr:ext cx="762000" cy="259045"/>
    <xdr:sp macro="" textlink="">
      <xdr:nvSpPr>
        <xdr:cNvPr id="328"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41910</xdr:rowOff>
    </xdr:from>
    <xdr:to>
      <xdr:col>22</xdr:col>
      <xdr:colOff>615950</xdr:colOff>
      <xdr:row>37</xdr:row>
      <xdr:rowOff>143510</xdr:rowOff>
    </xdr:to>
    <xdr:sp macro="" textlink="">
      <xdr:nvSpPr>
        <xdr:cNvPr id="329" name="円/楕円 328"/>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30" name="テキスト ボックス 329"/>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31" name="円/楕円 330"/>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32" name="テキスト ボックス 331"/>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131064</xdr:rowOff>
    </xdr:from>
    <xdr:to>
      <xdr:col>20</xdr:col>
      <xdr:colOff>209550</xdr:colOff>
      <xdr:row>37</xdr:row>
      <xdr:rowOff>61214</xdr:rowOff>
    </xdr:to>
    <xdr:sp macro="" textlink="">
      <xdr:nvSpPr>
        <xdr:cNvPr id="333" name="円/楕円 332"/>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34" name="テキスト ボックス 333"/>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762</xdr:rowOff>
    </xdr:from>
    <xdr:to>
      <xdr:col>19</xdr:col>
      <xdr:colOff>6350</xdr:colOff>
      <xdr:row>37</xdr:row>
      <xdr:rowOff>102362</xdr:rowOff>
    </xdr:to>
    <xdr:sp macro="" textlink="">
      <xdr:nvSpPr>
        <xdr:cNvPr id="335" name="円/楕円 334"/>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87139</xdr:rowOff>
    </xdr:from>
    <xdr:ext cx="762000" cy="259045"/>
    <xdr:sp macro="" textlink="">
      <xdr:nvSpPr>
        <xdr:cNvPr id="336" name="テキスト ボックス 335"/>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前年度に比べて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ポイント減少しているが、全国及び三重県平均を上回っている。減少の要因としては過去の大型事業の償還が完了したことが挙げられるが、一方で</a:t>
          </a:r>
          <a:r>
            <a:rPr kumimoji="1" lang="ja-JP" altLang="en-US" sz="1100">
              <a:solidFill>
                <a:schemeClr val="dk1"/>
              </a:solidFill>
              <a:effectLst/>
              <a:latin typeface="+mn-lt"/>
              <a:ea typeface="+mn-ea"/>
              <a:cs typeface="+mn-cs"/>
            </a:rPr>
            <a:t>近年</a:t>
          </a:r>
          <a:r>
            <a:rPr kumimoji="1" lang="ja-JP" altLang="ja-JP" sz="1100">
              <a:solidFill>
                <a:schemeClr val="dk1"/>
              </a:solidFill>
              <a:effectLst/>
              <a:latin typeface="+mn-lt"/>
              <a:ea typeface="+mn-ea"/>
              <a:cs typeface="+mn-cs"/>
            </a:rPr>
            <a:t>の耐震整備</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等により地方債を発行して</a:t>
          </a:r>
          <a:r>
            <a:rPr kumimoji="1" lang="ja-JP" altLang="en-US" sz="1100">
              <a:solidFill>
                <a:schemeClr val="dk1"/>
              </a:solidFill>
              <a:effectLst/>
              <a:latin typeface="+mn-lt"/>
              <a:ea typeface="+mn-ea"/>
              <a:cs typeface="+mn-cs"/>
            </a:rPr>
            <a:t>きたことから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今後は増加する見込みであり、</a:t>
          </a:r>
          <a:r>
            <a:rPr kumimoji="1" lang="ja-JP" altLang="ja-JP" sz="1100">
              <a:solidFill>
                <a:schemeClr val="dk1"/>
              </a:solidFill>
              <a:effectLst/>
              <a:latin typeface="+mn-lt"/>
              <a:ea typeface="+mn-ea"/>
              <a:cs typeface="+mn-cs"/>
            </a:rPr>
            <a:t>計画的な事業実施による発行額の抑制に努める</a:t>
          </a:r>
          <a:r>
            <a:rPr kumimoji="1" lang="ja-JP" altLang="en-US" sz="1100">
              <a:solidFill>
                <a:schemeClr val="dk1"/>
              </a:solidFill>
              <a:effectLst/>
              <a:latin typeface="+mn-lt"/>
              <a:ea typeface="+mn-ea"/>
              <a:cs typeface="+mn-cs"/>
            </a:rPr>
            <a:t>必要がある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54611</xdr:rowOff>
    </xdr:to>
    <xdr:cxnSp macro="">
      <xdr:nvCxnSpPr>
        <xdr:cNvPr id="364" name="直線コネクタ 363"/>
        <xdr:cNvCxnSpPr/>
      </xdr:nvCxnSpPr>
      <xdr:spPr>
        <a:xfrm flipV="1">
          <a:off x="4826000" y="12539980"/>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65"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66" name="直線コネクタ 365"/>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7"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8" name="直線コネクタ 367"/>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104139</xdr:rowOff>
    </xdr:from>
    <xdr:to>
      <xdr:col>7</xdr:col>
      <xdr:colOff>15875</xdr:colOff>
      <xdr:row>76</xdr:row>
      <xdr:rowOff>111761</xdr:rowOff>
    </xdr:to>
    <xdr:cxnSp macro="">
      <xdr:nvCxnSpPr>
        <xdr:cNvPr id="369" name="直線コネクタ 368"/>
        <xdr:cNvCxnSpPr/>
      </xdr:nvCxnSpPr>
      <xdr:spPr>
        <a:xfrm flipV="1">
          <a:off x="3987800" y="131343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33038</xdr:rowOff>
    </xdr:from>
    <xdr:ext cx="762000" cy="259045"/>
    <xdr:sp macro="" textlink="">
      <xdr:nvSpPr>
        <xdr:cNvPr id="370" name="公債費平均値テキスト"/>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1" name="フローチャート : 判断 370"/>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111761</xdr:rowOff>
    </xdr:from>
    <xdr:to>
      <xdr:col>5</xdr:col>
      <xdr:colOff>549275</xdr:colOff>
      <xdr:row>77</xdr:row>
      <xdr:rowOff>62230</xdr:rowOff>
    </xdr:to>
    <xdr:cxnSp macro="">
      <xdr:nvCxnSpPr>
        <xdr:cNvPr id="372" name="直線コネクタ 371"/>
        <xdr:cNvCxnSpPr/>
      </xdr:nvCxnSpPr>
      <xdr:spPr>
        <a:xfrm flipV="1">
          <a:off x="3098800" y="131419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133350</xdr:rowOff>
    </xdr:from>
    <xdr:to>
      <xdr:col>5</xdr:col>
      <xdr:colOff>600075</xdr:colOff>
      <xdr:row>76</xdr:row>
      <xdr:rowOff>63500</xdr:rowOff>
    </xdr:to>
    <xdr:sp macro="" textlink="">
      <xdr:nvSpPr>
        <xdr:cNvPr id="373" name="フローチャート : 判断 372"/>
        <xdr:cNvSpPr/>
      </xdr:nvSpPr>
      <xdr:spPr>
        <a:xfrm>
          <a:off x="3937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74" name="テキスト ボックス 373"/>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62230</xdr:rowOff>
    </xdr:to>
    <xdr:cxnSp macro="">
      <xdr:nvCxnSpPr>
        <xdr:cNvPr id="375" name="直線コネクタ 374"/>
        <xdr:cNvCxnSpPr/>
      </xdr:nvCxnSpPr>
      <xdr:spPr>
        <a:xfrm>
          <a:off x="2209800" y="13225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6" name="フローチャート : 判断 375"/>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77" name="テキスト ボックス 376"/>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77</xdr:row>
      <xdr:rowOff>24130</xdr:rowOff>
    </xdr:to>
    <xdr:cxnSp macro="">
      <xdr:nvCxnSpPr>
        <xdr:cNvPr id="378" name="直線コネクタ 377"/>
        <xdr:cNvCxnSpPr/>
      </xdr:nvCxnSpPr>
      <xdr:spPr>
        <a:xfrm>
          <a:off x="1320800" y="13157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79" name="フローチャート : 判断 378"/>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0" name="テキスト ボックス 379"/>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1" name="フローチャート : 判断 380"/>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2" name="テキスト ボックス 381"/>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88" name="円/楕円 387"/>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69867</xdr:rowOff>
    </xdr:from>
    <xdr:ext cx="762000" cy="259045"/>
    <xdr:sp macro="" textlink="">
      <xdr:nvSpPr>
        <xdr:cNvPr id="389"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60961</xdr:rowOff>
    </xdr:from>
    <xdr:to>
      <xdr:col>5</xdr:col>
      <xdr:colOff>600075</xdr:colOff>
      <xdr:row>76</xdr:row>
      <xdr:rowOff>162561</xdr:rowOff>
    </xdr:to>
    <xdr:sp macro="" textlink="">
      <xdr:nvSpPr>
        <xdr:cNvPr id="390" name="円/楕円 389"/>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147338</xdr:rowOff>
    </xdr:from>
    <xdr:ext cx="736600" cy="259045"/>
    <xdr:sp macro="" textlink="">
      <xdr:nvSpPr>
        <xdr:cNvPr id="391" name="テキスト ボックス 390"/>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11430</xdr:rowOff>
    </xdr:from>
    <xdr:to>
      <xdr:col>4</xdr:col>
      <xdr:colOff>396875</xdr:colOff>
      <xdr:row>77</xdr:row>
      <xdr:rowOff>113030</xdr:rowOff>
    </xdr:to>
    <xdr:sp macro="" textlink="">
      <xdr:nvSpPr>
        <xdr:cNvPr id="392" name="円/楕円 391"/>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97807</xdr:rowOff>
    </xdr:from>
    <xdr:ext cx="762000" cy="259045"/>
    <xdr:sp macro="" textlink="">
      <xdr:nvSpPr>
        <xdr:cNvPr id="393" name="テキスト ボックス 392"/>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144780</xdr:rowOff>
    </xdr:from>
    <xdr:to>
      <xdr:col>3</xdr:col>
      <xdr:colOff>193675</xdr:colOff>
      <xdr:row>77</xdr:row>
      <xdr:rowOff>74930</xdr:rowOff>
    </xdr:to>
    <xdr:sp macro="" textlink="">
      <xdr:nvSpPr>
        <xdr:cNvPr id="394" name="円/楕円 393"/>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85107</xdr:rowOff>
    </xdr:from>
    <xdr:ext cx="762000" cy="259045"/>
    <xdr:sp macro="" textlink="">
      <xdr:nvSpPr>
        <xdr:cNvPr id="395" name="テキスト ボックス 394"/>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96" name="円/楕円 395"/>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16527</xdr:rowOff>
    </xdr:from>
    <xdr:ext cx="762000" cy="259045"/>
    <xdr:sp macro="" textlink="">
      <xdr:nvSpPr>
        <xdr:cNvPr id="397" name="テキスト ボックス 396"/>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増加しており、類似団体、全国及び三重県平均を上回っている。増加の要因は、負担金の増加による補助費等の増加である。また、物件費についても増加傾向にあることから、適正な執行管理による抑制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73661</xdr:rowOff>
    </xdr:to>
    <xdr:cxnSp macro="">
      <xdr:nvCxnSpPr>
        <xdr:cNvPr id="425" name="直線コネクタ 424"/>
        <xdr:cNvCxnSpPr/>
      </xdr:nvCxnSpPr>
      <xdr:spPr>
        <a:xfrm flipV="1">
          <a:off x="16510000" y="12768580"/>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45738</xdr:rowOff>
    </xdr:from>
    <xdr:ext cx="762000" cy="259045"/>
    <xdr:sp macro="" textlink="">
      <xdr:nvSpPr>
        <xdr:cNvPr id="426" name="公債費以外最小値テキスト"/>
        <xdr:cNvSpPr txBox="1"/>
      </xdr:nvSpPr>
      <xdr:spPr>
        <a:xfrm>
          <a:off x="16598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81</xdr:row>
      <xdr:rowOff>73661</xdr:rowOff>
    </xdr:from>
    <xdr:to>
      <xdr:col>24</xdr:col>
      <xdr:colOff>120650</xdr:colOff>
      <xdr:row>81</xdr:row>
      <xdr:rowOff>73661</xdr:rowOff>
    </xdr:to>
    <xdr:cxnSp macro="">
      <xdr:nvCxnSpPr>
        <xdr:cNvPr id="427" name="直線コネクタ 426"/>
        <xdr:cNvCxnSpPr/>
      </xdr:nvCxnSpPr>
      <xdr:spPr>
        <a:xfrm>
          <a:off x="16421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1270</xdr:rowOff>
    </xdr:from>
    <xdr:to>
      <xdr:col>24</xdr:col>
      <xdr:colOff>31750</xdr:colOff>
      <xdr:row>79</xdr:row>
      <xdr:rowOff>39370</xdr:rowOff>
    </xdr:to>
    <xdr:cxnSp macro="">
      <xdr:nvCxnSpPr>
        <xdr:cNvPr id="430" name="直線コネクタ 429"/>
        <xdr:cNvCxnSpPr/>
      </xdr:nvCxnSpPr>
      <xdr:spPr>
        <a:xfrm>
          <a:off x="15671800" y="13545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31"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2" name="フローチャート : 判断 431"/>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142239</xdr:rowOff>
    </xdr:from>
    <xdr:to>
      <xdr:col>22</xdr:col>
      <xdr:colOff>565150</xdr:colOff>
      <xdr:row>79</xdr:row>
      <xdr:rowOff>1270</xdr:rowOff>
    </xdr:to>
    <xdr:cxnSp macro="">
      <xdr:nvCxnSpPr>
        <xdr:cNvPr id="433" name="直線コネクタ 432"/>
        <xdr:cNvCxnSpPr/>
      </xdr:nvCxnSpPr>
      <xdr:spPr>
        <a:xfrm>
          <a:off x="14782800" y="135153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148589</xdr:rowOff>
    </xdr:from>
    <xdr:to>
      <xdr:col>22</xdr:col>
      <xdr:colOff>615950</xdr:colOff>
      <xdr:row>78</xdr:row>
      <xdr:rowOff>78739</xdr:rowOff>
    </xdr:to>
    <xdr:sp macro="" textlink="">
      <xdr:nvSpPr>
        <xdr:cNvPr id="434" name="フローチャート : 判断 433"/>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88916</xdr:rowOff>
    </xdr:from>
    <xdr:ext cx="736600" cy="259045"/>
    <xdr:sp macro="" textlink="">
      <xdr:nvSpPr>
        <xdr:cNvPr id="435" name="テキスト ボックス 434"/>
        <xdr:cNvSpPr txBox="1"/>
      </xdr:nvSpPr>
      <xdr:spPr>
        <a:xfrm>
          <a:off x="15290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142239</xdr:rowOff>
    </xdr:from>
    <xdr:to>
      <xdr:col>21</xdr:col>
      <xdr:colOff>361950</xdr:colOff>
      <xdr:row>78</xdr:row>
      <xdr:rowOff>146050</xdr:rowOff>
    </xdr:to>
    <xdr:cxnSp macro="">
      <xdr:nvCxnSpPr>
        <xdr:cNvPr id="436" name="直線コネクタ 435"/>
        <xdr:cNvCxnSpPr/>
      </xdr:nvCxnSpPr>
      <xdr:spPr>
        <a:xfrm flipV="1">
          <a:off x="13893800" y="135153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7" name="フローチャート : 判断 436"/>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38" name="テキスト ボックス 437"/>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146050</xdr:rowOff>
    </xdr:from>
    <xdr:to>
      <xdr:col>20</xdr:col>
      <xdr:colOff>158750</xdr:colOff>
      <xdr:row>79</xdr:row>
      <xdr:rowOff>8889</xdr:rowOff>
    </xdr:to>
    <xdr:cxnSp macro="">
      <xdr:nvCxnSpPr>
        <xdr:cNvPr id="439" name="直線コネクタ 438"/>
        <xdr:cNvCxnSpPr/>
      </xdr:nvCxnSpPr>
      <xdr:spPr>
        <a:xfrm flipV="1">
          <a:off x="13004800" y="135191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0" name="フローチャート : 判断 439"/>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1" name="テキスト ボックス 440"/>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2" name="フローチャート : 判断 441"/>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3" name="テキスト ボックス 442"/>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160020</xdr:rowOff>
    </xdr:from>
    <xdr:to>
      <xdr:col>24</xdr:col>
      <xdr:colOff>82550</xdr:colOff>
      <xdr:row>79</xdr:row>
      <xdr:rowOff>90170</xdr:rowOff>
    </xdr:to>
    <xdr:sp macro="" textlink="">
      <xdr:nvSpPr>
        <xdr:cNvPr id="449" name="円/楕円 448"/>
        <xdr:cNvSpPr/>
      </xdr:nvSpPr>
      <xdr:spPr>
        <a:xfrm>
          <a:off x="16459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132097</xdr:rowOff>
    </xdr:from>
    <xdr:ext cx="762000" cy="259045"/>
    <xdr:sp macro="" textlink="">
      <xdr:nvSpPr>
        <xdr:cNvPr id="450" name="公債費以外該当値テキスト"/>
        <xdr:cNvSpPr txBox="1"/>
      </xdr:nvSpPr>
      <xdr:spPr>
        <a:xfrm>
          <a:off x="16598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121920</xdr:rowOff>
    </xdr:from>
    <xdr:to>
      <xdr:col>22</xdr:col>
      <xdr:colOff>615950</xdr:colOff>
      <xdr:row>79</xdr:row>
      <xdr:rowOff>52070</xdr:rowOff>
    </xdr:to>
    <xdr:sp macro="" textlink="">
      <xdr:nvSpPr>
        <xdr:cNvPr id="451" name="円/楕円 450"/>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36847</xdr:rowOff>
    </xdr:from>
    <xdr:ext cx="736600" cy="259045"/>
    <xdr:sp macro="" textlink="">
      <xdr:nvSpPr>
        <xdr:cNvPr id="452" name="テキスト ボックス 451"/>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91439</xdr:rowOff>
    </xdr:from>
    <xdr:to>
      <xdr:col>21</xdr:col>
      <xdr:colOff>412750</xdr:colOff>
      <xdr:row>79</xdr:row>
      <xdr:rowOff>21589</xdr:rowOff>
    </xdr:to>
    <xdr:sp macro="" textlink="">
      <xdr:nvSpPr>
        <xdr:cNvPr id="453" name="円/楕円 452"/>
        <xdr:cNvSpPr/>
      </xdr:nvSpPr>
      <xdr:spPr>
        <a:xfrm>
          <a:off x="14732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6366</xdr:rowOff>
    </xdr:from>
    <xdr:ext cx="762000" cy="259045"/>
    <xdr:sp macro="" textlink="">
      <xdr:nvSpPr>
        <xdr:cNvPr id="454" name="テキスト ボックス 453"/>
        <xdr:cNvSpPr txBox="1"/>
      </xdr:nvSpPr>
      <xdr:spPr>
        <a:xfrm>
          <a:off x="14401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95250</xdr:rowOff>
    </xdr:from>
    <xdr:to>
      <xdr:col>20</xdr:col>
      <xdr:colOff>209550</xdr:colOff>
      <xdr:row>79</xdr:row>
      <xdr:rowOff>25400</xdr:rowOff>
    </xdr:to>
    <xdr:sp macro="" textlink="">
      <xdr:nvSpPr>
        <xdr:cNvPr id="455" name="円/楕円 454"/>
        <xdr:cNvSpPr/>
      </xdr:nvSpPr>
      <xdr:spPr>
        <a:xfrm>
          <a:off x="13843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10177</xdr:rowOff>
    </xdr:from>
    <xdr:ext cx="762000" cy="259045"/>
    <xdr:sp macro="" textlink="">
      <xdr:nvSpPr>
        <xdr:cNvPr id="456" name="テキスト ボックス 455"/>
        <xdr:cNvSpPr txBox="1"/>
      </xdr:nvSpPr>
      <xdr:spPr>
        <a:xfrm>
          <a:off x="13512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129539</xdr:rowOff>
    </xdr:from>
    <xdr:to>
      <xdr:col>19</xdr:col>
      <xdr:colOff>6350</xdr:colOff>
      <xdr:row>79</xdr:row>
      <xdr:rowOff>59689</xdr:rowOff>
    </xdr:to>
    <xdr:sp macro="" textlink="">
      <xdr:nvSpPr>
        <xdr:cNvPr id="457" name="円/楕円 456"/>
        <xdr:cNvSpPr/>
      </xdr:nvSpPr>
      <xdr:spPr>
        <a:xfrm>
          <a:off x="12954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44466</xdr:rowOff>
    </xdr:from>
    <xdr:ext cx="762000" cy="259045"/>
    <xdr:sp macro="" textlink="">
      <xdr:nvSpPr>
        <xdr:cNvPr id="458" name="テキスト ボックス 457"/>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三重県尾鷲市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127415</xdr:rowOff>
    </xdr:from>
    <xdr:to>
      <xdr:col>4</xdr:col>
      <xdr:colOff>1117600</xdr:colOff>
      <xdr:row>18</xdr:row>
      <xdr:rowOff>62780</xdr:rowOff>
    </xdr:to>
    <xdr:cxnSp macro="">
      <xdr:nvCxnSpPr>
        <xdr:cNvPr id="42" name="直線コネクタ 41"/>
        <xdr:cNvCxnSpPr/>
      </xdr:nvCxnSpPr>
      <xdr:spPr bwMode="auto">
        <a:xfrm flipV="1">
          <a:off x="5651500" y="2232440"/>
          <a:ext cx="0" cy="964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34857</xdr:rowOff>
    </xdr:from>
    <xdr:ext cx="762000" cy="259045"/>
    <xdr:sp macro="" textlink="">
      <xdr:nvSpPr>
        <xdr:cNvPr id="43" name="人口1人当たり決算額の推移最小値テキスト130"/>
        <xdr:cNvSpPr txBox="1"/>
      </xdr:nvSpPr>
      <xdr:spPr>
        <a:xfrm>
          <a:off x="5740400" y="316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61,963</a:t>
          </a:r>
          <a:endParaRPr kumimoji="1" lang="ja-JP" altLang="en-US" sz="1000" b="1">
            <a:latin typeface="ＭＳ Ｐゴシック"/>
          </a:endParaRPr>
        </a:p>
      </xdr:txBody>
    </xdr:sp>
    <xdr:clientData/>
  </xdr:oneCellAnchor>
  <xdr:twoCellAnchor>
    <xdr:from>
      <xdr:col>4</xdr:col>
      <xdr:colOff>1028700</xdr:colOff>
      <xdr:row>18</xdr:row>
      <xdr:rowOff>62780</xdr:rowOff>
    </xdr:from>
    <xdr:to>
      <xdr:col>5</xdr:col>
      <xdr:colOff>73025</xdr:colOff>
      <xdr:row>18</xdr:row>
      <xdr:rowOff>62780</xdr:rowOff>
    </xdr:to>
    <xdr:cxnSp macro="">
      <xdr:nvCxnSpPr>
        <xdr:cNvPr id="44" name="直線コネクタ 43"/>
        <xdr:cNvCxnSpPr/>
      </xdr:nvCxnSpPr>
      <xdr:spPr bwMode="auto">
        <a:xfrm>
          <a:off x="5562600" y="3196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42342</xdr:rowOff>
    </xdr:from>
    <xdr:ext cx="762000" cy="259045"/>
    <xdr:sp macro="" textlink="">
      <xdr:nvSpPr>
        <xdr:cNvPr id="45" name="人口1人当たり決算額の推移最大値テキスト130"/>
        <xdr:cNvSpPr txBox="1"/>
      </xdr:nvSpPr>
      <xdr:spPr>
        <a:xfrm>
          <a:off x="5740400" y="197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272,826</a:t>
          </a:r>
          <a:endParaRPr kumimoji="1" lang="ja-JP" altLang="en-US" sz="1000" b="1">
            <a:latin typeface="ＭＳ Ｐゴシック"/>
          </a:endParaRPr>
        </a:p>
      </xdr:txBody>
    </xdr:sp>
    <xdr:clientData/>
  </xdr:oneCellAnchor>
  <xdr:twoCellAnchor>
    <xdr:from>
      <xdr:col>4</xdr:col>
      <xdr:colOff>1028700</xdr:colOff>
      <xdr:row>12</xdr:row>
      <xdr:rowOff>127415</xdr:rowOff>
    </xdr:from>
    <xdr:to>
      <xdr:col>5</xdr:col>
      <xdr:colOff>73025</xdr:colOff>
      <xdr:row>12</xdr:row>
      <xdr:rowOff>127415</xdr:rowOff>
    </xdr:to>
    <xdr:cxnSp macro="">
      <xdr:nvCxnSpPr>
        <xdr:cNvPr id="46" name="直線コネクタ 45"/>
        <xdr:cNvCxnSpPr/>
      </xdr:nvCxnSpPr>
      <xdr:spPr bwMode="auto">
        <a:xfrm>
          <a:off x="5562600" y="2232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19419</xdr:rowOff>
    </xdr:from>
    <xdr:to>
      <xdr:col>4</xdr:col>
      <xdr:colOff>1117600</xdr:colOff>
      <xdr:row>17</xdr:row>
      <xdr:rowOff>26035</xdr:rowOff>
    </xdr:to>
    <xdr:cxnSp macro="">
      <xdr:nvCxnSpPr>
        <xdr:cNvPr id="47" name="直線コネクタ 46"/>
        <xdr:cNvCxnSpPr/>
      </xdr:nvCxnSpPr>
      <xdr:spPr bwMode="auto">
        <a:xfrm flipV="1">
          <a:off x="5003800" y="2981694"/>
          <a:ext cx="647700" cy="6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4196</xdr:rowOff>
    </xdr:from>
    <xdr:ext cx="762000" cy="259045"/>
    <xdr:sp macro="" textlink="">
      <xdr:nvSpPr>
        <xdr:cNvPr id="48" name="人口1人当たり決算額の推移平均値テキスト130"/>
        <xdr:cNvSpPr txBox="1"/>
      </xdr:nvSpPr>
      <xdr:spPr>
        <a:xfrm>
          <a:off x="5740400" y="2966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97,258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22061</xdr:rowOff>
    </xdr:from>
    <xdr:to>
      <xdr:col>5</xdr:col>
      <xdr:colOff>34925</xdr:colOff>
      <xdr:row>17</xdr:row>
      <xdr:rowOff>123661</xdr:rowOff>
    </xdr:to>
    <xdr:sp macro="" textlink="">
      <xdr:nvSpPr>
        <xdr:cNvPr id="49" name="フローチャート : 判断 48"/>
        <xdr:cNvSpPr/>
      </xdr:nvSpPr>
      <xdr:spPr bwMode="auto">
        <a:xfrm>
          <a:off x="56007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26035</xdr:rowOff>
    </xdr:from>
    <xdr:to>
      <xdr:col>4</xdr:col>
      <xdr:colOff>469900</xdr:colOff>
      <xdr:row>17</xdr:row>
      <xdr:rowOff>45311</xdr:rowOff>
    </xdr:to>
    <xdr:cxnSp macro="">
      <xdr:nvCxnSpPr>
        <xdr:cNvPr id="50" name="直線コネクタ 49"/>
        <xdr:cNvCxnSpPr/>
      </xdr:nvCxnSpPr>
      <xdr:spPr bwMode="auto">
        <a:xfrm flipV="1">
          <a:off x="4305300" y="2988310"/>
          <a:ext cx="698500" cy="19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44926</xdr:rowOff>
    </xdr:from>
    <xdr:to>
      <xdr:col>4</xdr:col>
      <xdr:colOff>520700</xdr:colOff>
      <xdr:row>17</xdr:row>
      <xdr:rowOff>146526</xdr:rowOff>
    </xdr:to>
    <xdr:sp macro="" textlink="">
      <xdr:nvSpPr>
        <xdr:cNvPr id="51" name="フローチャート : 判断 50"/>
        <xdr:cNvSpPr/>
      </xdr:nvSpPr>
      <xdr:spPr bwMode="auto">
        <a:xfrm>
          <a:off x="4953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131303</xdr:rowOff>
    </xdr:from>
    <xdr:ext cx="736600" cy="259045"/>
    <xdr:sp macro="" textlink="">
      <xdr:nvSpPr>
        <xdr:cNvPr id="52" name="テキスト ボックス 51"/>
        <xdr:cNvSpPr txBox="1"/>
      </xdr:nvSpPr>
      <xdr:spPr>
        <a:xfrm>
          <a:off x="4622800" y="309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45311</xdr:rowOff>
    </xdr:from>
    <xdr:to>
      <xdr:col>3</xdr:col>
      <xdr:colOff>904875</xdr:colOff>
      <xdr:row>17</xdr:row>
      <xdr:rowOff>64083</xdr:rowOff>
    </xdr:to>
    <xdr:cxnSp macro="">
      <xdr:nvCxnSpPr>
        <xdr:cNvPr id="53" name="直線コネクタ 52"/>
        <xdr:cNvCxnSpPr/>
      </xdr:nvCxnSpPr>
      <xdr:spPr bwMode="auto">
        <a:xfrm flipV="1">
          <a:off x="3606800" y="3007586"/>
          <a:ext cx="698500" cy="18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18655</xdr:rowOff>
    </xdr:from>
    <xdr:to>
      <xdr:col>3</xdr:col>
      <xdr:colOff>955675</xdr:colOff>
      <xdr:row>17</xdr:row>
      <xdr:rowOff>120255</xdr:rowOff>
    </xdr:to>
    <xdr:sp macro="" textlink="">
      <xdr:nvSpPr>
        <xdr:cNvPr id="54" name="フローチャート : 判断 53"/>
        <xdr:cNvSpPr/>
      </xdr:nvSpPr>
      <xdr:spPr bwMode="auto">
        <a:xfrm>
          <a:off x="4254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105032</xdr:rowOff>
    </xdr:from>
    <xdr:ext cx="762000" cy="259045"/>
    <xdr:sp macro="" textlink="">
      <xdr:nvSpPr>
        <xdr:cNvPr id="55" name="テキスト ボックス 54"/>
        <xdr:cNvSpPr txBox="1"/>
      </xdr:nvSpPr>
      <xdr:spPr>
        <a:xfrm>
          <a:off x="3924300" y="306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33272</xdr:rowOff>
    </xdr:from>
    <xdr:to>
      <xdr:col>3</xdr:col>
      <xdr:colOff>206375</xdr:colOff>
      <xdr:row>17</xdr:row>
      <xdr:rowOff>64083</xdr:rowOff>
    </xdr:to>
    <xdr:cxnSp macro="">
      <xdr:nvCxnSpPr>
        <xdr:cNvPr id="56" name="直線コネクタ 55"/>
        <xdr:cNvCxnSpPr/>
      </xdr:nvCxnSpPr>
      <xdr:spPr bwMode="auto">
        <a:xfrm>
          <a:off x="2908300" y="2995547"/>
          <a:ext cx="698500" cy="30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32257</xdr:rowOff>
    </xdr:from>
    <xdr:to>
      <xdr:col>3</xdr:col>
      <xdr:colOff>257175</xdr:colOff>
      <xdr:row>17</xdr:row>
      <xdr:rowOff>133857</xdr:rowOff>
    </xdr:to>
    <xdr:sp macro="" textlink="">
      <xdr:nvSpPr>
        <xdr:cNvPr id="57" name="フローチャート : 判断 56"/>
        <xdr:cNvSpPr/>
      </xdr:nvSpPr>
      <xdr:spPr bwMode="auto">
        <a:xfrm>
          <a:off x="35560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118634</xdr:rowOff>
    </xdr:from>
    <xdr:ext cx="762000" cy="259045"/>
    <xdr:sp macro="" textlink="">
      <xdr:nvSpPr>
        <xdr:cNvPr id="58" name="テキスト ボックス 57"/>
        <xdr:cNvSpPr txBox="1"/>
      </xdr:nvSpPr>
      <xdr:spPr>
        <a:xfrm>
          <a:off x="3225800" y="308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25436</xdr:rowOff>
    </xdr:from>
    <xdr:to>
      <xdr:col>2</xdr:col>
      <xdr:colOff>692150</xdr:colOff>
      <xdr:row>17</xdr:row>
      <xdr:rowOff>127036</xdr:rowOff>
    </xdr:to>
    <xdr:sp macro="" textlink="">
      <xdr:nvSpPr>
        <xdr:cNvPr id="59" name="フローチャート : 判断 58"/>
        <xdr:cNvSpPr/>
      </xdr:nvSpPr>
      <xdr:spPr bwMode="auto">
        <a:xfrm>
          <a:off x="28575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111813</xdr:rowOff>
    </xdr:from>
    <xdr:ext cx="762000" cy="259045"/>
    <xdr:sp macro="" textlink="">
      <xdr:nvSpPr>
        <xdr:cNvPr id="60" name="テキスト ボックス 59"/>
        <xdr:cNvSpPr txBox="1"/>
      </xdr:nvSpPr>
      <xdr:spPr>
        <a:xfrm>
          <a:off x="2527300" y="307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140069</xdr:rowOff>
    </xdr:from>
    <xdr:to>
      <xdr:col>5</xdr:col>
      <xdr:colOff>34925</xdr:colOff>
      <xdr:row>17</xdr:row>
      <xdr:rowOff>70219</xdr:rowOff>
    </xdr:to>
    <xdr:sp macro="" textlink="">
      <xdr:nvSpPr>
        <xdr:cNvPr id="66" name="円/楕円 65"/>
        <xdr:cNvSpPr/>
      </xdr:nvSpPr>
      <xdr:spPr bwMode="auto">
        <a:xfrm>
          <a:off x="5600700" y="2930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156596</xdr:rowOff>
    </xdr:from>
    <xdr:ext cx="762000" cy="259045"/>
    <xdr:sp macro="" textlink="">
      <xdr:nvSpPr>
        <xdr:cNvPr id="67" name="人口1人当たり決算額の推移該当値テキスト130"/>
        <xdr:cNvSpPr txBox="1"/>
      </xdr:nvSpPr>
      <xdr:spPr>
        <a:xfrm>
          <a:off x="5740400" y="2775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108,947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146685</xdr:rowOff>
    </xdr:from>
    <xdr:to>
      <xdr:col>4</xdr:col>
      <xdr:colOff>520700</xdr:colOff>
      <xdr:row>17</xdr:row>
      <xdr:rowOff>76835</xdr:rowOff>
    </xdr:to>
    <xdr:sp macro="" textlink="">
      <xdr:nvSpPr>
        <xdr:cNvPr id="68" name="円/楕円 67"/>
        <xdr:cNvSpPr/>
      </xdr:nvSpPr>
      <xdr:spPr bwMode="auto">
        <a:xfrm>
          <a:off x="4953000" y="2937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87012</xdr:rowOff>
    </xdr:from>
    <xdr:ext cx="736600" cy="259045"/>
    <xdr:sp macro="" textlink="">
      <xdr:nvSpPr>
        <xdr:cNvPr id="69" name="テキスト ボックス 68"/>
        <xdr:cNvSpPr txBox="1"/>
      </xdr:nvSpPr>
      <xdr:spPr>
        <a:xfrm>
          <a:off x="4622800" y="2706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107,500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165961</xdr:rowOff>
    </xdr:from>
    <xdr:to>
      <xdr:col>3</xdr:col>
      <xdr:colOff>955675</xdr:colOff>
      <xdr:row>17</xdr:row>
      <xdr:rowOff>96111</xdr:rowOff>
    </xdr:to>
    <xdr:sp macro="" textlink="">
      <xdr:nvSpPr>
        <xdr:cNvPr id="70" name="円/楕円 69"/>
        <xdr:cNvSpPr/>
      </xdr:nvSpPr>
      <xdr:spPr bwMode="auto">
        <a:xfrm>
          <a:off x="4254500" y="2956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106288</xdr:rowOff>
    </xdr:from>
    <xdr:ext cx="762000" cy="259045"/>
    <xdr:sp macro="" textlink="">
      <xdr:nvSpPr>
        <xdr:cNvPr id="71" name="テキスト ボックス 70"/>
        <xdr:cNvSpPr txBox="1"/>
      </xdr:nvSpPr>
      <xdr:spPr>
        <a:xfrm>
          <a:off x="3924300" y="272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103,284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13283</xdr:rowOff>
    </xdr:from>
    <xdr:to>
      <xdr:col>3</xdr:col>
      <xdr:colOff>257175</xdr:colOff>
      <xdr:row>17</xdr:row>
      <xdr:rowOff>114883</xdr:rowOff>
    </xdr:to>
    <xdr:sp macro="" textlink="">
      <xdr:nvSpPr>
        <xdr:cNvPr id="72" name="円/楕円 71"/>
        <xdr:cNvSpPr/>
      </xdr:nvSpPr>
      <xdr:spPr bwMode="auto">
        <a:xfrm>
          <a:off x="3556000" y="2975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125060</xdr:rowOff>
    </xdr:from>
    <xdr:ext cx="762000" cy="259045"/>
    <xdr:sp macro="" textlink="">
      <xdr:nvSpPr>
        <xdr:cNvPr id="73" name="テキスト ボックス 72"/>
        <xdr:cNvSpPr txBox="1"/>
      </xdr:nvSpPr>
      <xdr:spPr>
        <a:xfrm>
          <a:off x="3225800" y="274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99,178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153922</xdr:rowOff>
    </xdr:from>
    <xdr:to>
      <xdr:col>2</xdr:col>
      <xdr:colOff>692150</xdr:colOff>
      <xdr:row>17</xdr:row>
      <xdr:rowOff>84072</xdr:rowOff>
    </xdr:to>
    <xdr:sp macro="" textlink="">
      <xdr:nvSpPr>
        <xdr:cNvPr id="74" name="円/楕円 73"/>
        <xdr:cNvSpPr/>
      </xdr:nvSpPr>
      <xdr:spPr bwMode="auto">
        <a:xfrm>
          <a:off x="2857500" y="2944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94249</xdr:rowOff>
    </xdr:from>
    <xdr:ext cx="762000" cy="259045"/>
    <xdr:sp macro="" textlink="">
      <xdr:nvSpPr>
        <xdr:cNvPr id="75" name="テキスト ボックス 74"/>
        <xdr:cNvSpPr txBox="1"/>
      </xdr:nvSpPr>
      <xdr:spPr>
        <a:xfrm>
          <a:off x="2527300" y="271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2" name="テキスト ボックス 91"/>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4" name="テキスト ボックス 93"/>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6" name="テキスト ボックス 95"/>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8" name="テキスト ボックス 97"/>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137401</xdr:rowOff>
    </xdr:from>
    <xdr:to>
      <xdr:col>4</xdr:col>
      <xdr:colOff>1117600</xdr:colOff>
      <xdr:row>38</xdr:row>
      <xdr:rowOff>79863</xdr:rowOff>
    </xdr:to>
    <xdr:cxnSp macro="">
      <xdr:nvCxnSpPr>
        <xdr:cNvPr id="102" name="直線コネクタ 101"/>
        <xdr:cNvCxnSpPr/>
      </xdr:nvCxnSpPr>
      <xdr:spPr bwMode="auto">
        <a:xfrm flipV="1">
          <a:off x="5651500" y="6061951"/>
          <a:ext cx="0" cy="14855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51940</xdr:rowOff>
    </xdr:from>
    <xdr:ext cx="762000" cy="259045"/>
    <xdr:sp macro="" textlink="">
      <xdr:nvSpPr>
        <xdr:cNvPr id="103" name="人口1人当たり決算額の推移最小値テキスト445"/>
        <xdr:cNvSpPr txBox="1"/>
      </xdr:nvSpPr>
      <xdr:spPr>
        <a:xfrm>
          <a:off x="5740400" y="751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-2,938</a:t>
          </a:r>
          <a:endParaRPr kumimoji="1" lang="ja-JP" altLang="en-US" sz="1000" b="1">
            <a:latin typeface="ＭＳ Ｐゴシック"/>
          </a:endParaRPr>
        </a:p>
      </xdr:txBody>
    </xdr:sp>
    <xdr:clientData/>
  </xdr:oneCellAnchor>
  <xdr:twoCellAnchor>
    <xdr:from>
      <xdr:col>4</xdr:col>
      <xdr:colOff>1028700</xdr:colOff>
      <xdr:row>38</xdr:row>
      <xdr:rowOff>79863</xdr:rowOff>
    </xdr:from>
    <xdr:to>
      <xdr:col>5</xdr:col>
      <xdr:colOff>73025</xdr:colOff>
      <xdr:row>38</xdr:row>
      <xdr:rowOff>79863</xdr:rowOff>
    </xdr:to>
    <xdr:cxnSp macro="">
      <xdr:nvCxnSpPr>
        <xdr:cNvPr id="104" name="直線コネクタ 103"/>
        <xdr:cNvCxnSpPr/>
      </xdr:nvCxnSpPr>
      <xdr:spPr bwMode="auto">
        <a:xfrm>
          <a:off x="5562600" y="7547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52328</xdr:rowOff>
    </xdr:from>
    <xdr:ext cx="762000" cy="259045"/>
    <xdr:sp macro="" textlink="">
      <xdr:nvSpPr>
        <xdr:cNvPr id="105" name="人口1人当たり決算額の推移最大値テキスト445"/>
        <xdr:cNvSpPr txBox="1"/>
      </xdr:nvSpPr>
      <xdr:spPr>
        <a:xfrm>
          <a:off x="5740400" y="580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62,045</a:t>
          </a:r>
          <a:endParaRPr kumimoji="1" lang="ja-JP" altLang="en-US" sz="1000" b="1">
            <a:latin typeface="ＭＳ Ｐゴシック"/>
          </a:endParaRPr>
        </a:p>
      </xdr:txBody>
    </xdr:sp>
    <xdr:clientData/>
  </xdr:oneCellAnchor>
  <xdr:twoCellAnchor>
    <xdr:from>
      <xdr:col>4</xdr:col>
      <xdr:colOff>1028700</xdr:colOff>
      <xdr:row>33</xdr:row>
      <xdr:rowOff>137401</xdr:rowOff>
    </xdr:from>
    <xdr:to>
      <xdr:col>5</xdr:col>
      <xdr:colOff>73025</xdr:colOff>
      <xdr:row>33</xdr:row>
      <xdr:rowOff>137401</xdr:rowOff>
    </xdr:to>
    <xdr:cxnSp macro="">
      <xdr:nvCxnSpPr>
        <xdr:cNvPr id="106" name="直線コネクタ 105"/>
        <xdr:cNvCxnSpPr/>
      </xdr:nvCxnSpPr>
      <xdr:spPr bwMode="auto">
        <a:xfrm>
          <a:off x="5562600" y="6061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154021</xdr:rowOff>
    </xdr:from>
    <xdr:to>
      <xdr:col>4</xdr:col>
      <xdr:colOff>1117600</xdr:colOff>
      <xdr:row>35</xdr:row>
      <xdr:rowOff>179189</xdr:rowOff>
    </xdr:to>
    <xdr:cxnSp macro="">
      <xdr:nvCxnSpPr>
        <xdr:cNvPr id="107" name="直線コネクタ 106"/>
        <xdr:cNvCxnSpPr/>
      </xdr:nvCxnSpPr>
      <xdr:spPr bwMode="auto">
        <a:xfrm>
          <a:off x="5003800" y="6764371"/>
          <a:ext cx="647700" cy="25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272214</xdr:rowOff>
    </xdr:from>
    <xdr:ext cx="762000" cy="259045"/>
    <xdr:sp macro="" textlink="">
      <xdr:nvSpPr>
        <xdr:cNvPr id="108" name="人口1人当たり決算額の推移平均値テキスト445"/>
        <xdr:cNvSpPr txBox="1"/>
      </xdr:nvSpPr>
      <xdr:spPr>
        <a:xfrm>
          <a:off x="5740400" y="6882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22,704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300137</xdr:rowOff>
    </xdr:from>
    <xdr:to>
      <xdr:col>5</xdr:col>
      <xdr:colOff>34925</xdr:colOff>
      <xdr:row>36</xdr:row>
      <xdr:rowOff>58837</xdr:rowOff>
    </xdr:to>
    <xdr:sp macro="" textlink="">
      <xdr:nvSpPr>
        <xdr:cNvPr id="109" name="フローチャート : 判断 108"/>
        <xdr:cNvSpPr/>
      </xdr:nvSpPr>
      <xdr:spPr bwMode="auto">
        <a:xfrm>
          <a:off x="56007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101214</xdr:rowOff>
    </xdr:from>
    <xdr:to>
      <xdr:col>4</xdr:col>
      <xdr:colOff>469900</xdr:colOff>
      <xdr:row>35</xdr:row>
      <xdr:rowOff>154021</xdr:rowOff>
    </xdr:to>
    <xdr:cxnSp macro="">
      <xdr:nvCxnSpPr>
        <xdr:cNvPr id="110" name="直線コネクタ 109"/>
        <xdr:cNvCxnSpPr/>
      </xdr:nvCxnSpPr>
      <xdr:spPr bwMode="auto">
        <a:xfrm>
          <a:off x="4305300" y="6711564"/>
          <a:ext cx="698500" cy="52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314584</xdr:rowOff>
    </xdr:from>
    <xdr:to>
      <xdr:col>4</xdr:col>
      <xdr:colOff>520700</xdr:colOff>
      <xdr:row>36</xdr:row>
      <xdr:rowOff>73284</xdr:rowOff>
    </xdr:to>
    <xdr:sp macro="" textlink="">
      <xdr:nvSpPr>
        <xdr:cNvPr id="111" name="フローチャート : 判断 110"/>
        <xdr:cNvSpPr/>
      </xdr:nvSpPr>
      <xdr:spPr bwMode="auto">
        <a:xfrm>
          <a:off x="4953000" y="6924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58061</xdr:rowOff>
    </xdr:from>
    <xdr:ext cx="736600" cy="259045"/>
    <xdr:sp macro="" textlink="">
      <xdr:nvSpPr>
        <xdr:cNvPr id="112" name="テキスト ボックス 111"/>
        <xdr:cNvSpPr txBox="1"/>
      </xdr:nvSpPr>
      <xdr:spPr>
        <a:xfrm>
          <a:off x="4622800" y="7011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91796</xdr:rowOff>
    </xdr:from>
    <xdr:to>
      <xdr:col>3</xdr:col>
      <xdr:colOff>904875</xdr:colOff>
      <xdr:row>35</xdr:row>
      <xdr:rowOff>101214</xdr:rowOff>
    </xdr:to>
    <xdr:cxnSp macro="">
      <xdr:nvCxnSpPr>
        <xdr:cNvPr id="113" name="直線コネクタ 112"/>
        <xdr:cNvCxnSpPr/>
      </xdr:nvCxnSpPr>
      <xdr:spPr bwMode="auto">
        <a:xfrm>
          <a:off x="3606800" y="6702146"/>
          <a:ext cx="698500" cy="9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4" name="フローチャート : 判断 113"/>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302320</xdr:rowOff>
    </xdr:from>
    <xdr:ext cx="762000" cy="259045"/>
    <xdr:sp macro="" textlink="">
      <xdr:nvSpPr>
        <xdr:cNvPr id="115" name="テキスト ボックス 114"/>
        <xdr:cNvSpPr txBox="1"/>
      </xdr:nvSpPr>
      <xdr:spPr>
        <a:xfrm>
          <a:off x="39243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91796</xdr:rowOff>
    </xdr:from>
    <xdr:to>
      <xdr:col>3</xdr:col>
      <xdr:colOff>206375</xdr:colOff>
      <xdr:row>35</xdr:row>
      <xdr:rowOff>332169</xdr:rowOff>
    </xdr:to>
    <xdr:cxnSp macro="">
      <xdr:nvCxnSpPr>
        <xdr:cNvPr id="116" name="直線コネクタ 115"/>
        <xdr:cNvCxnSpPr/>
      </xdr:nvCxnSpPr>
      <xdr:spPr bwMode="auto">
        <a:xfrm flipV="1">
          <a:off x="2908300" y="6702146"/>
          <a:ext cx="698500" cy="240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17" name="フローチャート : 判断 116"/>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245764</xdr:rowOff>
    </xdr:from>
    <xdr:ext cx="762000" cy="259045"/>
    <xdr:sp macro="" textlink="">
      <xdr:nvSpPr>
        <xdr:cNvPr id="118" name="テキスト ボックス 117"/>
        <xdr:cNvSpPr txBox="1"/>
      </xdr:nvSpPr>
      <xdr:spPr>
        <a:xfrm>
          <a:off x="32258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19" name="フローチャート : 判断 118"/>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0" name="テキスト ボックス 119"/>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128389</xdr:rowOff>
    </xdr:from>
    <xdr:to>
      <xdr:col>5</xdr:col>
      <xdr:colOff>34925</xdr:colOff>
      <xdr:row>35</xdr:row>
      <xdr:rowOff>229989</xdr:rowOff>
    </xdr:to>
    <xdr:sp macro="" textlink="">
      <xdr:nvSpPr>
        <xdr:cNvPr id="126" name="円/楕円 125"/>
        <xdr:cNvSpPr/>
      </xdr:nvSpPr>
      <xdr:spPr bwMode="auto">
        <a:xfrm>
          <a:off x="5600700" y="6738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316366</xdr:rowOff>
    </xdr:from>
    <xdr:ext cx="762000" cy="259045"/>
    <xdr:sp macro="" textlink="">
      <xdr:nvSpPr>
        <xdr:cNvPr id="127" name="人口1人当たり決算額の推移該当値テキスト445"/>
        <xdr:cNvSpPr txBox="1"/>
      </xdr:nvSpPr>
      <xdr:spPr>
        <a:xfrm>
          <a:off x="5740400" y="658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30,217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103221</xdr:rowOff>
    </xdr:from>
    <xdr:to>
      <xdr:col>4</xdr:col>
      <xdr:colOff>520700</xdr:colOff>
      <xdr:row>35</xdr:row>
      <xdr:rowOff>204821</xdr:rowOff>
    </xdr:to>
    <xdr:sp macro="" textlink="">
      <xdr:nvSpPr>
        <xdr:cNvPr id="128" name="円/楕円 127"/>
        <xdr:cNvSpPr/>
      </xdr:nvSpPr>
      <xdr:spPr bwMode="auto">
        <a:xfrm>
          <a:off x="4953000" y="6713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214998</xdr:rowOff>
    </xdr:from>
    <xdr:ext cx="736600" cy="259045"/>
    <xdr:sp macro="" textlink="">
      <xdr:nvSpPr>
        <xdr:cNvPr id="129" name="テキスト ボックス 128"/>
        <xdr:cNvSpPr txBox="1"/>
      </xdr:nvSpPr>
      <xdr:spPr>
        <a:xfrm>
          <a:off x="4622800" y="6482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31,318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50414</xdr:rowOff>
    </xdr:from>
    <xdr:to>
      <xdr:col>3</xdr:col>
      <xdr:colOff>955675</xdr:colOff>
      <xdr:row>35</xdr:row>
      <xdr:rowOff>152014</xdr:rowOff>
    </xdr:to>
    <xdr:sp macro="" textlink="">
      <xdr:nvSpPr>
        <xdr:cNvPr id="130" name="円/楕円 129"/>
        <xdr:cNvSpPr/>
      </xdr:nvSpPr>
      <xdr:spPr bwMode="auto">
        <a:xfrm>
          <a:off x="4254500" y="6660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162191</xdr:rowOff>
    </xdr:from>
    <xdr:ext cx="762000" cy="259045"/>
    <xdr:sp macro="" textlink="">
      <xdr:nvSpPr>
        <xdr:cNvPr id="131" name="テキスト ボックス 130"/>
        <xdr:cNvSpPr txBox="1"/>
      </xdr:nvSpPr>
      <xdr:spPr>
        <a:xfrm>
          <a:off x="3924300" y="642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33,628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40996</xdr:rowOff>
    </xdr:from>
    <xdr:to>
      <xdr:col>3</xdr:col>
      <xdr:colOff>257175</xdr:colOff>
      <xdr:row>35</xdr:row>
      <xdr:rowOff>142596</xdr:rowOff>
    </xdr:to>
    <xdr:sp macro="" textlink="">
      <xdr:nvSpPr>
        <xdr:cNvPr id="132" name="円/楕円 131"/>
        <xdr:cNvSpPr/>
      </xdr:nvSpPr>
      <xdr:spPr bwMode="auto">
        <a:xfrm>
          <a:off x="3556000" y="6651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152773</xdr:rowOff>
    </xdr:from>
    <xdr:ext cx="762000" cy="259045"/>
    <xdr:sp macro="" textlink="">
      <xdr:nvSpPr>
        <xdr:cNvPr id="133" name="テキスト ボックス 132"/>
        <xdr:cNvSpPr txBox="1"/>
      </xdr:nvSpPr>
      <xdr:spPr>
        <a:xfrm>
          <a:off x="3225800" y="642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34,040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281369</xdr:rowOff>
    </xdr:from>
    <xdr:to>
      <xdr:col>2</xdr:col>
      <xdr:colOff>692150</xdr:colOff>
      <xdr:row>36</xdr:row>
      <xdr:rowOff>40069</xdr:rowOff>
    </xdr:to>
    <xdr:sp macro="" textlink="">
      <xdr:nvSpPr>
        <xdr:cNvPr id="134" name="円/楕円 133"/>
        <xdr:cNvSpPr/>
      </xdr:nvSpPr>
      <xdr:spPr bwMode="auto">
        <a:xfrm>
          <a:off x="2857500" y="6891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24846</xdr:rowOff>
    </xdr:from>
    <xdr:ext cx="762000" cy="259045"/>
    <xdr:sp macro="" textlink="">
      <xdr:nvSpPr>
        <xdr:cNvPr id="135" name="テキスト ボックス 134"/>
        <xdr:cNvSpPr txBox="1"/>
      </xdr:nvSpPr>
      <xdr:spPr>
        <a:xfrm>
          <a:off x="2527300" y="697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三重県尾鷲市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18,763
18,610
192.71
10,509,397
10,237,138
267,132
5,876,367
10,974,475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58.0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138369</xdr:rowOff>
    </xdr:from>
    <xdr:to>
      <xdr:col>6</xdr:col>
      <xdr:colOff>510540</xdr:colOff>
      <xdr:row>37</xdr:row>
      <xdr:rowOff>54281</xdr:rowOff>
    </xdr:to>
    <xdr:cxnSp macro="">
      <xdr:nvCxnSpPr>
        <xdr:cNvPr id="53" name="直線コネクタ 52"/>
        <xdr:cNvCxnSpPr/>
      </xdr:nvCxnSpPr>
      <xdr:spPr>
        <a:xfrm flipV="1">
          <a:off x="4633595" y="5453319"/>
          <a:ext cx="1270" cy="94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58108</xdr:rowOff>
    </xdr:from>
    <xdr:ext cx="534377" cy="259045"/>
    <xdr:sp macro="" textlink="">
      <xdr:nvSpPr>
        <xdr:cNvPr id="54" name="人件費最小値テキスト"/>
        <xdr:cNvSpPr txBox="1"/>
      </xdr:nvSpPr>
      <xdr:spPr>
        <a:xfrm>
          <a:off x="4686300" y="64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56,183</a:t>
          </a:r>
          <a:endParaRPr kumimoji="1" lang="ja-JP" altLang="en-US" sz="1000" b="1">
            <a:latin typeface="ＭＳ Ｐゴシック"/>
          </a:endParaRPr>
        </a:p>
      </xdr:txBody>
    </xdr:sp>
    <xdr:clientData/>
  </xdr:oneCellAnchor>
  <xdr:twoCellAnchor>
    <xdr:from>
      <xdr:col>6</xdr:col>
      <xdr:colOff>422275</xdr:colOff>
      <xdr:row>37</xdr:row>
      <xdr:rowOff>54281</xdr:rowOff>
    </xdr:from>
    <xdr:to>
      <xdr:col>6</xdr:col>
      <xdr:colOff>600075</xdr:colOff>
      <xdr:row>37</xdr:row>
      <xdr:rowOff>54281</xdr:rowOff>
    </xdr:to>
    <xdr:cxnSp macro="">
      <xdr:nvCxnSpPr>
        <xdr:cNvPr id="55" name="直線コネクタ 54"/>
        <xdr:cNvCxnSpPr/>
      </xdr:nvCxnSpPr>
      <xdr:spPr>
        <a:xfrm>
          <a:off x="4546600" y="639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85046</xdr:rowOff>
    </xdr:from>
    <xdr:ext cx="599010" cy="259045"/>
    <xdr:sp macro="" textlink="">
      <xdr:nvSpPr>
        <xdr:cNvPr id="56" name="人件費最大値テキスト"/>
        <xdr:cNvSpPr txBox="1"/>
      </xdr:nvSpPr>
      <xdr:spPr>
        <a:xfrm>
          <a:off x="4686300" y="522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262,791</a:t>
          </a:r>
          <a:endParaRPr kumimoji="1" lang="ja-JP" altLang="en-US" sz="1000" b="1">
            <a:latin typeface="ＭＳ Ｐゴシック"/>
          </a:endParaRPr>
        </a:p>
      </xdr:txBody>
    </xdr:sp>
    <xdr:clientData/>
  </xdr:oneCellAnchor>
  <xdr:twoCellAnchor>
    <xdr:from>
      <xdr:col>6</xdr:col>
      <xdr:colOff>422275</xdr:colOff>
      <xdr:row>31</xdr:row>
      <xdr:rowOff>138369</xdr:rowOff>
    </xdr:from>
    <xdr:to>
      <xdr:col>6</xdr:col>
      <xdr:colOff>600075</xdr:colOff>
      <xdr:row>31</xdr:row>
      <xdr:rowOff>138369</xdr:rowOff>
    </xdr:to>
    <xdr:cxnSp macro="">
      <xdr:nvCxnSpPr>
        <xdr:cNvPr id="57" name="直線コネクタ 56"/>
        <xdr:cNvCxnSpPr/>
      </xdr:nvCxnSpPr>
      <xdr:spPr>
        <a:xfrm>
          <a:off x="4546600" y="545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106420</xdr:rowOff>
    </xdr:from>
    <xdr:to>
      <xdr:col>6</xdr:col>
      <xdr:colOff>511175</xdr:colOff>
      <xdr:row>36</xdr:row>
      <xdr:rowOff>118948</xdr:rowOff>
    </xdr:to>
    <xdr:cxnSp macro="">
      <xdr:nvCxnSpPr>
        <xdr:cNvPr id="58" name="直線コネクタ 57"/>
        <xdr:cNvCxnSpPr/>
      </xdr:nvCxnSpPr>
      <xdr:spPr>
        <a:xfrm>
          <a:off x="3797300" y="6278620"/>
          <a:ext cx="8382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76184</xdr:rowOff>
    </xdr:from>
    <xdr:ext cx="534377" cy="259045"/>
    <xdr:sp macro="" textlink="">
      <xdr:nvSpPr>
        <xdr:cNvPr id="59" name="人件費平均値テキスト"/>
        <xdr:cNvSpPr txBox="1"/>
      </xdr:nvSpPr>
      <xdr:spPr>
        <a:xfrm>
          <a:off x="4686300" y="607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82,785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53307</xdr:rowOff>
    </xdr:from>
    <xdr:to>
      <xdr:col>6</xdr:col>
      <xdr:colOff>561975</xdr:colOff>
      <xdr:row>36</xdr:row>
      <xdr:rowOff>154907</xdr:rowOff>
    </xdr:to>
    <xdr:sp macro="" textlink="">
      <xdr:nvSpPr>
        <xdr:cNvPr id="60" name="フローチャート : 判断 59"/>
        <xdr:cNvSpPr/>
      </xdr:nvSpPr>
      <xdr:spPr>
        <a:xfrm>
          <a:off x="45847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106420</xdr:rowOff>
    </xdr:from>
    <xdr:to>
      <xdr:col>5</xdr:col>
      <xdr:colOff>358775</xdr:colOff>
      <xdr:row>36</xdr:row>
      <xdr:rowOff>120123</xdr:rowOff>
    </xdr:to>
    <xdr:cxnSp macro="">
      <xdr:nvCxnSpPr>
        <xdr:cNvPr id="61" name="直線コネクタ 60"/>
        <xdr:cNvCxnSpPr/>
      </xdr:nvCxnSpPr>
      <xdr:spPr>
        <a:xfrm flipV="1">
          <a:off x="2908300" y="6278620"/>
          <a:ext cx="889000" cy="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74402</xdr:rowOff>
    </xdr:from>
    <xdr:to>
      <xdr:col>5</xdr:col>
      <xdr:colOff>409575</xdr:colOff>
      <xdr:row>37</xdr:row>
      <xdr:rowOff>4552</xdr:rowOff>
    </xdr:to>
    <xdr:sp macro="" textlink="">
      <xdr:nvSpPr>
        <xdr:cNvPr id="62" name="フローチャート : 判断 61"/>
        <xdr:cNvSpPr/>
      </xdr:nvSpPr>
      <xdr:spPr>
        <a:xfrm>
          <a:off x="3746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167129</xdr:rowOff>
    </xdr:from>
    <xdr:ext cx="534377" cy="259045"/>
    <xdr:sp macro="" textlink="">
      <xdr:nvSpPr>
        <xdr:cNvPr id="63" name="テキスト ボックス 62"/>
        <xdr:cNvSpPr txBox="1"/>
      </xdr:nvSpPr>
      <xdr:spPr>
        <a:xfrm>
          <a:off x="3530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95919</xdr:rowOff>
    </xdr:from>
    <xdr:to>
      <xdr:col>4</xdr:col>
      <xdr:colOff>155575</xdr:colOff>
      <xdr:row>36</xdr:row>
      <xdr:rowOff>120123</xdr:rowOff>
    </xdr:to>
    <xdr:cxnSp macro="">
      <xdr:nvCxnSpPr>
        <xdr:cNvPr id="64" name="直線コネクタ 63"/>
        <xdr:cNvCxnSpPr/>
      </xdr:nvCxnSpPr>
      <xdr:spPr>
        <a:xfrm>
          <a:off x="2019300" y="6268119"/>
          <a:ext cx="889000" cy="2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46618</xdr:rowOff>
    </xdr:from>
    <xdr:to>
      <xdr:col>4</xdr:col>
      <xdr:colOff>206375</xdr:colOff>
      <xdr:row>36</xdr:row>
      <xdr:rowOff>148218</xdr:rowOff>
    </xdr:to>
    <xdr:sp macro="" textlink="">
      <xdr:nvSpPr>
        <xdr:cNvPr id="65" name="フローチャート : 判断 64"/>
        <xdr:cNvSpPr/>
      </xdr:nvSpPr>
      <xdr:spPr>
        <a:xfrm>
          <a:off x="2857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164745</xdr:rowOff>
    </xdr:from>
    <xdr:ext cx="534377" cy="259045"/>
    <xdr:sp macro="" textlink="">
      <xdr:nvSpPr>
        <xdr:cNvPr id="66" name="テキスト ボックス 65"/>
        <xdr:cNvSpPr txBox="1"/>
      </xdr:nvSpPr>
      <xdr:spPr>
        <a:xfrm>
          <a:off x="2641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83524</xdr:rowOff>
    </xdr:from>
    <xdr:to>
      <xdr:col>2</xdr:col>
      <xdr:colOff>638175</xdr:colOff>
      <xdr:row>36</xdr:row>
      <xdr:rowOff>95919</xdr:rowOff>
    </xdr:to>
    <xdr:cxnSp macro="">
      <xdr:nvCxnSpPr>
        <xdr:cNvPr id="67" name="直線コネクタ 66"/>
        <xdr:cNvCxnSpPr/>
      </xdr:nvCxnSpPr>
      <xdr:spPr>
        <a:xfrm>
          <a:off x="1130300" y="6255724"/>
          <a:ext cx="889000" cy="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51547</xdr:rowOff>
    </xdr:from>
    <xdr:to>
      <xdr:col>3</xdr:col>
      <xdr:colOff>3175</xdr:colOff>
      <xdr:row>36</xdr:row>
      <xdr:rowOff>153147</xdr:rowOff>
    </xdr:to>
    <xdr:sp macro="" textlink="">
      <xdr:nvSpPr>
        <xdr:cNvPr id="68" name="フローチャート : 判断 67"/>
        <xdr:cNvSpPr/>
      </xdr:nvSpPr>
      <xdr:spPr>
        <a:xfrm>
          <a:off x="1968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144274</xdr:rowOff>
    </xdr:from>
    <xdr:ext cx="534377" cy="259045"/>
    <xdr:sp macro="" textlink="">
      <xdr:nvSpPr>
        <xdr:cNvPr id="69" name="テキスト ボックス 68"/>
        <xdr:cNvSpPr txBox="1"/>
      </xdr:nvSpPr>
      <xdr:spPr>
        <a:xfrm>
          <a:off x="1752111" y="63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43779</xdr:rowOff>
    </xdr:from>
    <xdr:to>
      <xdr:col>1</xdr:col>
      <xdr:colOff>485775</xdr:colOff>
      <xdr:row>36</xdr:row>
      <xdr:rowOff>145379</xdr:rowOff>
    </xdr:to>
    <xdr:sp macro="" textlink="">
      <xdr:nvSpPr>
        <xdr:cNvPr id="70" name="フローチャート : 判断 69"/>
        <xdr:cNvSpPr/>
      </xdr:nvSpPr>
      <xdr:spPr>
        <a:xfrm>
          <a:off x="1079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136506</xdr:rowOff>
    </xdr:from>
    <xdr:ext cx="534377" cy="259045"/>
    <xdr:sp macro="" textlink="">
      <xdr:nvSpPr>
        <xdr:cNvPr id="71" name="テキスト ボックス 70"/>
        <xdr:cNvSpPr txBox="1"/>
      </xdr:nvSpPr>
      <xdr:spPr>
        <a:xfrm>
          <a:off x="863111" y="630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68148</xdr:rowOff>
    </xdr:from>
    <xdr:to>
      <xdr:col>6</xdr:col>
      <xdr:colOff>561975</xdr:colOff>
      <xdr:row>36</xdr:row>
      <xdr:rowOff>169748</xdr:rowOff>
    </xdr:to>
    <xdr:sp macro="" textlink="">
      <xdr:nvSpPr>
        <xdr:cNvPr id="77" name="円/楕円 76"/>
        <xdr:cNvSpPr/>
      </xdr:nvSpPr>
      <xdr:spPr>
        <a:xfrm>
          <a:off x="4584700" y="624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31734</xdr:rowOff>
    </xdr:from>
    <xdr:ext cx="534377" cy="259045"/>
    <xdr:sp macro="" textlink="">
      <xdr:nvSpPr>
        <xdr:cNvPr id="78" name="人件費該当値テキスト"/>
        <xdr:cNvSpPr txBox="1"/>
      </xdr:nvSpPr>
      <xdr:spPr>
        <a:xfrm>
          <a:off x="4686300" y="620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79,539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55620</xdr:rowOff>
    </xdr:from>
    <xdr:to>
      <xdr:col>5</xdr:col>
      <xdr:colOff>409575</xdr:colOff>
      <xdr:row>36</xdr:row>
      <xdr:rowOff>157220</xdr:rowOff>
    </xdr:to>
    <xdr:sp macro="" textlink="">
      <xdr:nvSpPr>
        <xdr:cNvPr id="79" name="円/楕円 78"/>
        <xdr:cNvSpPr/>
      </xdr:nvSpPr>
      <xdr:spPr>
        <a:xfrm>
          <a:off x="3746500" y="6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2297</xdr:rowOff>
    </xdr:from>
    <xdr:ext cx="534377" cy="259045"/>
    <xdr:sp macro="" textlink="">
      <xdr:nvSpPr>
        <xdr:cNvPr id="80" name="テキスト ボックス 79"/>
        <xdr:cNvSpPr txBox="1"/>
      </xdr:nvSpPr>
      <xdr:spPr>
        <a:xfrm>
          <a:off x="3530111" y="600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82,279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69323</xdr:rowOff>
    </xdr:from>
    <xdr:to>
      <xdr:col>4</xdr:col>
      <xdr:colOff>206375</xdr:colOff>
      <xdr:row>36</xdr:row>
      <xdr:rowOff>170923</xdr:rowOff>
    </xdr:to>
    <xdr:sp macro="" textlink="">
      <xdr:nvSpPr>
        <xdr:cNvPr id="81" name="円/楕円 80"/>
        <xdr:cNvSpPr/>
      </xdr:nvSpPr>
      <xdr:spPr>
        <a:xfrm>
          <a:off x="2857500" y="624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162050</xdr:rowOff>
    </xdr:from>
    <xdr:ext cx="534377" cy="259045"/>
    <xdr:sp macro="" textlink="">
      <xdr:nvSpPr>
        <xdr:cNvPr id="82" name="テキスト ボックス 81"/>
        <xdr:cNvSpPr txBox="1"/>
      </xdr:nvSpPr>
      <xdr:spPr>
        <a:xfrm>
          <a:off x="2641111" y="633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79,282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45119</xdr:rowOff>
    </xdr:from>
    <xdr:to>
      <xdr:col>3</xdr:col>
      <xdr:colOff>3175</xdr:colOff>
      <xdr:row>36</xdr:row>
      <xdr:rowOff>146719</xdr:rowOff>
    </xdr:to>
    <xdr:sp macro="" textlink="">
      <xdr:nvSpPr>
        <xdr:cNvPr id="83" name="円/楕円 82"/>
        <xdr:cNvSpPr/>
      </xdr:nvSpPr>
      <xdr:spPr>
        <a:xfrm>
          <a:off x="1968500" y="621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163246</xdr:rowOff>
    </xdr:from>
    <xdr:ext cx="534377" cy="259045"/>
    <xdr:sp macro="" textlink="">
      <xdr:nvSpPr>
        <xdr:cNvPr id="84" name="テキスト ボックス 83"/>
        <xdr:cNvSpPr txBox="1"/>
      </xdr:nvSpPr>
      <xdr:spPr>
        <a:xfrm>
          <a:off x="1752111" y="599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84,576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32724</xdr:rowOff>
    </xdr:from>
    <xdr:to>
      <xdr:col>1</xdr:col>
      <xdr:colOff>485775</xdr:colOff>
      <xdr:row>36</xdr:row>
      <xdr:rowOff>134324</xdr:rowOff>
    </xdr:to>
    <xdr:sp macro="" textlink="">
      <xdr:nvSpPr>
        <xdr:cNvPr id="85" name="円/楕円 84"/>
        <xdr:cNvSpPr/>
      </xdr:nvSpPr>
      <xdr:spPr>
        <a:xfrm>
          <a:off x="1079500" y="620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150851</xdr:rowOff>
    </xdr:from>
    <xdr:ext cx="534377" cy="259045"/>
    <xdr:sp macro="" textlink="">
      <xdr:nvSpPr>
        <xdr:cNvPr id="86" name="テキスト ボックス 85"/>
        <xdr:cNvSpPr txBox="1"/>
      </xdr:nvSpPr>
      <xdr:spPr>
        <a:xfrm>
          <a:off x="863111" y="598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65088</xdr:rowOff>
    </xdr:from>
    <xdr:to>
      <xdr:col>6</xdr:col>
      <xdr:colOff>510540</xdr:colOff>
      <xdr:row>58</xdr:row>
      <xdr:rowOff>134353</xdr:rowOff>
    </xdr:to>
    <xdr:cxnSp macro="">
      <xdr:nvCxnSpPr>
        <xdr:cNvPr id="111" name="直線コネクタ 110"/>
        <xdr:cNvCxnSpPr/>
      </xdr:nvCxnSpPr>
      <xdr:spPr>
        <a:xfrm flipV="1">
          <a:off x="4633595" y="8637588"/>
          <a:ext cx="1270" cy="1440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138180</xdr:rowOff>
    </xdr:from>
    <xdr:ext cx="534377" cy="259045"/>
    <xdr:sp macro="" textlink="">
      <xdr:nvSpPr>
        <xdr:cNvPr id="112" name="物件費最小値テキスト"/>
        <xdr:cNvSpPr txBox="1"/>
      </xdr:nvSpPr>
      <xdr:spPr>
        <a:xfrm>
          <a:off x="4686300" y="100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36,421</a:t>
          </a:r>
          <a:endParaRPr kumimoji="1" lang="ja-JP" altLang="en-US" sz="1000" b="1">
            <a:latin typeface="ＭＳ Ｐゴシック"/>
          </a:endParaRPr>
        </a:p>
      </xdr:txBody>
    </xdr:sp>
    <xdr:clientData/>
  </xdr:oneCellAnchor>
  <xdr:twoCellAnchor>
    <xdr:from>
      <xdr:col>6</xdr:col>
      <xdr:colOff>422275</xdr:colOff>
      <xdr:row>58</xdr:row>
      <xdr:rowOff>134353</xdr:rowOff>
    </xdr:from>
    <xdr:to>
      <xdr:col>6</xdr:col>
      <xdr:colOff>600075</xdr:colOff>
      <xdr:row>58</xdr:row>
      <xdr:rowOff>134353</xdr:rowOff>
    </xdr:to>
    <xdr:cxnSp macro="">
      <xdr:nvCxnSpPr>
        <xdr:cNvPr id="113" name="直線コネクタ 112"/>
        <xdr:cNvCxnSpPr/>
      </xdr:nvCxnSpPr>
      <xdr:spPr>
        <a:xfrm>
          <a:off x="4546600" y="10078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11765</xdr:rowOff>
    </xdr:from>
    <xdr:ext cx="599010" cy="259045"/>
    <xdr:sp macro="" textlink="">
      <xdr:nvSpPr>
        <xdr:cNvPr id="114" name="物件費最大値テキスト"/>
        <xdr:cNvSpPr txBox="1"/>
      </xdr:nvSpPr>
      <xdr:spPr>
        <a:xfrm>
          <a:off x="4686300" y="841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149,875</a:t>
          </a:r>
          <a:endParaRPr kumimoji="1" lang="ja-JP" altLang="en-US" sz="1000" b="1">
            <a:latin typeface="ＭＳ Ｐゴシック"/>
          </a:endParaRPr>
        </a:p>
      </xdr:txBody>
    </xdr:sp>
    <xdr:clientData/>
  </xdr:oneCellAnchor>
  <xdr:twoCellAnchor>
    <xdr:from>
      <xdr:col>6</xdr:col>
      <xdr:colOff>422275</xdr:colOff>
      <xdr:row>50</xdr:row>
      <xdr:rowOff>65088</xdr:rowOff>
    </xdr:from>
    <xdr:to>
      <xdr:col>6</xdr:col>
      <xdr:colOff>600075</xdr:colOff>
      <xdr:row>50</xdr:row>
      <xdr:rowOff>65088</xdr:rowOff>
    </xdr:to>
    <xdr:cxnSp macro="">
      <xdr:nvCxnSpPr>
        <xdr:cNvPr id="115" name="直線コネクタ 114"/>
        <xdr:cNvCxnSpPr/>
      </xdr:nvCxnSpPr>
      <xdr:spPr>
        <a:xfrm>
          <a:off x="4546600" y="863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24461</xdr:rowOff>
    </xdr:from>
    <xdr:to>
      <xdr:col>6</xdr:col>
      <xdr:colOff>511175</xdr:colOff>
      <xdr:row>55</xdr:row>
      <xdr:rowOff>30797</xdr:rowOff>
    </xdr:to>
    <xdr:cxnSp macro="">
      <xdr:nvCxnSpPr>
        <xdr:cNvPr id="116" name="直線コネクタ 115"/>
        <xdr:cNvCxnSpPr/>
      </xdr:nvCxnSpPr>
      <xdr:spPr>
        <a:xfrm flipV="1">
          <a:off x="3797300" y="9454211"/>
          <a:ext cx="8382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1655</xdr:rowOff>
    </xdr:from>
    <xdr:ext cx="534377" cy="259045"/>
    <xdr:sp macro="" textlink="">
      <xdr:nvSpPr>
        <xdr:cNvPr id="117" name="物件費平均値テキスト"/>
        <xdr:cNvSpPr txBox="1"/>
      </xdr:nvSpPr>
      <xdr:spPr>
        <a:xfrm>
          <a:off x="4686300" y="960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68,171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23228</xdr:rowOff>
    </xdr:from>
    <xdr:to>
      <xdr:col>6</xdr:col>
      <xdr:colOff>561975</xdr:colOff>
      <xdr:row>56</xdr:row>
      <xdr:rowOff>124828</xdr:rowOff>
    </xdr:to>
    <xdr:sp macro="" textlink="">
      <xdr:nvSpPr>
        <xdr:cNvPr id="118" name="フローチャート : 判断 117"/>
        <xdr:cNvSpPr/>
      </xdr:nvSpPr>
      <xdr:spPr>
        <a:xfrm>
          <a:off x="4584700" y="962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30797</xdr:rowOff>
    </xdr:from>
    <xdr:to>
      <xdr:col>5</xdr:col>
      <xdr:colOff>358775</xdr:colOff>
      <xdr:row>55</xdr:row>
      <xdr:rowOff>89776</xdr:rowOff>
    </xdr:to>
    <xdr:cxnSp macro="">
      <xdr:nvCxnSpPr>
        <xdr:cNvPr id="119" name="直線コネクタ 118"/>
        <xdr:cNvCxnSpPr/>
      </xdr:nvCxnSpPr>
      <xdr:spPr>
        <a:xfrm flipV="1">
          <a:off x="2908300" y="9460547"/>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87478</xdr:rowOff>
    </xdr:from>
    <xdr:to>
      <xdr:col>5</xdr:col>
      <xdr:colOff>409575</xdr:colOff>
      <xdr:row>57</xdr:row>
      <xdr:rowOff>17628</xdr:rowOff>
    </xdr:to>
    <xdr:sp macro="" textlink="">
      <xdr:nvSpPr>
        <xdr:cNvPr id="120" name="フローチャート : 判断 119"/>
        <xdr:cNvSpPr/>
      </xdr:nvSpPr>
      <xdr:spPr>
        <a:xfrm>
          <a:off x="37465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8755</xdr:rowOff>
    </xdr:from>
    <xdr:ext cx="534377" cy="259045"/>
    <xdr:sp macro="" textlink="">
      <xdr:nvSpPr>
        <xdr:cNvPr id="121" name="テキスト ボックス 120"/>
        <xdr:cNvSpPr txBox="1"/>
      </xdr:nvSpPr>
      <xdr:spPr>
        <a:xfrm>
          <a:off x="3530111" y="9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89776</xdr:rowOff>
    </xdr:from>
    <xdr:to>
      <xdr:col>4</xdr:col>
      <xdr:colOff>155575</xdr:colOff>
      <xdr:row>55</xdr:row>
      <xdr:rowOff>153391</xdr:rowOff>
    </xdr:to>
    <xdr:cxnSp macro="">
      <xdr:nvCxnSpPr>
        <xdr:cNvPr id="122" name="直線コネクタ 121"/>
        <xdr:cNvCxnSpPr/>
      </xdr:nvCxnSpPr>
      <xdr:spPr>
        <a:xfrm flipV="1">
          <a:off x="2019300" y="9519526"/>
          <a:ext cx="889000" cy="6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3" name="フローチャート : 判断 122"/>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4" name="テキスト ボックス 123"/>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153391</xdr:rowOff>
    </xdr:from>
    <xdr:to>
      <xdr:col>2</xdr:col>
      <xdr:colOff>638175</xdr:colOff>
      <xdr:row>56</xdr:row>
      <xdr:rowOff>10820</xdr:rowOff>
    </xdr:to>
    <xdr:cxnSp macro="">
      <xdr:nvCxnSpPr>
        <xdr:cNvPr id="125" name="直線コネクタ 124"/>
        <xdr:cNvCxnSpPr/>
      </xdr:nvCxnSpPr>
      <xdr:spPr>
        <a:xfrm flipV="1">
          <a:off x="1130300" y="9583141"/>
          <a:ext cx="889000" cy="2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6" name="フローチャート : 判断 125"/>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27" name="テキスト ボックス 126"/>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28" name="フローチャート : 判断 127"/>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29" name="テキスト ボックス 128"/>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145111</xdr:rowOff>
    </xdr:from>
    <xdr:to>
      <xdr:col>6</xdr:col>
      <xdr:colOff>561975</xdr:colOff>
      <xdr:row>55</xdr:row>
      <xdr:rowOff>75261</xdr:rowOff>
    </xdr:to>
    <xdr:sp macro="" textlink="">
      <xdr:nvSpPr>
        <xdr:cNvPr id="135" name="円/楕円 134"/>
        <xdr:cNvSpPr/>
      </xdr:nvSpPr>
      <xdr:spPr>
        <a:xfrm>
          <a:off x="4584700" y="940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167988</xdr:rowOff>
    </xdr:from>
    <xdr:ext cx="534377" cy="259045"/>
    <xdr:sp macro="" textlink="">
      <xdr:nvSpPr>
        <xdr:cNvPr id="136" name="物件費該当値テキスト"/>
        <xdr:cNvSpPr txBox="1"/>
      </xdr:nvSpPr>
      <xdr:spPr>
        <a:xfrm>
          <a:off x="4686300" y="925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85,574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151447</xdr:rowOff>
    </xdr:from>
    <xdr:to>
      <xdr:col>5</xdr:col>
      <xdr:colOff>409575</xdr:colOff>
      <xdr:row>55</xdr:row>
      <xdr:rowOff>81597</xdr:rowOff>
    </xdr:to>
    <xdr:sp macro="" textlink="">
      <xdr:nvSpPr>
        <xdr:cNvPr id="137" name="円/楕円 136"/>
        <xdr:cNvSpPr/>
      </xdr:nvSpPr>
      <xdr:spPr>
        <a:xfrm>
          <a:off x="3746500" y="940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98124</xdr:rowOff>
    </xdr:from>
    <xdr:ext cx="534377" cy="259045"/>
    <xdr:sp macro="" textlink="">
      <xdr:nvSpPr>
        <xdr:cNvPr id="138" name="テキスト ボックス 137"/>
        <xdr:cNvSpPr txBox="1"/>
      </xdr:nvSpPr>
      <xdr:spPr>
        <a:xfrm>
          <a:off x="3530111" y="918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85,075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38976</xdr:rowOff>
    </xdr:from>
    <xdr:to>
      <xdr:col>4</xdr:col>
      <xdr:colOff>206375</xdr:colOff>
      <xdr:row>55</xdr:row>
      <xdr:rowOff>140576</xdr:rowOff>
    </xdr:to>
    <xdr:sp macro="" textlink="">
      <xdr:nvSpPr>
        <xdr:cNvPr id="139" name="円/楕円 138"/>
        <xdr:cNvSpPr/>
      </xdr:nvSpPr>
      <xdr:spPr>
        <a:xfrm>
          <a:off x="2857500" y="946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157103</xdr:rowOff>
    </xdr:from>
    <xdr:ext cx="534377" cy="259045"/>
    <xdr:sp macro="" textlink="">
      <xdr:nvSpPr>
        <xdr:cNvPr id="140" name="テキスト ボックス 139"/>
        <xdr:cNvSpPr txBox="1"/>
      </xdr:nvSpPr>
      <xdr:spPr>
        <a:xfrm>
          <a:off x="2641111" y="924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80,431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102591</xdr:rowOff>
    </xdr:from>
    <xdr:to>
      <xdr:col>3</xdr:col>
      <xdr:colOff>3175</xdr:colOff>
      <xdr:row>56</xdr:row>
      <xdr:rowOff>32741</xdr:rowOff>
    </xdr:to>
    <xdr:sp macro="" textlink="">
      <xdr:nvSpPr>
        <xdr:cNvPr id="141" name="円/楕円 140"/>
        <xdr:cNvSpPr/>
      </xdr:nvSpPr>
      <xdr:spPr>
        <a:xfrm>
          <a:off x="1968500" y="953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49268</xdr:rowOff>
    </xdr:from>
    <xdr:ext cx="534377" cy="259045"/>
    <xdr:sp macro="" textlink="">
      <xdr:nvSpPr>
        <xdr:cNvPr id="142" name="テキスト ボックス 141"/>
        <xdr:cNvSpPr txBox="1"/>
      </xdr:nvSpPr>
      <xdr:spPr>
        <a:xfrm>
          <a:off x="1752111" y="930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75,422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131470</xdr:rowOff>
    </xdr:from>
    <xdr:to>
      <xdr:col>1</xdr:col>
      <xdr:colOff>485775</xdr:colOff>
      <xdr:row>56</xdr:row>
      <xdr:rowOff>61620</xdr:rowOff>
    </xdr:to>
    <xdr:sp macro="" textlink="">
      <xdr:nvSpPr>
        <xdr:cNvPr id="143" name="円/楕円 142"/>
        <xdr:cNvSpPr/>
      </xdr:nvSpPr>
      <xdr:spPr>
        <a:xfrm>
          <a:off x="1079500" y="95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78147</xdr:rowOff>
    </xdr:from>
    <xdr:ext cx="534377" cy="259045"/>
    <xdr:sp macro="" textlink="">
      <xdr:nvSpPr>
        <xdr:cNvPr id="144" name="テキスト ボックス 143"/>
        <xdr:cNvSpPr txBox="1"/>
      </xdr:nvSpPr>
      <xdr:spPr>
        <a:xfrm>
          <a:off x="863111" y="933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2860</xdr:rowOff>
    </xdr:from>
    <xdr:to>
      <xdr:col>6</xdr:col>
      <xdr:colOff>510540</xdr:colOff>
      <xdr:row>78</xdr:row>
      <xdr:rowOff>79761</xdr:rowOff>
    </xdr:to>
    <xdr:cxnSp macro="">
      <xdr:nvCxnSpPr>
        <xdr:cNvPr id="166" name="直線コネクタ 165"/>
        <xdr:cNvCxnSpPr/>
      </xdr:nvCxnSpPr>
      <xdr:spPr>
        <a:xfrm flipV="1">
          <a:off x="4633595" y="12175810"/>
          <a:ext cx="1270" cy="1277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83588</xdr:rowOff>
    </xdr:from>
    <xdr:ext cx="469744" cy="259045"/>
    <xdr:sp macro="" textlink="">
      <xdr:nvSpPr>
        <xdr:cNvPr id="167" name="維持補修費最小値テキスト"/>
        <xdr:cNvSpPr txBox="1"/>
      </xdr:nvSpPr>
      <xdr:spPr>
        <a:xfrm>
          <a:off x="4686300" y="1345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a:t>
          </a:r>
          <a:endParaRPr kumimoji="1" lang="ja-JP" altLang="en-US" sz="1000" b="1">
            <a:latin typeface="ＭＳ Ｐゴシック"/>
          </a:endParaRPr>
        </a:p>
      </xdr:txBody>
    </xdr:sp>
    <xdr:clientData/>
  </xdr:oneCellAnchor>
  <xdr:twoCellAnchor>
    <xdr:from>
      <xdr:col>6</xdr:col>
      <xdr:colOff>422275</xdr:colOff>
      <xdr:row>78</xdr:row>
      <xdr:rowOff>79761</xdr:rowOff>
    </xdr:from>
    <xdr:to>
      <xdr:col>6</xdr:col>
      <xdr:colOff>600075</xdr:colOff>
      <xdr:row>78</xdr:row>
      <xdr:rowOff>79761</xdr:rowOff>
    </xdr:to>
    <xdr:cxnSp macro="">
      <xdr:nvCxnSpPr>
        <xdr:cNvPr id="168" name="直線コネクタ 167"/>
        <xdr:cNvCxnSpPr/>
      </xdr:nvCxnSpPr>
      <xdr:spPr>
        <a:xfrm>
          <a:off x="4546600" y="1345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120987</xdr:rowOff>
    </xdr:from>
    <xdr:ext cx="534377" cy="259045"/>
    <xdr:sp macro="" textlink="">
      <xdr:nvSpPr>
        <xdr:cNvPr id="169" name="維持補修費最大値テキスト"/>
        <xdr:cNvSpPr txBox="1"/>
      </xdr:nvSpPr>
      <xdr:spPr>
        <a:xfrm>
          <a:off x="4686300" y="119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29,243</a:t>
          </a:r>
          <a:endParaRPr kumimoji="1" lang="ja-JP" altLang="en-US" sz="1000" b="1">
            <a:latin typeface="ＭＳ Ｐゴシック"/>
          </a:endParaRPr>
        </a:p>
      </xdr:txBody>
    </xdr:sp>
    <xdr:clientData/>
  </xdr:oneCellAnchor>
  <xdr:twoCellAnchor>
    <xdr:from>
      <xdr:col>6</xdr:col>
      <xdr:colOff>422275</xdr:colOff>
      <xdr:row>71</xdr:row>
      <xdr:rowOff>2860</xdr:rowOff>
    </xdr:from>
    <xdr:to>
      <xdr:col>6</xdr:col>
      <xdr:colOff>600075</xdr:colOff>
      <xdr:row>71</xdr:row>
      <xdr:rowOff>2860</xdr:rowOff>
    </xdr:to>
    <xdr:cxnSp macro="">
      <xdr:nvCxnSpPr>
        <xdr:cNvPr id="170" name="直線コネクタ 169"/>
        <xdr:cNvCxnSpPr/>
      </xdr:nvCxnSpPr>
      <xdr:spPr>
        <a:xfrm>
          <a:off x="4546600" y="121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147427</xdr:rowOff>
    </xdr:from>
    <xdr:to>
      <xdr:col>6</xdr:col>
      <xdr:colOff>511175</xdr:colOff>
      <xdr:row>77</xdr:row>
      <xdr:rowOff>163429</xdr:rowOff>
    </xdr:to>
    <xdr:cxnSp macro="">
      <xdr:nvCxnSpPr>
        <xdr:cNvPr id="171" name="直線コネクタ 170"/>
        <xdr:cNvCxnSpPr/>
      </xdr:nvCxnSpPr>
      <xdr:spPr>
        <a:xfrm flipV="1">
          <a:off x="3797300" y="13349077"/>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169293</xdr:rowOff>
    </xdr:from>
    <xdr:ext cx="469744" cy="259045"/>
    <xdr:sp macro="" textlink="">
      <xdr:nvSpPr>
        <xdr:cNvPr id="172" name="維持補修費平均値テキスト"/>
        <xdr:cNvSpPr txBox="1"/>
      </xdr:nvSpPr>
      <xdr:spPr>
        <a:xfrm>
          <a:off x="4686300" y="13028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146416</xdr:rowOff>
    </xdr:from>
    <xdr:to>
      <xdr:col>6</xdr:col>
      <xdr:colOff>561975</xdr:colOff>
      <xdr:row>77</xdr:row>
      <xdr:rowOff>76566</xdr:rowOff>
    </xdr:to>
    <xdr:sp macro="" textlink="">
      <xdr:nvSpPr>
        <xdr:cNvPr id="173" name="フローチャート : 判断 172"/>
        <xdr:cNvSpPr/>
      </xdr:nvSpPr>
      <xdr:spPr>
        <a:xfrm>
          <a:off x="4584700" y="1317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163429</xdr:rowOff>
    </xdr:from>
    <xdr:to>
      <xdr:col>5</xdr:col>
      <xdr:colOff>358775</xdr:colOff>
      <xdr:row>78</xdr:row>
      <xdr:rowOff>6700</xdr:rowOff>
    </xdr:to>
    <xdr:cxnSp macro="">
      <xdr:nvCxnSpPr>
        <xdr:cNvPr id="174" name="直線コネクタ 173"/>
        <xdr:cNvCxnSpPr/>
      </xdr:nvCxnSpPr>
      <xdr:spPr>
        <a:xfrm flipV="1">
          <a:off x="2908300" y="13365079"/>
          <a:ext cx="889000" cy="1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166762</xdr:rowOff>
    </xdr:from>
    <xdr:to>
      <xdr:col>5</xdr:col>
      <xdr:colOff>409575</xdr:colOff>
      <xdr:row>77</xdr:row>
      <xdr:rowOff>96912</xdr:rowOff>
    </xdr:to>
    <xdr:sp macro="" textlink="">
      <xdr:nvSpPr>
        <xdr:cNvPr id="175" name="フローチャート : 判断 174"/>
        <xdr:cNvSpPr/>
      </xdr:nvSpPr>
      <xdr:spPr>
        <a:xfrm>
          <a:off x="3746500" y="131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113439</xdr:rowOff>
    </xdr:from>
    <xdr:ext cx="469744" cy="259045"/>
    <xdr:sp macro="" textlink="">
      <xdr:nvSpPr>
        <xdr:cNvPr id="176" name="テキスト ボックス 175"/>
        <xdr:cNvSpPr txBox="1"/>
      </xdr:nvSpPr>
      <xdr:spPr>
        <a:xfrm>
          <a:off x="3562427" y="1297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6700</xdr:rowOff>
    </xdr:from>
    <xdr:to>
      <xdr:col>4</xdr:col>
      <xdr:colOff>155575</xdr:colOff>
      <xdr:row>78</xdr:row>
      <xdr:rowOff>15661</xdr:rowOff>
    </xdr:to>
    <xdr:cxnSp macro="">
      <xdr:nvCxnSpPr>
        <xdr:cNvPr id="177" name="直線コネクタ 176"/>
        <xdr:cNvCxnSpPr/>
      </xdr:nvCxnSpPr>
      <xdr:spPr>
        <a:xfrm flipV="1">
          <a:off x="2019300" y="13379800"/>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120766</xdr:rowOff>
    </xdr:from>
    <xdr:to>
      <xdr:col>4</xdr:col>
      <xdr:colOff>206375</xdr:colOff>
      <xdr:row>77</xdr:row>
      <xdr:rowOff>50916</xdr:rowOff>
    </xdr:to>
    <xdr:sp macro="" textlink="">
      <xdr:nvSpPr>
        <xdr:cNvPr id="178" name="フローチャート : 判断 177"/>
        <xdr:cNvSpPr/>
      </xdr:nvSpPr>
      <xdr:spPr>
        <a:xfrm>
          <a:off x="2857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67444</xdr:rowOff>
    </xdr:from>
    <xdr:ext cx="469744" cy="259045"/>
    <xdr:sp macro="" textlink="">
      <xdr:nvSpPr>
        <xdr:cNvPr id="179" name="テキスト ボックス 178"/>
        <xdr:cNvSpPr txBox="1"/>
      </xdr:nvSpPr>
      <xdr:spPr>
        <a:xfrm>
          <a:off x="2673427" y="129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150124</xdr:rowOff>
    </xdr:from>
    <xdr:to>
      <xdr:col>2</xdr:col>
      <xdr:colOff>638175</xdr:colOff>
      <xdr:row>78</xdr:row>
      <xdr:rowOff>15661</xdr:rowOff>
    </xdr:to>
    <xdr:cxnSp macro="">
      <xdr:nvCxnSpPr>
        <xdr:cNvPr id="180" name="直線コネクタ 179"/>
        <xdr:cNvCxnSpPr/>
      </xdr:nvCxnSpPr>
      <xdr:spPr>
        <a:xfrm>
          <a:off x="1130300" y="13351774"/>
          <a:ext cx="889000" cy="3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156017</xdr:rowOff>
    </xdr:from>
    <xdr:to>
      <xdr:col>3</xdr:col>
      <xdr:colOff>3175</xdr:colOff>
      <xdr:row>77</xdr:row>
      <xdr:rowOff>86167</xdr:rowOff>
    </xdr:to>
    <xdr:sp macro="" textlink="">
      <xdr:nvSpPr>
        <xdr:cNvPr id="181" name="フローチャート : 判断 180"/>
        <xdr:cNvSpPr/>
      </xdr:nvSpPr>
      <xdr:spPr>
        <a:xfrm>
          <a:off x="1968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102694</xdr:rowOff>
    </xdr:from>
    <xdr:ext cx="469744" cy="259045"/>
    <xdr:sp macro="" textlink="">
      <xdr:nvSpPr>
        <xdr:cNvPr id="182" name="テキスト ボックス 181"/>
        <xdr:cNvSpPr txBox="1"/>
      </xdr:nvSpPr>
      <xdr:spPr>
        <a:xfrm>
          <a:off x="1784427"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152360</xdr:rowOff>
    </xdr:from>
    <xdr:to>
      <xdr:col>1</xdr:col>
      <xdr:colOff>485775</xdr:colOff>
      <xdr:row>77</xdr:row>
      <xdr:rowOff>82510</xdr:rowOff>
    </xdr:to>
    <xdr:sp macro="" textlink="">
      <xdr:nvSpPr>
        <xdr:cNvPr id="183" name="フローチャート : 判断 182"/>
        <xdr:cNvSpPr/>
      </xdr:nvSpPr>
      <xdr:spPr>
        <a:xfrm>
          <a:off x="1079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99037</xdr:rowOff>
    </xdr:from>
    <xdr:ext cx="469744" cy="259045"/>
    <xdr:sp macro="" textlink="">
      <xdr:nvSpPr>
        <xdr:cNvPr id="184" name="テキスト ボックス 183"/>
        <xdr:cNvSpPr txBox="1"/>
      </xdr:nvSpPr>
      <xdr:spPr>
        <a:xfrm>
          <a:off x="895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96627</xdr:rowOff>
    </xdr:from>
    <xdr:to>
      <xdr:col>6</xdr:col>
      <xdr:colOff>561975</xdr:colOff>
      <xdr:row>78</xdr:row>
      <xdr:rowOff>26777</xdr:rowOff>
    </xdr:to>
    <xdr:sp macro="" textlink="">
      <xdr:nvSpPr>
        <xdr:cNvPr id="190" name="円/楕円 189"/>
        <xdr:cNvSpPr/>
      </xdr:nvSpPr>
      <xdr:spPr>
        <a:xfrm>
          <a:off x="4584700" y="1329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11554</xdr:rowOff>
    </xdr:from>
    <xdr:ext cx="469744" cy="259045"/>
    <xdr:sp macro="" textlink="">
      <xdr:nvSpPr>
        <xdr:cNvPr id="191" name="維持補修費該当値テキスト"/>
        <xdr:cNvSpPr txBox="1"/>
      </xdr:nvSpPr>
      <xdr:spPr>
        <a:xfrm>
          <a:off x="4686300" y="1321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112629</xdr:rowOff>
    </xdr:from>
    <xdr:to>
      <xdr:col>5</xdr:col>
      <xdr:colOff>409575</xdr:colOff>
      <xdr:row>78</xdr:row>
      <xdr:rowOff>42779</xdr:rowOff>
    </xdr:to>
    <xdr:sp macro="" textlink="">
      <xdr:nvSpPr>
        <xdr:cNvPr id="192" name="円/楕円 191"/>
        <xdr:cNvSpPr/>
      </xdr:nvSpPr>
      <xdr:spPr>
        <a:xfrm>
          <a:off x="3746500" y="1331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33906</xdr:rowOff>
    </xdr:from>
    <xdr:ext cx="469744" cy="259045"/>
    <xdr:sp macro="" textlink="">
      <xdr:nvSpPr>
        <xdr:cNvPr id="193" name="テキスト ボックス 192"/>
        <xdr:cNvSpPr txBox="1"/>
      </xdr:nvSpPr>
      <xdr:spPr>
        <a:xfrm>
          <a:off x="3562427" y="134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127350</xdr:rowOff>
    </xdr:from>
    <xdr:to>
      <xdr:col>4</xdr:col>
      <xdr:colOff>206375</xdr:colOff>
      <xdr:row>78</xdr:row>
      <xdr:rowOff>57500</xdr:rowOff>
    </xdr:to>
    <xdr:sp macro="" textlink="">
      <xdr:nvSpPr>
        <xdr:cNvPr id="194" name="円/楕円 193"/>
        <xdr:cNvSpPr/>
      </xdr:nvSpPr>
      <xdr:spPr>
        <a:xfrm>
          <a:off x="2857500" y="133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48627</xdr:rowOff>
    </xdr:from>
    <xdr:ext cx="469744" cy="259045"/>
    <xdr:sp macro="" textlink="">
      <xdr:nvSpPr>
        <xdr:cNvPr id="195" name="テキスト ボックス 194"/>
        <xdr:cNvSpPr txBox="1"/>
      </xdr:nvSpPr>
      <xdr:spPr>
        <a:xfrm>
          <a:off x="2673427" y="1342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136311</xdr:rowOff>
    </xdr:from>
    <xdr:to>
      <xdr:col>3</xdr:col>
      <xdr:colOff>3175</xdr:colOff>
      <xdr:row>78</xdr:row>
      <xdr:rowOff>66461</xdr:rowOff>
    </xdr:to>
    <xdr:sp macro="" textlink="">
      <xdr:nvSpPr>
        <xdr:cNvPr id="196" name="円/楕円 195"/>
        <xdr:cNvSpPr/>
      </xdr:nvSpPr>
      <xdr:spPr>
        <a:xfrm>
          <a:off x="1968500" y="1333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57588</xdr:rowOff>
    </xdr:from>
    <xdr:ext cx="469744" cy="259045"/>
    <xdr:sp macro="" textlink="">
      <xdr:nvSpPr>
        <xdr:cNvPr id="197" name="テキスト ボックス 196"/>
        <xdr:cNvSpPr txBox="1"/>
      </xdr:nvSpPr>
      <xdr:spPr>
        <a:xfrm>
          <a:off x="1784427" y="1343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99324</xdr:rowOff>
    </xdr:from>
    <xdr:to>
      <xdr:col>1</xdr:col>
      <xdr:colOff>485775</xdr:colOff>
      <xdr:row>78</xdr:row>
      <xdr:rowOff>29474</xdr:rowOff>
    </xdr:to>
    <xdr:sp macro="" textlink="">
      <xdr:nvSpPr>
        <xdr:cNvPr id="198" name="円/楕円 197"/>
        <xdr:cNvSpPr/>
      </xdr:nvSpPr>
      <xdr:spPr>
        <a:xfrm>
          <a:off x="1079500" y="1330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20601</xdr:rowOff>
    </xdr:from>
    <xdr:ext cx="469744" cy="259045"/>
    <xdr:sp macro="" textlink="">
      <xdr:nvSpPr>
        <xdr:cNvPr id="199" name="テキスト ボックス 198"/>
        <xdr:cNvSpPr txBox="1"/>
      </xdr:nvSpPr>
      <xdr:spPr>
        <a:xfrm>
          <a:off x="895427" y="1339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34351</xdr:rowOff>
    </xdr:from>
    <xdr:to>
      <xdr:col>6</xdr:col>
      <xdr:colOff>510540</xdr:colOff>
      <xdr:row>98</xdr:row>
      <xdr:rowOff>98571</xdr:rowOff>
    </xdr:to>
    <xdr:cxnSp macro="">
      <xdr:nvCxnSpPr>
        <xdr:cNvPr id="222" name="直線コネクタ 221"/>
        <xdr:cNvCxnSpPr/>
      </xdr:nvCxnSpPr>
      <xdr:spPr>
        <a:xfrm flipV="1">
          <a:off x="4633595" y="15464851"/>
          <a:ext cx="1270" cy="143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102398</xdr:rowOff>
    </xdr:from>
    <xdr:ext cx="534377" cy="259045"/>
    <xdr:sp macro="" textlink="">
      <xdr:nvSpPr>
        <xdr:cNvPr id="223" name="扶助費最小値テキスト"/>
        <xdr:cNvSpPr txBox="1"/>
      </xdr:nvSpPr>
      <xdr:spPr>
        <a:xfrm>
          <a:off x="4686300" y="169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54,498</a:t>
          </a:r>
          <a:endParaRPr kumimoji="1" lang="ja-JP" altLang="en-US" sz="1000" b="1">
            <a:latin typeface="ＭＳ Ｐゴシック"/>
          </a:endParaRPr>
        </a:p>
      </xdr:txBody>
    </xdr:sp>
    <xdr:clientData/>
  </xdr:oneCellAnchor>
  <xdr:twoCellAnchor>
    <xdr:from>
      <xdr:col>6</xdr:col>
      <xdr:colOff>422275</xdr:colOff>
      <xdr:row>98</xdr:row>
      <xdr:rowOff>98571</xdr:rowOff>
    </xdr:from>
    <xdr:to>
      <xdr:col>6</xdr:col>
      <xdr:colOff>600075</xdr:colOff>
      <xdr:row>98</xdr:row>
      <xdr:rowOff>98571</xdr:rowOff>
    </xdr:to>
    <xdr:cxnSp macro="">
      <xdr:nvCxnSpPr>
        <xdr:cNvPr id="224" name="直線コネクタ 223"/>
        <xdr:cNvCxnSpPr/>
      </xdr:nvCxnSpPr>
      <xdr:spPr>
        <a:xfrm>
          <a:off x="4546600" y="1690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152478</xdr:rowOff>
    </xdr:from>
    <xdr:ext cx="599010" cy="259045"/>
    <xdr:sp macro="" textlink="">
      <xdr:nvSpPr>
        <xdr:cNvPr id="225" name="扶助費最大値テキスト"/>
        <xdr:cNvSpPr txBox="1"/>
      </xdr:nvSpPr>
      <xdr:spPr>
        <a:xfrm>
          <a:off x="4686300" y="152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211,521</a:t>
          </a:r>
          <a:endParaRPr kumimoji="1" lang="ja-JP" altLang="en-US" sz="1000" b="1">
            <a:latin typeface="ＭＳ Ｐゴシック"/>
          </a:endParaRPr>
        </a:p>
      </xdr:txBody>
    </xdr:sp>
    <xdr:clientData/>
  </xdr:oneCellAnchor>
  <xdr:twoCellAnchor>
    <xdr:from>
      <xdr:col>6</xdr:col>
      <xdr:colOff>422275</xdr:colOff>
      <xdr:row>90</xdr:row>
      <xdr:rowOff>34351</xdr:rowOff>
    </xdr:from>
    <xdr:to>
      <xdr:col>6</xdr:col>
      <xdr:colOff>600075</xdr:colOff>
      <xdr:row>90</xdr:row>
      <xdr:rowOff>34351</xdr:rowOff>
    </xdr:to>
    <xdr:cxnSp macro="">
      <xdr:nvCxnSpPr>
        <xdr:cNvPr id="226" name="直線コネクタ 225"/>
        <xdr:cNvCxnSpPr/>
      </xdr:nvCxnSpPr>
      <xdr:spPr>
        <a:xfrm>
          <a:off x="4546600" y="1546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51543</xdr:rowOff>
    </xdr:from>
    <xdr:to>
      <xdr:col>6</xdr:col>
      <xdr:colOff>511175</xdr:colOff>
      <xdr:row>96</xdr:row>
      <xdr:rowOff>93467</xdr:rowOff>
    </xdr:to>
    <xdr:cxnSp macro="">
      <xdr:nvCxnSpPr>
        <xdr:cNvPr id="227" name="直線コネクタ 226"/>
        <xdr:cNvCxnSpPr/>
      </xdr:nvCxnSpPr>
      <xdr:spPr>
        <a:xfrm flipV="1">
          <a:off x="3797300" y="16510743"/>
          <a:ext cx="838200" cy="4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45976</xdr:rowOff>
    </xdr:from>
    <xdr:ext cx="599010" cy="259045"/>
    <xdr:sp macro="" textlink="">
      <xdr:nvSpPr>
        <xdr:cNvPr id="228" name="扶助費平均値テキスト"/>
        <xdr:cNvSpPr txBox="1"/>
      </xdr:nvSpPr>
      <xdr:spPr>
        <a:xfrm>
          <a:off x="4686300" y="1616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113,446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23099</xdr:rowOff>
    </xdr:from>
    <xdr:to>
      <xdr:col>6</xdr:col>
      <xdr:colOff>561975</xdr:colOff>
      <xdr:row>95</xdr:row>
      <xdr:rowOff>124699</xdr:rowOff>
    </xdr:to>
    <xdr:sp macro="" textlink="">
      <xdr:nvSpPr>
        <xdr:cNvPr id="229" name="フローチャート : 判断 228"/>
        <xdr:cNvSpPr/>
      </xdr:nvSpPr>
      <xdr:spPr>
        <a:xfrm>
          <a:off x="4584700" y="163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93467</xdr:rowOff>
    </xdr:from>
    <xdr:to>
      <xdr:col>5</xdr:col>
      <xdr:colOff>358775</xdr:colOff>
      <xdr:row>96</xdr:row>
      <xdr:rowOff>105767</xdr:rowOff>
    </xdr:to>
    <xdr:cxnSp macro="">
      <xdr:nvCxnSpPr>
        <xdr:cNvPr id="230" name="直線コネクタ 229"/>
        <xdr:cNvCxnSpPr/>
      </xdr:nvCxnSpPr>
      <xdr:spPr>
        <a:xfrm flipV="1">
          <a:off x="2908300" y="16552667"/>
          <a:ext cx="889000" cy="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99169</xdr:rowOff>
    </xdr:from>
    <xdr:to>
      <xdr:col>5</xdr:col>
      <xdr:colOff>409575</xdr:colOff>
      <xdr:row>96</xdr:row>
      <xdr:rowOff>29319</xdr:rowOff>
    </xdr:to>
    <xdr:sp macro="" textlink="">
      <xdr:nvSpPr>
        <xdr:cNvPr id="231" name="フローチャート : 判断 230"/>
        <xdr:cNvSpPr/>
      </xdr:nvSpPr>
      <xdr:spPr>
        <a:xfrm>
          <a:off x="3746500" y="163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45846</xdr:rowOff>
    </xdr:from>
    <xdr:ext cx="599010" cy="259045"/>
    <xdr:sp macro="" textlink="">
      <xdr:nvSpPr>
        <xdr:cNvPr id="232" name="テキスト ボックス 231"/>
        <xdr:cNvSpPr txBox="1"/>
      </xdr:nvSpPr>
      <xdr:spPr>
        <a:xfrm>
          <a:off x="3497794" y="161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105767</xdr:rowOff>
    </xdr:from>
    <xdr:to>
      <xdr:col>4</xdr:col>
      <xdr:colOff>155575</xdr:colOff>
      <xdr:row>96</xdr:row>
      <xdr:rowOff>171073</xdr:rowOff>
    </xdr:to>
    <xdr:cxnSp macro="">
      <xdr:nvCxnSpPr>
        <xdr:cNvPr id="233" name="直線コネクタ 232"/>
        <xdr:cNvCxnSpPr/>
      </xdr:nvCxnSpPr>
      <xdr:spPr>
        <a:xfrm flipV="1">
          <a:off x="2019300" y="16564967"/>
          <a:ext cx="889000" cy="6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104034</xdr:rowOff>
    </xdr:from>
    <xdr:to>
      <xdr:col>4</xdr:col>
      <xdr:colOff>206375</xdr:colOff>
      <xdr:row>97</xdr:row>
      <xdr:rowOff>34184</xdr:rowOff>
    </xdr:to>
    <xdr:sp macro="" textlink="">
      <xdr:nvSpPr>
        <xdr:cNvPr id="234" name="フローチャート : 判断 233"/>
        <xdr:cNvSpPr/>
      </xdr:nvSpPr>
      <xdr:spPr>
        <a:xfrm>
          <a:off x="2857500" y="1656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25311</xdr:rowOff>
    </xdr:from>
    <xdr:ext cx="534377" cy="259045"/>
    <xdr:sp macro="" textlink="">
      <xdr:nvSpPr>
        <xdr:cNvPr id="235" name="テキスト ボックス 234"/>
        <xdr:cNvSpPr txBox="1"/>
      </xdr:nvSpPr>
      <xdr:spPr>
        <a:xfrm>
          <a:off x="2641111" y="1665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155034</xdr:rowOff>
    </xdr:from>
    <xdr:to>
      <xdr:col>2</xdr:col>
      <xdr:colOff>638175</xdr:colOff>
      <xdr:row>96</xdr:row>
      <xdr:rowOff>171073</xdr:rowOff>
    </xdr:to>
    <xdr:cxnSp macro="">
      <xdr:nvCxnSpPr>
        <xdr:cNvPr id="236" name="直線コネクタ 235"/>
        <xdr:cNvCxnSpPr/>
      </xdr:nvCxnSpPr>
      <xdr:spPr>
        <a:xfrm>
          <a:off x="1130300" y="16614234"/>
          <a:ext cx="889000" cy="1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159392</xdr:rowOff>
    </xdr:from>
    <xdr:to>
      <xdr:col>3</xdr:col>
      <xdr:colOff>3175</xdr:colOff>
      <xdr:row>97</xdr:row>
      <xdr:rowOff>89542</xdr:rowOff>
    </xdr:to>
    <xdr:sp macro="" textlink="">
      <xdr:nvSpPr>
        <xdr:cNvPr id="237" name="フローチャート : 判断 236"/>
        <xdr:cNvSpPr/>
      </xdr:nvSpPr>
      <xdr:spPr>
        <a:xfrm>
          <a:off x="1968500" y="1661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80669</xdr:rowOff>
    </xdr:from>
    <xdr:ext cx="534377" cy="259045"/>
    <xdr:sp macro="" textlink="">
      <xdr:nvSpPr>
        <xdr:cNvPr id="238" name="テキスト ボックス 237"/>
        <xdr:cNvSpPr txBox="1"/>
      </xdr:nvSpPr>
      <xdr:spPr>
        <a:xfrm>
          <a:off x="1752111" y="1671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5717</xdr:rowOff>
    </xdr:from>
    <xdr:to>
      <xdr:col>1</xdr:col>
      <xdr:colOff>485775</xdr:colOff>
      <xdr:row>97</xdr:row>
      <xdr:rowOff>107317</xdr:rowOff>
    </xdr:to>
    <xdr:sp macro="" textlink="">
      <xdr:nvSpPr>
        <xdr:cNvPr id="239" name="フローチャート : 判断 238"/>
        <xdr:cNvSpPr/>
      </xdr:nvSpPr>
      <xdr:spPr>
        <a:xfrm>
          <a:off x="1079500" y="166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98444</xdr:rowOff>
    </xdr:from>
    <xdr:ext cx="534377" cy="259045"/>
    <xdr:sp macro="" textlink="">
      <xdr:nvSpPr>
        <xdr:cNvPr id="240" name="テキスト ボックス 239"/>
        <xdr:cNvSpPr txBox="1"/>
      </xdr:nvSpPr>
      <xdr:spPr>
        <a:xfrm>
          <a:off x="863111" y="1672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743</xdr:rowOff>
    </xdr:from>
    <xdr:to>
      <xdr:col>6</xdr:col>
      <xdr:colOff>561975</xdr:colOff>
      <xdr:row>96</xdr:row>
      <xdr:rowOff>102343</xdr:rowOff>
    </xdr:to>
    <xdr:sp macro="" textlink="">
      <xdr:nvSpPr>
        <xdr:cNvPr id="246" name="円/楕円 245"/>
        <xdr:cNvSpPr/>
      </xdr:nvSpPr>
      <xdr:spPr>
        <a:xfrm>
          <a:off x="4584700" y="164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150620</xdr:rowOff>
    </xdr:from>
    <xdr:ext cx="534377" cy="259045"/>
    <xdr:sp macro="" textlink="">
      <xdr:nvSpPr>
        <xdr:cNvPr id="247" name="扶助費該当値テキスト"/>
        <xdr:cNvSpPr txBox="1"/>
      </xdr:nvSpPr>
      <xdr:spPr>
        <a:xfrm>
          <a:off x="4686300" y="16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97,141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42667</xdr:rowOff>
    </xdr:from>
    <xdr:to>
      <xdr:col>5</xdr:col>
      <xdr:colOff>409575</xdr:colOff>
      <xdr:row>96</xdr:row>
      <xdr:rowOff>144267</xdr:rowOff>
    </xdr:to>
    <xdr:sp macro="" textlink="">
      <xdr:nvSpPr>
        <xdr:cNvPr id="248" name="円/楕円 247"/>
        <xdr:cNvSpPr/>
      </xdr:nvSpPr>
      <xdr:spPr>
        <a:xfrm>
          <a:off x="3746500" y="1650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135394</xdr:rowOff>
    </xdr:from>
    <xdr:ext cx="534377" cy="259045"/>
    <xdr:sp macro="" textlink="">
      <xdr:nvSpPr>
        <xdr:cNvPr id="249" name="テキスト ボックス 248"/>
        <xdr:cNvSpPr txBox="1"/>
      </xdr:nvSpPr>
      <xdr:spPr>
        <a:xfrm>
          <a:off x="3530111" y="1659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92,556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54967</xdr:rowOff>
    </xdr:from>
    <xdr:to>
      <xdr:col>4</xdr:col>
      <xdr:colOff>206375</xdr:colOff>
      <xdr:row>96</xdr:row>
      <xdr:rowOff>156567</xdr:rowOff>
    </xdr:to>
    <xdr:sp macro="" textlink="">
      <xdr:nvSpPr>
        <xdr:cNvPr id="250" name="円/楕円 249"/>
        <xdr:cNvSpPr/>
      </xdr:nvSpPr>
      <xdr:spPr>
        <a:xfrm>
          <a:off x="2857500" y="1651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xdr:rowOff>
    </xdr:from>
    <xdr:ext cx="534377" cy="259045"/>
    <xdr:sp macro="" textlink="">
      <xdr:nvSpPr>
        <xdr:cNvPr id="251" name="テキスト ボックス 250"/>
        <xdr:cNvSpPr txBox="1"/>
      </xdr:nvSpPr>
      <xdr:spPr>
        <a:xfrm>
          <a:off x="2641111" y="1628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91,211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120273</xdr:rowOff>
    </xdr:from>
    <xdr:to>
      <xdr:col>3</xdr:col>
      <xdr:colOff>3175</xdr:colOff>
      <xdr:row>97</xdr:row>
      <xdr:rowOff>50423</xdr:rowOff>
    </xdr:to>
    <xdr:sp macro="" textlink="">
      <xdr:nvSpPr>
        <xdr:cNvPr id="252" name="円/楕円 251"/>
        <xdr:cNvSpPr/>
      </xdr:nvSpPr>
      <xdr:spPr>
        <a:xfrm>
          <a:off x="1968500" y="1657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66950</xdr:rowOff>
    </xdr:from>
    <xdr:ext cx="534377" cy="259045"/>
    <xdr:sp macro="" textlink="">
      <xdr:nvSpPr>
        <xdr:cNvPr id="253" name="テキスト ボックス 252"/>
        <xdr:cNvSpPr txBox="1"/>
      </xdr:nvSpPr>
      <xdr:spPr>
        <a:xfrm>
          <a:off x="1752111" y="163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84,069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104234</xdr:rowOff>
    </xdr:from>
    <xdr:to>
      <xdr:col>1</xdr:col>
      <xdr:colOff>485775</xdr:colOff>
      <xdr:row>97</xdr:row>
      <xdr:rowOff>34384</xdr:rowOff>
    </xdr:to>
    <xdr:sp macro="" textlink="">
      <xdr:nvSpPr>
        <xdr:cNvPr id="254" name="円/楕円 253"/>
        <xdr:cNvSpPr/>
      </xdr:nvSpPr>
      <xdr:spPr>
        <a:xfrm>
          <a:off x="1079500" y="1656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50911</xdr:rowOff>
    </xdr:from>
    <xdr:ext cx="534377" cy="259045"/>
    <xdr:sp macro="" textlink="">
      <xdr:nvSpPr>
        <xdr:cNvPr id="255" name="テキスト ボックス 254"/>
        <xdr:cNvSpPr txBox="1"/>
      </xdr:nvSpPr>
      <xdr:spPr>
        <a:xfrm>
          <a:off x="863111" y="1633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68" name="テキスト ボックス 26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0" name="テキスト ボックス 26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2" name="テキスト ボックス 27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4" name="テキスト ボックス 27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126376</xdr:rowOff>
    </xdr:from>
    <xdr:to>
      <xdr:col>15</xdr:col>
      <xdr:colOff>180340</xdr:colOff>
      <xdr:row>39</xdr:row>
      <xdr:rowOff>114609</xdr:rowOff>
    </xdr:to>
    <xdr:cxnSp macro="">
      <xdr:nvCxnSpPr>
        <xdr:cNvPr id="282" name="直線コネクタ 281"/>
        <xdr:cNvCxnSpPr/>
      </xdr:nvCxnSpPr>
      <xdr:spPr>
        <a:xfrm flipV="1">
          <a:off x="10475595" y="5269876"/>
          <a:ext cx="1270" cy="1531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118436</xdr:rowOff>
    </xdr:from>
    <xdr:ext cx="534377" cy="259045"/>
    <xdr:sp macro="" textlink="">
      <xdr:nvSpPr>
        <xdr:cNvPr id="283" name="補助費等最小値テキスト"/>
        <xdr:cNvSpPr txBox="1"/>
      </xdr:nvSpPr>
      <xdr:spPr>
        <a:xfrm>
          <a:off x="10528300" y="68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28,555</a:t>
          </a:r>
          <a:endParaRPr kumimoji="1" lang="ja-JP" altLang="en-US" sz="1000" b="1">
            <a:latin typeface="ＭＳ Ｐゴシック"/>
          </a:endParaRPr>
        </a:p>
      </xdr:txBody>
    </xdr:sp>
    <xdr:clientData/>
  </xdr:oneCellAnchor>
  <xdr:twoCellAnchor>
    <xdr:from>
      <xdr:col>15</xdr:col>
      <xdr:colOff>92075</xdr:colOff>
      <xdr:row>39</xdr:row>
      <xdr:rowOff>114609</xdr:rowOff>
    </xdr:from>
    <xdr:to>
      <xdr:col>15</xdr:col>
      <xdr:colOff>269875</xdr:colOff>
      <xdr:row>39</xdr:row>
      <xdr:rowOff>114609</xdr:rowOff>
    </xdr:to>
    <xdr:cxnSp macro="">
      <xdr:nvCxnSpPr>
        <xdr:cNvPr id="284" name="直線コネクタ 283"/>
        <xdr:cNvCxnSpPr/>
      </xdr:nvCxnSpPr>
      <xdr:spPr>
        <a:xfrm>
          <a:off x="10388600" y="680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73053</xdr:rowOff>
    </xdr:from>
    <xdr:ext cx="599010" cy="259045"/>
    <xdr:sp macro="" textlink="">
      <xdr:nvSpPr>
        <xdr:cNvPr id="285" name="補助費等最大値テキスト"/>
        <xdr:cNvSpPr txBox="1"/>
      </xdr:nvSpPr>
      <xdr:spPr>
        <a:xfrm>
          <a:off x="10528300" y="50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169,224</a:t>
          </a:r>
          <a:endParaRPr kumimoji="1" lang="ja-JP" altLang="en-US" sz="1000" b="1">
            <a:latin typeface="ＭＳ Ｐゴシック"/>
          </a:endParaRPr>
        </a:p>
      </xdr:txBody>
    </xdr:sp>
    <xdr:clientData/>
  </xdr:oneCellAnchor>
  <xdr:twoCellAnchor>
    <xdr:from>
      <xdr:col>15</xdr:col>
      <xdr:colOff>92075</xdr:colOff>
      <xdr:row>30</xdr:row>
      <xdr:rowOff>126376</xdr:rowOff>
    </xdr:from>
    <xdr:to>
      <xdr:col>15</xdr:col>
      <xdr:colOff>269875</xdr:colOff>
      <xdr:row>30</xdr:row>
      <xdr:rowOff>126376</xdr:rowOff>
    </xdr:to>
    <xdr:cxnSp macro="">
      <xdr:nvCxnSpPr>
        <xdr:cNvPr id="286" name="直線コネクタ 285"/>
        <xdr:cNvCxnSpPr/>
      </xdr:nvCxnSpPr>
      <xdr:spPr>
        <a:xfrm>
          <a:off x="10388600" y="5269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113106</xdr:rowOff>
    </xdr:from>
    <xdr:to>
      <xdr:col>15</xdr:col>
      <xdr:colOff>180975</xdr:colOff>
      <xdr:row>36</xdr:row>
      <xdr:rowOff>150150</xdr:rowOff>
    </xdr:to>
    <xdr:cxnSp macro="">
      <xdr:nvCxnSpPr>
        <xdr:cNvPr id="287" name="直線コネクタ 286"/>
        <xdr:cNvCxnSpPr/>
      </xdr:nvCxnSpPr>
      <xdr:spPr>
        <a:xfrm flipV="1">
          <a:off x="9639300" y="6285306"/>
          <a:ext cx="838200" cy="3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92669</xdr:rowOff>
    </xdr:from>
    <xdr:ext cx="534377" cy="259045"/>
    <xdr:sp macro="" textlink="">
      <xdr:nvSpPr>
        <xdr:cNvPr id="288" name="補助費等平均値テキスト"/>
        <xdr:cNvSpPr txBox="1"/>
      </xdr:nvSpPr>
      <xdr:spPr>
        <a:xfrm>
          <a:off x="10528300" y="6436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114242</xdr:rowOff>
    </xdr:from>
    <xdr:to>
      <xdr:col>15</xdr:col>
      <xdr:colOff>231775</xdr:colOff>
      <xdr:row>38</xdr:row>
      <xdr:rowOff>44392</xdr:rowOff>
    </xdr:to>
    <xdr:sp macro="" textlink="">
      <xdr:nvSpPr>
        <xdr:cNvPr id="289" name="フローチャート : 判断 288"/>
        <xdr:cNvSpPr/>
      </xdr:nvSpPr>
      <xdr:spPr>
        <a:xfrm>
          <a:off x="104267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44537</xdr:rowOff>
    </xdr:from>
    <xdr:to>
      <xdr:col>14</xdr:col>
      <xdr:colOff>28575</xdr:colOff>
      <xdr:row>36</xdr:row>
      <xdr:rowOff>150150</xdr:rowOff>
    </xdr:to>
    <xdr:cxnSp macro="">
      <xdr:nvCxnSpPr>
        <xdr:cNvPr id="290" name="直線コネクタ 289"/>
        <xdr:cNvCxnSpPr/>
      </xdr:nvCxnSpPr>
      <xdr:spPr>
        <a:xfrm>
          <a:off x="8750300" y="6216737"/>
          <a:ext cx="8890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82009</xdr:rowOff>
    </xdr:from>
    <xdr:to>
      <xdr:col>14</xdr:col>
      <xdr:colOff>79375</xdr:colOff>
      <xdr:row>38</xdr:row>
      <xdr:rowOff>12159</xdr:rowOff>
    </xdr:to>
    <xdr:sp macro="" textlink="">
      <xdr:nvSpPr>
        <xdr:cNvPr id="291" name="フローチャート : 判断 290"/>
        <xdr:cNvSpPr/>
      </xdr:nvSpPr>
      <xdr:spPr>
        <a:xfrm>
          <a:off x="9588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3287</xdr:rowOff>
    </xdr:from>
    <xdr:ext cx="534377" cy="259045"/>
    <xdr:sp macro="" textlink="">
      <xdr:nvSpPr>
        <xdr:cNvPr id="292" name="テキスト ボックス 291"/>
        <xdr:cNvSpPr txBox="1"/>
      </xdr:nvSpPr>
      <xdr:spPr>
        <a:xfrm>
          <a:off x="9372111" y="65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44537</xdr:rowOff>
    </xdr:from>
    <xdr:to>
      <xdr:col>12</xdr:col>
      <xdr:colOff>511175</xdr:colOff>
      <xdr:row>37</xdr:row>
      <xdr:rowOff>143096</xdr:rowOff>
    </xdr:to>
    <xdr:cxnSp macro="">
      <xdr:nvCxnSpPr>
        <xdr:cNvPr id="293" name="直線コネクタ 292"/>
        <xdr:cNvCxnSpPr/>
      </xdr:nvCxnSpPr>
      <xdr:spPr>
        <a:xfrm flipV="1">
          <a:off x="7861300" y="6216737"/>
          <a:ext cx="889000" cy="27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66747</xdr:rowOff>
    </xdr:from>
    <xdr:to>
      <xdr:col>12</xdr:col>
      <xdr:colOff>561975</xdr:colOff>
      <xdr:row>37</xdr:row>
      <xdr:rowOff>168348</xdr:rowOff>
    </xdr:to>
    <xdr:sp macro="" textlink="">
      <xdr:nvSpPr>
        <xdr:cNvPr id="294" name="フローチャート : 判断 293"/>
        <xdr:cNvSpPr/>
      </xdr:nvSpPr>
      <xdr:spPr>
        <a:xfrm>
          <a:off x="8699500" y="6410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159475</xdr:rowOff>
    </xdr:from>
    <xdr:ext cx="534377" cy="259045"/>
    <xdr:sp macro="" textlink="">
      <xdr:nvSpPr>
        <xdr:cNvPr id="295" name="テキスト ボックス 294"/>
        <xdr:cNvSpPr txBox="1"/>
      </xdr:nvSpPr>
      <xdr:spPr>
        <a:xfrm>
          <a:off x="8483111" y="65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79720</xdr:rowOff>
    </xdr:from>
    <xdr:to>
      <xdr:col>11</xdr:col>
      <xdr:colOff>307975</xdr:colOff>
      <xdr:row>37</xdr:row>
      <xdr:rowOff>143096</xdr:rowOff>
    </xdr:to>
    <xdr:cxnSp macro="">
      <xdr:nvCxnSpPr>
        <xdr:cNvPr id="296" name="直線コネクタ 295"/>
        <xdr:cNvCxnSpPr/>
      </xdr:nvCxnSpPr>
      <xdr:spPr>
        <a:xfrm>
          <a:off x="6972300" y="6251920"/>
          <a:ext cx="889000" cy="23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93984</xdr:rowOff>
    </xdr:from>
    <xdr:to>
      <xdr:col>11</xdr:col>
      <xdr:colOff>358775</xdr:colOff>
      <xdr:row>38</xdr:row>
      <xdr:rowOff>24133</xdr:rowOff>
    </xdr:to>
    <xdr:sp macro="" textlink="">
      <xdr:nvSpPr>
        <xdr:cNvPr id="297" name="フローチャート : 判断 296"/>
        <xdr:cNvSpPr/>
      </xdr:nvSpPr>
      <xdr:spPr>
        <a:xfrm>
          <a:off x="7810500" y="6437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15260</xdr:rowOff>
    </xdr:from>
    <xdr:ext cx="534377" cy="259045"/>
    <xdr:sp macro="" textlink="">
      <xdr:nvSpPr>
        <xdr:cNvPr id="298" name="テキスト ボックス 297"/>
        <xdr:cNvSpPr txBox="1"/>
      </xdr:nvSpPr>
      <xdr:spPr>
        <a:xfrm>
          <a:off x="7594111" y="653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102061</xdr:rowOff>
    </xdr:from>
    <xdr:to>
      <xdr:col>10</xdr:col>
      <xdr:colOff>155575</xdr:colOff>
      <xdr:row>38</xdr:row>
      <xdr:rowOff>32210</xdr:rowOff>
    </xdr:to>
    <xdr:sp macro="" textlink="">
      <xdr:nvSpPr>
        <xdr:cNvPr id="299" name="フローチャート : 判断 298"/>
        <xdr:cNvSpPr/>
      </xdr:nvSpPr>
      <xdr:spPr>
        <a:xfrm>
          <a:off x="6921500" y="64457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23338</xdr:rowOff>
    </xdr:from>
    <xdr:ext cx="534377" cy="259045"/>
    <xdr:sp macro="" textlink="">
      <xdr:nvSpPr>
        <xdr:cNvPr id="300" name="テキスト ボックス 299"/>
        <xdr:cNvSpPr txBox="1"/>
      </xdr:nvSpPr>
      <xdr:spPr>
        <a:xfrm>
          <a:off x="6705111" y="653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62306</xdr:rowOff>
    </xdr:from>
    <xdr:to>
      <xdr:col>15</xdr:col>
      <xdr:colOff>231775</xdr:colOff>
      <xdr:row>36</xdr:row>
      <xdr:rowOff>163906</xdr:rowOff>
    </xdr:to>
    <xdr:sp macro="" textlink="">
      <xdr:nvSpPr>
        <xdr:cNvPr id="306" name="円/楕円 305"/>
        <xdr:cNvSpPr/>
      </xdr:nvSpPr>
      <xdr:spPr>
        <a:xfrm>
          <a:off x="10426700" y="623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85183</xdr:rowOff>
    </xdr:from>
    <xdr:ext cx="534377" cy="259045"/>
    <xdr:sp macro="" textlink="">
      <xdr:nvSpPr>
        <xdr:cNvPr id="307" name="補助費等該当値テキスト"/>
        <xdr:cNvSpPr txBox="1"/>
      </xdr:nvSpPr>
      <xdr:spPr>
        <a:xfrm>
          <a:off x="10528300" y="608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75,943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99350</xdr:rowOff>
    </xdr:from>
    <xdr:to>
      <xdr:col>14</xdr:col>
      <xdr:colOff>79375</xdr:colOff>
      <xdr:row>37</xdr:row>
      <xdr:rowOff>29500</xdr:rowOff>
    </xdr:to>
    <xdr:sp macro="" textlink="">
      <xdr:nvSpPr>
        <xdr:cNvPr id="308" name="円/楕円 307"/>
        <xdr:cNvSpPr/>
      </xdr:nvSpPr>
      <xdr:spPr>
        <a:xfrm>
          <a:off x="9588500" y="627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46027</xdr:rowOff>
    </xdr:from>
    <xdr:ext cx="534377" cy="259045"/>
    <xdr:sp macro="" textlink="">
      <xdr:nvSpPr>
        <xdr:cNvPr id="309" name="テキスト ボックス 308"/>
        <xdr:cNvSpPr txBox="1"/>
      </xdr:nvSpPr>
      <xdr:spPr>
        <a:xfrm>
          <a:off x="9372111" y="60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72,540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165187</xdr:rowOff>
    </xdr:from>
    <xdr:to>
      <xdr:col>12</xdr:col>
      <xdr:colOff>561975</xdr:colOff>
      <xdr:row>36</xdr:row>
      <xdr:rowOff>95337</xdr:rowOff>
    </xdr:to>
    <xdr:sp macro="" textlink="">
      <xdr:nvSpPr>
        <xdr:cNvPr id="310" name="円/楕円 309"/>
        <xdr:cNvSpPr/>
      </xdr:nvSpPr>
      <xdr:spPr>
        <a:xfrm>
          <a:off x="8699500" y="61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111864</xdr:rowOff>
    </xdr:from>
    <xdr:ext cx="534377" cy="259045"/>
    <xdr:sp macro="" textlink="">
      <xdr:nvSpPr>
        <xdr:cNvPr id="311" name="テキスト ボックス 310"/>
        <xdr:cNvSpPr txBox="1"/>
      </xdr:nvSpPr>
      <xdr:spPr>
        <a:xfrm>
          <a:off x="8483111" y="59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82,242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92296</xdr:rowOff>
    </xdr:from>
    <xdr:to>
      <xdr:col>11</xdr:col>
      <xdr:colOff>358775</xdr:colOff>
      <xdr:row>38</xdr:row>
      <xdr:rowOff>22447</xdr:rowOff>
    </xdr:to>
    <xdr:sp macro="" textlink="">
      <xdr:nvSpPr>
        <xdr:cNvPr id="312" name="円/楕円 311"/>
        <xdr:cNvSpPr/>
      </xdr:nvSpPr>
      <xdr:spPr>
        <a:xfrm>
          <a:off x="7810500" y="64359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38973</xdr:rowOff>
    </xdr:from>
    <xdr:ext cx="534377" cy="259045"/>
    <xdr:sp macro="" textlink="">
      <xdr:nvSpPr>
        <xdr:cNvPr id="313" name="テキスト ボックス 312"/>
        <xdr:cNvSpPr txBox="1"/>
      </xdr:nvSpPr>
      <xdr:spPr>
        <a:xfrm>
          <a:off x="7594111" y="621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57,438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28920</xdr:rowOff>
    </xdr:from>
    <xdr:to>
      <xdr:col>10</xdr:col>
      <xdr:colOff>155575</xdr:colOff>
      <xdr:row>36</xdr:row>
      <xdr:rowOff>130520</xdr:rowOff>
    </xdr:to>
    <xdr:sp macro="" textlink="">
      <xdr:nvSpPr>
        <xdr:cNvPr id="314" name="円/楕円 313"/>
        <xdr:cNvSpPr/>
      </xdr:nvSpPr>
      <xdr:spPr>
        <a:xfrm>
          <a:off x="6921500" y="620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147047</xdr:rowOff>
    </xdr:from>
    <xdr:ext cx="534377" cy="259045"/>
    <xdr:sp macro="" textlink="">
      <xdr:nvSpPr>
        <xdr:cNvPr id="315" name="テキスト ボックス 314"/>
        <xdr:cNvSpPr txBox="1"/>
      </xdr:nvSpPr>
      <xdr:spPr>
        <a:xfrm>
          <a:off x="6705111" y="597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9" name="テキスト ボックス 328"/>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1" name="テキスト ボックス 33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3" name="テキスト ボックス 33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5" name="テキスト ボックス 33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142042</xdr:rowOff>
    </xdr:from>
    <xdr:to>
      <xdr:col>15</xdr:col>
      <xdr:colOff>180340</xdr:colOff>
      <xdr:row>59</xdr:row>
      <xdr:rowOff>7785</xdr:rowOff>
    </xdr:to>
    <xdr:cxnSp macro="">
      <xdr:nvCxnSpPr>
        <xdr:cNvPr id="341" name="直線コネクタ 340"/>
        <xdr:cNvCxnSpPr/>
      </xdr:nvCxnSpPr>
      <xdr:spPr>
        <a:xfrm flipV="1">
          <a:off x="10475595" y="8714542"/>
          <a:ext cx="1270" cy="1408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11612</xdr:rowOff>
    </xdr:from>
    <xdr:ext cx="534377" cy="259045"/>
    <xdr:sp macro="" textlink="">
      <xdr:nvSpPr>
        <xdr:cNvPr id="342" name="普通建設事業費最小値テキスト"/>
        <xdr:cNvSpPr txBox="1"/>
      </xdr:nvSpPr>
      <xdr:spPr>
        <a:xfrm>
          <a:off x="10528300" y="101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27,894</a:t>
          </a:r>
          <a:endParaRPr kumimoji="1" lang="ja-JP" altLang="en-US" sz="1000" b="1">
            <a:latin typeface="ＭＳ Ｐゴシック"/>
          </a:endParaRPr>
        </a:p>
      </xdr:txBody>
    </xdr:sp>
    <xdr:clientData/>
  </xdr:oneCellAnchor>
  <xdr:twoCellAnchor>
    <xdr:from>
      <xdr:col>15</xdr:col>
      <xdr:colOff>92075</xdr:colOff>
      <xdr:row>59</xdr:row>
      <xdr:rowOff>7785</xdr:rowOff>
    </xdr:from>
    <xdr:to>
      <xdr:col>15</xdr:col>
      <xdr:colOff>269875</xdr:colOff>
      <xdr:row>59</xdr:row>
      <xdr:rowOff>7785</xdr:rowOff>
    </xdr:to>
    <xdr:cxnSp macro="">
      <xdr:nvCxnSpPr>
        <xdr:cNvPr id="343" name="直線コネクタ 342"/>
        <xdr:cNvCxnSpPr/>
      </xdr:nvCxnSpPr>
      <xdr:spPr>
        <a:xfrm>
          <a:off x="10388600" y="1012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88719</xdr:rowOff>
    </xdr:from>
    <xdr:ext cx="599010" cy="259045"/>
    <xdr:sp macro="" textlink="">
      <xdr:nvSpPr>
        <xdr:cNvPr id="344" name="普通建設事業費最大値テキスト"/>
        <xdr:cNvSpPr txBox="1"/>
      </xdr:nvSpPr>
      <xdr:spPr>
        <a:xfrm>
          <a:off x="10528300" y="848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459,283</a:t>
          </a:r>
          <a:endParaRPr kumimoji="1" lang="ja-JP" altLang="en-US" sz="1000" b="1">
            <a:latin typeface="ＭＳ Ｐゴシック"/>
          </a:endParaRPr>
        </a:p>
      </xdr:txBody>
    </xdr:sp>
    <xdr:clientData/>
  </xdr:oneCellAnchor>
  <xdr:twoCellAnchor>
    <xdr:from>
      <xdr:col>15</xdr:col>
      <xdr:colOff>92075</xdr:colOff>
      <xdr:row>50</xdr:row>
      <xdr:rowOff>142042</xdr:rowOff>
    </xdr:from>
    <xdr:to>
      <xdr:col>15</xdr:col>
      <xdr:colOff>269875</xdr:colOff>
      <xdr:row>50</xdr:row>
      <xdr:rowOff>142042</xdr:rowOff>
    </xdr:to>
    <xdr:cxnSp macro="">
      <xdr:nvCxnSpPr>
        <xdr:cNvPr id="345" name="直線コネクタ 344"/>
        <xdr:cNvCxnSpPr/>
      </xdr:nvCxnSpPr>
      <xdr:spPr>
        <a:xfrm>
          <a:off x="10388600" y="871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67270</xdr:rowOff>
    </xdr:from>
    <xdr:to>
      <xdr:col>15</xdr:col>
      <xdr:colOff>180975</xdr:colOff>
      <xdr:row>58</xdr:row>
      <xdr:rowOff>107728</xdr:rowOff>
    </xdr:to>
    <xdr:cxnSp macro="">
      <xdr:nvCxnSpPr>
        <xdr:cNvPr id="346" name="直線コネクタ 345"/>
        <xdr:cNvCxnSpPr/>
      </xdr:nvCxnSpPr>
      <xdr:spPr>
        <a:xfrm>
          <a:off x="9639300" y="10011370"/>
          <a:ext cx="838200" cy="4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23753</xdr:rowOff>
    </xdr:from>
    <xdr:ext cx="534377" cy="259045"/>
    <xdr:sp macro="" textlink="">
      <xdr:nvSpPr>
        <xdr:cNvPr id="347" name="普通建設事業費平均値テキスト"/>
        <xdr:cNvSpPr txBox="1"/>
      </xdr:nvSpPr>
      <xdr:spPr>
        <a:xfrm>
          <a:off x="10528300" y="9796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66,954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876</xdr:rowOff>
    </xdr:from>
    <xdr:to>
      <xdr:col>15</xdr:col>
      <xdr:colOff>231775</xdr:colOff>
      <xdr:row>58</xdr:row>
      <xdr:rowOff>102476</xdr:rowOff>
    </xdr:to>
    <xdr:sp macro="" textlink="">
      <xdr:nvSpPr>
        <xdr:cNvPr id="348" name="フローチャート : 判断 347"/>
        <xdr:cNvSpPr/>
      </xdr:nvSpPr>
      <xdr:spPr>
        <a:xfrm>
          <a:off x="10426700" y="994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18829</xdr:rowOff>
    </xdr:from>
    <xdr:to>
      <xdr:col>14</xdr:col>
      <xdr:colOff>28575</xdr:colOff>
      <xdr:row>58</xdr:row>
      <xdr:rowOff>67270</xdr:rowOff>
    </xdr:to>
    <xdr:cxnSp macro="">
      <xdr:nvCxnSpPr>
        <xdr:cNvPr id="349" name="直線コネクタ 348"/>
        <xdr:cNvCxnSpPr/>
      </xdr:nvCxnSpPr>
      <xdr:spPr>
        <a:xfrm>
          <a:off x="8750300" y="9962929"/>
          <a:ext cx="88900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11414</xdr:rowOff>
    </xdr:from>
    <xdr:to>
      <xdr:col>14</xdr:col>
      <xdr:colOff>79375</xdr:colOff>
      <xdr:row>58</xdr:row>
      <xdr:rowOff>113014</xdr:rowOff>
    </xdr:to>
    <xdr:sp macro="" textlink="">
      <xdr:nvSpPr>
        <xdr:cNvPr id="350" name="フローチャート : 判断 349"/>
        <xdr:cNvSpPr/>
      </xdr:nvSpPr>
      <xdr:spPr>
        <a:xfrm>
          <a:off x="9588500" y="995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129541</xdr:rowOff>
    </xdr:from>
    <xdr:ext cx="534377" cy="259045"/>
    <xdr:sp macro="" textlink="">
      <xdr:nvSpPr>
        <xdr:cNvPr id="351" name="テキスト ボックス 350"/>
        <xdr:cNvSpPr txBox="1"/>
      </xdr:nvSpPr>
      <xdr:spPr>
        <a:xfrm>
          <a:off x="9372111" y="973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10267</xdr:rowOff>
    </xdr:from>
    <xdr:to>
      <xdr:col>12</xdr:col>
      <xdr:colOff>511175</xdr:colOff>
      <xdr:row>58</xdr:row>
      <xdr:rowOff>18829</xdr:rowOff>
    </xdr:to>
    <xdr:cxnSp macro="">
      <xdr:nvCxnSpPr>
        <xdr:cNvPr id="352" name="直線コネクタ 351"/>
        <xdr:cNvCxnSpPr/>
      </xdr:nvCxnSpPr>
      <xdr:spPr>
        <a:xfrm>
          <a:off x="7861300" y="9954367"/>
          <a:ext cx="889000" cy="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42807</xdr:rowOff>
    </xdr:from>
    <xdr:to>
      <xdr:col>12</xdr:col>
      <xdr:colOff>561975</xdr:colOff>
      <xdr:row>57</xdr:row>
      <xdr:rowOff>144407</xdr:rowOff>
    </xdr:to>
    <xdr:sp macro="" textlink="">
      <xdr:nvSpPr>
        <xdr:cNvPr id="353" name="フローチャート : 判断 352"/>
        <xdr:cNvSpPr/>
      </xdr:nvSpPr>
      <xdr:spPr>
        <a:xfrm>
          <a:off x="8699500" y="98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160934</xdr:rowOff>
    </xdr:from>
    <xdr:ext cx="599010" cy="259045"/>
    <xdr:sp macro="" textlink="">
      <xdr:nvSpPr>
        <xdr:cNvPr id="354" name="テキスト ボックス 353"/>
        <xdr:cNvSpPr txBox="1"/>
      </xdr:nvSpPr>
      <xdr:spPr>
        <a:xfrm>
          <a:off x="8450794" y="959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10267</xdr:rowOff>
    </xdr:from>
    <xdr:to>
      <xdr:col>11</xdr:col>
      <xdr:colOff>307975</xdr:colOff>
      <xdr:row>58</xdr:row>
      <xdr:rowOff>135004</xdr:rowOff>
    </xdr:to>
    <xdr:cxnSp macro="">
      <xdr:nvCxnSpPr>
        <xdr:cNvPr id="355" name="直線コネクタ 354"/>
        <xdr:cNvCxnSpPr/>
      </xdr:nvCxnSpPr>
      <xdr:spPr>
        <a:xfrm flipV="1">
          <a:off x="6972300" y="9954367"/>
          <a:ext cx="889000" cy="12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93926</xdr:rowOff>
    </xdr:from>
    <xdr:to>
      <xdr:col>11</xdr:col>
      <xdr:colOff>358775</xdr:colOff>
      <xdr:row>58</xdr:row>
      <xdr:rowOff>24076</xdr:rowOff>
    </xdr:to>
    <xdr:sp macro="" textlink="">
      <xdr:nvSpPr>
        <xdr:cNvPr id="356" name="フローチャート : 判断 355"/>
        <xdr:cNvSpPr/>
      </xdr:nvSpPr>
      <xdr:spPr>
        <a:xfrm>
          <a:off x="7810500" y="98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40603</xdr:rowOff>
    </xdr:from>
    <xdr:ext cx="534377" cy="259045"/>
    <xdr:sp macro="" textlink="">
      <xdr:nvSpPr>
        <xdr:cNvPr id="357" name="テキスト ボックス 356"/>
        <xdr:cNvSpPr txBox="1"/>
      </xdr:nvSpPr>
      <xdr:spPr>
        <a:xfrm>
          <a:off x="7594111" y="96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143735</xdr:rowOff>
    </xdr:from>
    <xdr:to>
      <xdr:col>10</xdr:col>
      <xdr:colOff>155575</xdr:colOff>
      <xdr:row>58</xdr:row>
      <xdr:rowOff>73885</xdr:rowOff>
    </xdr:to>
    <xdr:sp macro="" textlink="">
      <xdr:nvSpPr>
        <xdr:cNvPr id="358" name="フローチャート : 判断 357"/>
        <xdr:cNvSpPr/>
      </xdr:nvSpPr>
      <xdr:spPr>
        <a:xfrm>
          <a:off x="6921500" y="991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90412</xdr:rowOff>
    </xdr:from>
    <xdr:ext cx="534377" cy="259045"/>
    <xdr:sp macro="" textlink="">
      <xdr:nvSpPr>
        <xdr:cNvPr id="359" name="テキスト ボックス 358"/>
        <xdr:cNvSpPr txBox="1"/>
      </xdr:nvSpPr>
      <xdr:spPr>
        <a:xfrm>
          <a:off x="6705111" y="969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56928</xdr:rowOff>
    </xdr:from>
    <xdr:to>
      <xdr:col>15</xdr:col>
      <xdr:colOff>231775</xdr:colOff>
      <xdr:row>58</xdr:row>
      <xdr:rowOff>158528</xdr:rowOff>
    </xdr:to>
    <xdr:sp macro="" textlink="">
      <xdr:nvSpPr>
        <xdr:cNvPr id="365" name="円/楕円 364"/>
        <xdr:cNvSpPr/>
      </xdr:nvSpPr>
      <xdr:spPr>
        <a:xfrm>
          <a:off x="10426700" y="100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150752</xdr:rowOff>
    </xdr:from>
    <xdr:ext cx="534377" cy="259045"/>
    <xdr:sp macro="" textlink="">
      <xdr:nvSpPr>
        <xdr:cNvPr id="366" name="普通建設事業費該当値テキスト"/>
        <xdr:cNvSpPr txBox="1"/>
      </xdr:nvSpPr>
      <xdr:spPr>
        <a:xfrm>
          <a:off x="10528300" y="992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49,790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16470</xdr:rowOff>
    </xdr:from>
    <xdr:to>
      <xdr:col>14</xdr:col>
      <xdr:colOff>79375</xdr:colOff>
      <xdr:row>58</xdr:row>
      <xdr:rowOff>118070</xdr:rowOff>
    </xdr:to>
    <xdr:sp macro="" textlink="">
      <xdr:nvSpPr>
        <xdr:cNvPr id="367" name="円/楕円 366"/>
        <xdr:cNvSpPr/>
      </xdr:nvSpPr>
      <xdr:spPr>
        <a:xfrm>
          <a:off x="9588500" y="996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109197</xdr:rowOff>
    </xdr:from>
    <xdr:ext cx="534377" cy="259045"/>
    <xdr:sp macro="" textlink="">
      <xdr:nvSpPr>
        <xdr:cNvPr id="368" name="テキスト ボックス 367"/>
        <xdr:cNvSpPr txBox="1"/>
      </xdr:nvSpPr>
      <xdr:spPr>
        <a:xfrm>
          <a:off x="9372111" y="1005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139479</xdr:rowOff>
    </xdr:from>
    <xdr:to>
      <xdr:col>12</xdr:col>
      <xdr:colOff>561975</xdr:colOff>
      <xdr:row>58</xdr:row>
      <xdr:rowOff>69629</xdr:rowOff>
    </xdr:to>
    <xdr:sp macro="" textlink="">
      <xdr:nvSpPr>
        <xdr:cNvPr id="369" name="円/楕円 368"/>
        <xdr:cNvSpPr/>
      </xdr:nvSpPr>
      <xdr:spPr>
        <a:xfrm>
          <a:off x="8699500" y="99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60756</xdr:rowOff>
    </xdr:from>
    <xdr:ext cx="534377" cy="259045"/>
    <xdr:sp macro="" textlink="">
      <xdr:nvSpPr>
        <xdr:cNvPr id="370" name="テキスト ボックス 369"/>
        <xdr:cNvSpPr txBox="1"/>
      </xdr:nvSpPr>
      <xdr:spPr>
        <a:xfrm>
          <a:off x="8483111" y="1000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77,012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130917</xdr:rowOff>
    </xdr:from>
    <xdr:to>
      <xdr:col>11</xdr:col>
      <xdr:colOff>358775</xdr:colOff>
      <xdr:row>58</xdr:row>
      <xdr:rowOff>61067</xdr:rowOff>
    </xdr:to>
    <xdr:sp macro="" textlink="">
      <xdr:nvSpPr>
        <xdr:cNvPr id="371" name="円/楕円 370"/>
        <xdr:cNvSpPr/>
      </xdr:nvSpPr>
      <xdr:spPr>
        <a:xfrm>
          <a:off x="7810500" y="990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52194</xdr:rowOff>
    </xdr:from>
    <xdr:ext cx="534377" cy="259045"/>
    <xdr:sp macro="" textlink="">
      <xdr:nvSpPr>
        <xdr:cNvPr id="372" name="テキスト ボックス 371"/>
        <xdr:cNvSpPr txBox="1"/>
      </xdr:nvSpPr>
      <xdr:spPr>
        <a:xfrm>
          <a:off x="7594111" y="999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79,634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84204</xdr:rowOff>
    </xdr:from>
    <xdr:to>
      <xdr:col>10</xdr:col>
      <xdr:colOff>155575</xdr:colOff>
      <xdr:row>59</xdr:row>
      <xdr:rowOff>14354</xdr:rowOff>
    </xdr:to>
    <xdr:sp macro="" textlink="">
      <xdr:nvSpPr>
        <xdr:cNvPr id="373" name="円/楕円 372"/>
        <xdr:cNvSpPr/>
      </xdr:nvSpPr>
      <xdr:spPr>
        <a:xfrm>
          <a:off x="6921500" y="1002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5481</xdr:rowOff>
    </xdr:from>
    <xdr:ext cx="534377" cy="259045"/>
    <xdr:sp macro="" textlink="">
      <xdr:nvSpPr>
        <xdr:cNvPr id="374" name="テキスト ボックス 373"/>
        <xdr:cNvSpPr txBox="1"/>
      </xdr:nvSpPr>
      <xdr:spPr>
        <a:xfrm>
          <a:off x="6705111" y="1012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76450</xdr:rowOff>
    </xdr:from>
    <xdr:to>
      <xdr:col>15</xdr:col>
      <xdr:colOff>180340</xdr:colOff>
      <xdr:row>79</xdr:row>
      <xdr:rowOff>43848</xdr:rowOff>
    </xdr:to>
    <xdr:cxnSp macro="">
      <xdr:nvCxnSpPr>
        <xdr:cNvPr id="398" name="直線コネクタ 397"/>
        <xdr:cNvCxnSpPr/>
      </xdr:nvCxnSpPr>
      <xdr:spPr>
        <a:xfrm flipV="1">
          <a:off x="10475595" y="12249400"/>
          <a:ext cx="1270" cy="133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47675</xdr:rowOff>
    </xdr:from>
    <xdr:ext cx="378565" cy="259045"/>
    <xdr:sp macro="" textlink="">
      <xdr:nvSpPr>
        <xdr:cNvPr id="399" name="普通建設事業費 （ うち新規整備　）最小値テキスト"/>
        <xdr:cNvSpPr txBox="1"/>
      </xdr:nvSpPr>
      <xdr:spPr>
        <a:xfrm>
          <a:off x="10528300" y="135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0" name="直線コネクタ 399"/>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23127</xdr:rowOff>
    </xdr:from>
    <xdr:ext cx="599010" cy="259045"/>
    <xdr:sp macro="" textlink="">
      <xdr:nvSpPr>
        <xdr:cNvPr id="401" name="普通建設事業費 （ うち新規整備　）最大値テキスト"/>
        <xdr:cNvSpPr txBox="1"/>
      </xdr:nvSpPr>
      <xdr:spPr>
        <a:xfrm>
          <a:off x="10528300" y="1202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351,601</a:t>
          </a:r>
          <a:endParaRPr kumimoji="1" lang="ja-JP" altLang="en-US" sz="1000" b="1">
            <a:latin typeface="ＭＳ Ｐゴシック"/>
          </a:endParaRPr>
        </a:p>
      </xdr:txBody>
    </xdr:sp>
    <xdr:clientData/>
  </xdr:oneCellAnchor>
  <xdr:twoCellAnchor>
    <xdr:from>
      <xdr:col>15</xdr:col>
      <xdr:colOff>92075</xdr:colOff>
      <xdr:row>71</xdr:row>
      <xdr:rowOff>76450</xdr:rowOff>
    </xdr:from>
    <xdr:to>
      <xdr:col>15</xdr:col>
      <xdr:colOff>269875</xdr:colOff>
      <xdr:row>71</xdr:row>
      <xdr:rowOff>76450</xdr:rowOff>
    </xdr:to>
    <xdr:cxnSp macro="">
      <xdr:nvCxnSpPr>
        <xdr:cNvPr id="402" name="直線コネクタ 401"/>
        <xdr:cNvCxnSpPr/>
      </xdr:nvCxnSpPr>
      <xdr:spPr>
        <a:xfrm>
          <a:off x="10388600" y="1224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33728</xdr:rowOff>
    </xdr:from>
    <xdr:to>
      <xdr:col>15</xdr:col>
      <xdr:colOff>180975</xdr:colOff>
      <xdr:row>79</xdr:row>
      <xdr:rowOff>39360</xdr:rowOff>
    </xdr:to>
    <xdr:cxnSp macro="">
      <xdr:nvCxnSpPr>
        <xdr:cNvPr id="403" name="直線コネクタ 402"/>
        <xdr:cNvCxnSpPr/>
      </xdr:nvCxnSpPr>
      <xdr:spPr>
        <a:xfrm flipV="1">
          <a:off x="9639300" y="13578278"/>
          <a:ext cx="838200" cy="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135273</xdr:rowOff>
    </xdr:from>
    <xdr:ext cx="534377" cy="259045"/>
    <xdr:sp macro="" textlink="">
      <xdr:nvSpPr>
        <xdr:cNvPr id="404" name="普通建設事業費 （ うち新規整備　）平均値テキスト"/>
        <xdr:cNvSpPr txBox="1"/>
      </xdr:nvSpPr>
      <xdr:spPr>
        <a:xfrm>
          <a:off x="10528300" y="13336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112396</xdr:rowOff>
    </xdr:from>
    <xdr:to>
      <xdr:col>15</xdr:col>
      <xdr:colOff>231775</xdr:colOff>
      <xdr:row>79</xdr:row>
      <xdr:rowOff>42546</xdr:rowOff>
    </xdr:to>
    <xdr:sp macro="" textlink="">
      <xdr:nvSpPr>
        <xdr:cNvPr id="405" name="フローチャート : 判断 404"/>
        <xdr:cNvSpPr/>
      </xdr:nvSpPr>
      <xdr:spPr>
        <a:xfrm>
          <a:off x="10426700" y="134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39360</xdr:rowOff>
    </xdr:from>
    <xdr:to>
      <xdr:col>14</xdr:col>
      <xdr:colOff>28575</xdr:colOff>
      <xdr:row>79</xdr:row>
      <xdr:rowOff>39460</xdr:rowOff>
    </xdr:to>
    <xdr:cxnSp macro="">
      <xdr:nvCxnSpPr>
        <xdr:cNvPr id="406" name="直線コネクタ 405"/>
        <xdr:cNvCxnSpPr/>
      </xdr:nvCxnSpPr>
      <xdr:spPr>
        <a:xfrm flipV="1">
          <a:off x="8750300" y="13583910"/>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56896</xdr:rowOff>
    </xdr:from>
    <xdr:to>
      <xdr:col>14</xdr:col>
      <xdr:colOff>79375</xdr:colOff>
      <xdr:row>78</xdr:row>
      <xdr:rowOff>158496</xdr:rowOff>
    </xdr:to>
    <xdr:sp macro="" textlink="">
      <xdr:nvSpPr>
        <xdr:cNvPr id="407" name="フローチャート : 判断 406"/>
        <xdr:cNvSpPr/>
      </xdr:nvSpPr>
      <xdr:spPr>
        <a:xfrm>
          <a:off x="95885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3573</xdr:rowOff>
    </xdr:from>
    <xdr:ext cx="534377" cy="259045"/>
    <xdr:sp macro="" textlink="">
      <xdr:nvSpPr>
        <xdr:cNvPr id="408" name="テキスト ボックス 407"/>
        <xdr:cNvSpPr txBox="1"/>
      </xdr:nvSpPr>
      <xdr:spPr>
        <a:xfrm>
          <a:off x="9372111" y="132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137858</xdr:rowOff>
    </xdr:from>
    <xdr:to>
      <xdr:col>12</xdr:col>
      <xdr:colOff>561975</xdr:colOff>
      <xdr:row>78</xdr:row>
      <xdr:rowOff>68008</xdr:rowOff>
    </xdr:to>
    <xdr:sp macro="" textlink="">
      <xdr:nvSpPr>
        <xdr:cNvPr id="409" name="フローチャート : 判断 408"/>
        <xdr:cNvSpPr/>
      </xdr:nvSpPr>
      <xdr:spPr>
        <a:xfrm>
          <a:off x="8699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84535</xdr:rowOff>
    </xdr:from>
    <xdr:ext cx="534377" cy="259045"/>
    <xdr:sp macro="" textlink="">
      <xdr:nvSpPr>
        <xdr:cNvPr id="410" name="テキスト ボックス 409"/>
        <xdr:cNvSpPr txBox="1"/>
      </xdr:nvSpPr>
      <xdr:spPr>
        <a:xfrm>
          <a:off x="8483111" y="1311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154378</xdr:rowOff>
    </xdr:from>
    <xdr:to>
      <xdr:col>15</xdr:col>
      <xdr:colOff>231775</xdr:colOff>
      <xdr:row>79</xdr:row>
      <xdr:rowOff>84528</xdr:rowOff>
    </xdr:to>
    <xdr:sp macro="" textlink="">
      <xdr:nvSpPr>
        <xdr:cNvPr id="416" name="円/楕円 415"/>
        <xdr:cNvSpPr/>
      </xdr:nvSpPr>
      <xdr:spPr>
        <a:xfrm>
          <a:off x="10426700" y="1352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90823</xdr:rowOff>
    </xdr:from>
    <xdr:ext cx="469744" cy="259045"/>
    <xdr:sp macro="" textlink="">
      <xdr:nvSpPr>
        <xdr:cNvPr id="417" name="普通建設事業費 （ うち新規整備　）該当値テキスト"/>
        <xdr:cNvSpPr txBox="1"/>
      </xdr:nvSpPr>
      <xdr:spPr>
        <a:xfrm>
          <a:off x="10528300" y="1346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160010</xdr:rowOff>
    </xdr:from>
    <xdr:to>
      <xdr:col>14</xdr:col>
      <xdr:colOff>79375</xdr:colOff>
      <xdr:row>79</xdr:row>
      <xdr:rowOff>90160</xdr:rowOff>
    </xdr:to>
    <xdr:sp macro="" textlink="">
      <xdr:nvSpPr>
        <xdr:cNvPr id="418" name="円/楕円 417"/>
        <xdr:cNvSpPr/>
      </xdr:nvSpPr>
      <xdr:spPr>
        <a:xfrm>
          <a:off x="9588500" y="135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81287</xdr:rowOff>
    </xdr:from>
    <xdr:ext cx="469744" cy="259045"/>
    <xdr:sp macro="" textlink="">
      <xdr:nvSpPr>
        <xdr:cNvPr id="419" name="テキスト ボックス 418"/>
        <xdr:cNvSpPr txBox="1"/>
      </xdr:nvSpPr>
      <xdr:spPr>
        <a:xfrm>
          <a:off x="9404427" y="1362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160110</xdr:rowOff>
    </xdr:from>
    <xdr:to>
      <xdr:col>12</xdr:col>
      <xdr:colOff>561975</xdr:colOff>
      <xdr:row>79</xdr:row>
      <xdr:rowOff>90260</xdr:rowOff>
    </xdr:to>
    <xdr:sp macro="" textlink="">
      <xdr:nvSpPr>
        <xdr:cNvPr id="420" name="円/楕円 419"/>
        <xdr:cNvSpPr/>
      </xdr:nvSpPr>
      <xdr:spPr>
        <a:xfrm>
          <a:off x="8699500" y="135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81387</xdr:rowOff>
    </xdr:from>
    <xdr:ext cx="469744" cy="259045"/>
    <xdr:sp macro="" textlink="">
      <xdr:nvSpPr>
        <xdr:cNvPr id="421" name="テキスト ボックス 420"/>
        <xdr:cNvSpPr txBox="1"/>
      </xdr:nvSpPr>
      <xdr:spPr>
        <a:xfrm>
          <a:off x="8515427" y="1362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2" name="直線コネクタ 43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3" name="テキスト ボックス 43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4" name="直線コネクタ 43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5" name="テキスト ボックス 43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6" name="直線コネクタ 43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7" name="テキスト ボックス 43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0" name="直線コネクタ 43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54627</xdr:rowOff>
    </xdr:from>
    <xdr:ext cx="531299" cy="259045"/>
    <xdr:sp macro="" textlink="">
      <xdr:nvSpPr>
        <xdr:cNvPr id="441" name="テキスト ボックス 44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4" name="直線コネクタ 44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5" name="テキスト ボックス 44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145458</xdr:rowOff>
    </xdr:from>
    <xdr:to>
      <xdr:col>15</xdr:col>
      <xdr:colOff>180340</xdr:colOff>
      <xdr:row>98</xdr:row>
      <xdr:rowOff>130184</xdr:rowOff>
    </xdr:to>
    <xdr:cxnSp macro="">
      <xdr:nvCxnSpPr>
        <xdr:cNvPr id="449" name="直線コネクタ 448"/>
        <xdr:cNvCxnSpPr/>
      </xdr:nvCxnSpPr>
      <xdr:spPr>
        <a:xfrm flipV="1">
          <a:off x="10475595" y="15575958"/>
          <a:ext cx="1270" cy="135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134011</xdr:rowOff>
    </xdr:from>
    <xdr:ext cx="534377" cy="259045"/>
    <xdr:sp macro="" textlink="">
      <xdr:nvSpPr>
        <xdr:cNvPr id="450" name="普通建設事業費 （ うち更新整備　）最小値テキスト"/>
        <xdr:cNvSpPr txBox="1"/>
      </xdr:nvSpPr>
      <xdr:spPr>
        <a:xfrm>
          <a:off x="10528300" y="169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12,666</a:t>
          </a:r>
          <a:endParaRPr kumimoji="1" lang="ja-JP" altLang="en-US" sz="1000" b="1">
            <a:latin typeface="ＭＳ Ｐゴシック"/>
          </a:endParaRPr>
        </a:p>
      </xdr:txBody>
    </xdr:sp>
    <xdr:clientData/>
  </xdr:oneCellAnchor>
  <xdr:twoCellAnchor>
    <xdr:from>
      <xdr:col>15</xdr:col>
      <xdr:colOff>92075</xdr:colOff>
      <xdr:row>98</xdr:row>
      <xdr:rowOff>130184</xdr:rowOff>
    </xdr:from>
    <xdr:to>
      <xdr:col>15</xdr:col>
      <xdr:colOff>269875</xdr:colOff>
      <xdr:row>98</xdr:row>
      <xdr:rowOff>130184</xdr:rowOff>
    </xdr:to>
    <xdr:cxnSp macro="">
      <xdr:nvCxnSpPr>
        <xdr:cNvPr id="451" name="直線コネクタ 450"/>
        <xdr:cNvCxnSpPr/>
      </xdr:nvCxnSpPr>
      <xdr:spPr>
        <a:xfrm>
          <a:off x="10388600" y="1693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92135</xdr:rowOff>
    </xdr:from>
    <xdr:ext cx="599010" cy="259045"/>
    <xdr:sp macro="" textlink="">
      <xdr:nvSpPr>
        <xdr:cNvPr id="452" name="普通建設事業費 （ うち更新整備　）最大値テキスト"/>
        <xdr:cNvSpPr txBox="1"/>
      </xdr:nvSpPr>
      <xdr:spPr>
        <a:xfrm>
          <a:off x="10528300" y="1535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107,597</a:t>
          </a:r>
          <a:endParaRPr kumimoji="1" lang="ja-JP" altLang="en-US" sz="1000" b="1">
            <a:latin typeface="ＭＳ Ｐゴシック"/>
          </a:endParaRPr>
        </a:p>
      </xdr:txBody>
    </xdr:sp>
    <xdr:clientData/>
  </xdr:oneCellAnchor>
  <xdr:twoCellAnchor>
    <xdr:from>
      <xdr:col>15</xdr:col>
      <xdr:colOff>92075</xdr:colOff>
      <xdr:row>90</xdr:row>
      <xdr:rowOff>145458</xdr:rowOff>
    </xdr:from>
    <xdr:to>
      <xdr:col>15</xdr:col>
      <xdr:colOff>269875</xdr:colOff>
      <xdr:row>90</xdr:row>
      <xdr:rowOff>145458</xdr:rowOff>
    </xdr:to>
    <xdr:cxnSp macro="">
      <xdr:nvCxnSpPr>
        <xdr:cNvPr id="453" name="直線コネクタ 452"/>
        <xdr:cNvCxnSpPr/>
      </xdr:nvCxnSpPr>
      <xdr:spPr>
        <a:xfrm>
          <a:off x="10388600" y="15575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168732</xdr:rowOff>
    </xdr:from>
    <xdr:to>
      <xdr:col>15</xdr:col>
      <xdr:colOff>180975</xdr:colOff>
      <xdr:row>96</xdr:row>
      <xdr:rowOff>36058</xdr:rowOff>
    </xdr:to>
    <xdr:cxnSp macro="">
      <xdr:nvCxnSpPr>
        <xdr:cNvPr id="454" name="直線コネクタ 453"/>
        <xdr:cNvCxnSpPr/>
      </xdr:nvCxnSpPr>
      <xdr:spPr>
        <a:xfrm>
          <a:off x="9639300" y="16285032"/>
          <a:ext cx="838200" cy="21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154653</xdr:rowOff>
    </xdr:from>
    <xdr:ext cx="534377" cy="259045"/>
    <xdr:sp macro="" textlink="">
      <xdr:nvSpPr>
        <xdr:cNvPr id="455" name="普通建設事業費 （ うち更新整備　）平均値テキスト"/>
        <xdr:cNvSpPr txBox="1"/>
      </xdr:nvSpPr>
      <xdr:spPr>
        <a:xfrm>
          <a:off x="10528300" y="16270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131776</xdr:rowOff>
    </xdr:from>
    <xdr:to>
      <xdr:col>15</xdr:col>
      <xdr:colOff>231775</xdr:colOff>
      <xdr:row>96</xdr:row>
      <xdr:rowOff>61926</xdr:rowOff>
    </xdr:to>
    <xdr:sp macro="" textlink="">
      <xdr:nvSpPr>
        <xdr:cNvPr id="456" name="フローチャート : 判断 455"/>
        <xdr:cNvSpPr/>
      </xdr:nvSpPr>
      <xdr:spPr>
        <a:xfrm>
          <a:off x="10426700" y="164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56446</xdr:rowOff>
    </xdr:from>
    <xdr:to>
      <xdr:col>14</xdr:col>
      <xdr:colOff>28575</xdr:colOff>
      <xdr:row>94</xdr:row>
      <xdr:rowOff>168732</xdr:rowOff>
    </xdr:to>
    <xdr:cxnSp macro="">
      <xdr:nvCxnSpPr>
        <xdr:cNvPr id="457" name="直線コネクタ 456"/>
        <xdr:cNvCxnSpPr/>
      </xdr:nvCxnSpPr>
      <xdr:spPr>
        <a:xfrm>
          <a:off x="8750300" y="16172746"/>
          <a:ext cx="889000" cy="11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31750</xdr:rowOff>
    </xdr:from>
    <xdr:to>
      <xdr:col>14</xdr:col>
      <xdr:colOff>79375</xdr:colOff>
      <xdr:row>97</xdr:row>
      <xdr:rowOff>133350</xdr:rowOff>
    </xdr:to>
    <xdr:sp macro="" textlink="">
      <xdr:nvSpPr>
        <xdr:cNvPr id="458" name="フローチャート : 判断 457"/>
        <xdr:cNvSpPr/>
      </xdr:nvSpPr>
      <xdr:spPr>
        <a:xfrm>
          <a:off x="9588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124477</xdr:rowOff>
    </xdr:from>
    <xdr:ext cx="534377" cy="259045"/>
    <xdr:sp macro="" textlink="">
      <xdr:nvSpPr>
        <xdr:cNvPr id="459" name="テキスト ボックス 458"/>
        <xdr:cNvSpPr txBox="1"/>
      </xdr:nvSpPr>
      <xdr:spPr>
        <a:xfrm>
          <a:off x="9372111" y="167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86171</xdr:rowOff>
    </xdr:from>
    <xdr:to>
      <xdr:col>12</xdr:col>
      <xdr:colOff>561975</xdr:colOff>
      <xdr:row>97</xdr:row>
      <xdr:rowOff>16321</xdr:rowOff>
    </xdr:to>
    <xdr:sp macro="" textlink="">
      <xdr:nvSpPr>
        <xdr:cNvPr id="460" name="フローチャート : 判断 459"/>
        <xdr:cNvSpPr/>
      </xdr:nvSpPr>
      <xdr:spPr>
        <a:xfrm>
          <a:off x="8699500" y="165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7448</xdr:rowOff>
    </xdr:from>
    <xdr:ext cx="534377" cy="259045"/>
    <xdr:sp macro="" textlink="">
      <xdr:nvSpPr>
        <xdr:cNvPr id="461" name="テキスト ボックス 460"/>
        <xdr:cNvSpPr txBox="1"/>
      </xdr:nvSpPr>
      <xdr:spPr>
        <a:xfrm>
          <a:off x="8483111" y="1663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156708</xdr:rowOff>
    </xdr:from>
    <xdr:to>
      <xdr:col>15</xdr:col>
      <xdr:colOff>231775</xdr:colOff>
      <xdr:row>96</xdr:row>
      <xdr:rowOff>86858</xdr:rowOff>
    </xdr:to>
    <xdr:sp macro="" textlink="">
      <xdr:nvSpPr>
        <xdr:cNvPr id="467" name="円/楕円 466"/>
        <xdr:cNvSpPr/>
      </xdr:nvSpPr>
      <xdr:spPr>
        <a:xfrm>
          <a:off x="10426700" y="1644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135135</xdr:rowOff>
    </xdr:from>
    <xdr:ext cx="534377" cy="259045"/>
    <xdr:sp macro="" textlink="">
      <xdr:nvSpPr>
        <xdr:cNvPr id="468" name="普通建設事業費 （ うち更新整備　）該当値テキスト"/>
        <xdr:cNvSpPr txBox="1"/>
      </xdr:nvSpPr>
      <xdr:spPr>
        <a:xfrm>
          <a:off x="10528300" y="1642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43,254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117932</xdr:rowOff>
    </xdr:from>
    <xdr:to>
      <xdr:col>14</xdr:col>
      <xdr:colOff>79375</xdr:colOff>
      <xdr:row>95</xdr:row>
      <xdr:rowOff>48082</xdr:rowOff>
    </xdr:to>
    <xdr:sp macro="" textlink="">
      <xdr:nvSpPr>
        <xdr:cNvPr id="469" name="円/楕円 468"/>
        <xdr:cNvSpPr/>
      </xdr:nvSpPr>
      <xdr:spPr>
        <a:xfrm>
          <a:off x="9588500" y="1623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64609</xdr:rowOff>
    </xdr:from>
    <xdr:ext cx="534377" cy="259045"/>
    <xdr:sp macro="" textlink="">
      <xdr:nvSpPr>
        <xdr:cNvPr id="470" name="テキスト ボックス 469"/>
        <xdr:cNvSpPr txBox="1"/>
      </xdr:nvSpPr>
      <xdr:spPr>
        <a:xfrm>
          <a:off x="9372111" y="160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57,968</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5646</xdr:rowOff>
    </xdr:from>
    <xdr:to>
      <xdr:col>12</xdr:col>
      <xdr:colOff>561975</xdr:colOff>
      <xdr:row>94</xdr:row>
      <xdr:rowOff>107246</xdr:rowOff>
    </xdr:to>
    <xdr:sp macro="" textlink="">
      <xdr:nvSpPr>
        <xdr:cNvPr id="471" name="円/楕円 470"/>
        <xdr:cNvSpPr/>
      </xdr:nvSpPr>
      <xdr:spPr>
        <a:xfrm>
          <a:off x="8699500" y="1612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123773</xdr:rowOff>
    </xdr:from>
    <xdr:ext cx="534377" cy="259045"/>
    <xdr:sp macro="" textlink="">
      <xdr:nvSpPr>
        <xdr:cNvPr id="472" name="テキスト ボックス 471"/>
        <xdr:cNvSpPr txBox="1"/>
      </xdr:nvSpPr>
      <xdr:spPr>
        <a:xfrm>
          <a:off x="8483111" y="1589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6" name="テキスト ボックス 48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8" name="テキスト ボックス 48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0" name="テキスト ボックス 48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2" name="テキスト ボックス 49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4" name="テキスト ボックス 49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144582</xdr:rowOff>
    </xdr:from>
    <xdr:to>
      <xdr:col>23</xdr:col>
      <xdr:colOff>516889</xdr:colOff>
      <xdr:row>39</xdr:row>
      <xdr:rowOff>98878</xdr:rowOff>
    </xdr:to>
    <xdr:cxnSp macro="">
      <xdr:nvCxnSpPr>
        <xdr:cNvPr id="498" name="直線コネクタ 497"/>
        <xdr:cNvCxnSpPr/>
      </xdr:nvCxnSpPr>
      <xdr:spPr>
        <a:xfrm flipV="1">
          <a:off x="16317595" y="5288082"/>
          <a:ext cx="1269" cy="149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91259</xdr:rowOff>
    </xdr:from>
    <xdr:ext cx="534377" cy="259045"/>
    <xdr:sp macro="" textlink="">
      <xdr:nvSpPr>
        <xdr:cNvPr id="501" name="災害復旧事業費最大値テキスト"/>
        <xdr:cNvSpPr txBox="1"/>
      </xdr:nvSpPr>
      <xdr:spPr>
        <a:xfrm>
          <a:off x="16370300" y="50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30</xdr:row>
      <xdr:rowOff>144582</xdr:rowOff>
    </xdr:from>
    <xdr:to>
      <xdr:col>23</xdr:col>
      <xdr:colOff>606425</xdr:colOff>
      <xdr:row>30</xdr:row>
      <xdr:rowOff>144582</xdr:rowOff>
    </xdr:to>
    <xdr:cxnSp macro="">
      <xdr:nvCxnSpPr>
        <xdr:cNvPr id="502" name="直線コネクタ 501"/>
        <xdr:cNvCxnSpPr/>
      </xdr:nvCxnSpPr>
      <xdr:spPr>
        <a:xfrm>
          <a:off x="16230600" y="528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98030</xdr:rowOff>
    </xdr:from>
    <xdr:to>
      <xdr:col>23</xdr:col>
      <xdr:colOff>517525</xdr:colOff>
      <xdr:row>39</xdr:row>
      <xdr:rowOff>98878</xdr:rowOff>
    </xdr:to>
    <xdr:cxnSp macro="">
      <xdr:nvCxnSpPr>
        <xdr:cNvPr id="503" name="直線コネクタ 502"/>
        <xdr:cNvCxnSpPr/>
      </xdr:nvCxnSpPr>
      <xdr:spPr>
        <a:xfrm>
          <a:off x="15481300" y="6784580"/>
          <a:ext cx="8382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170658</xdr:rowOff>
    </xdr:from>
    <xdr:ext cx="469744" cy="259045"/>
    <xdr:sp macro="" textlink="">
      <xdr:nvSpPr>
        <xdr:cNvPr id="504" name="災害復旧事業費平均値テキスト"/>
        <xdr:cNvSpPr txBox="1"/>
      </xdr:nvSpPr>
      <xdr:spPr>
        <a:xfrm>
          <a:off x="16370300" y="6514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147781</xdr:rowOff>
    </xdr:from>
    <xdr:to>
      <xdr:col>23</xdr:col>
      <xdr:colOff>568325</xdr:colOff>
      <xdr:row>39</xdr:row>
      <xdr:rowOff>77931</xdr:rowOff>
    </xdr:to>
    <xdr:sp macro="" textlink="">
      <xdr:nvSpPr>
        <xdr:cNvPr id="505" name="フローチャート : 判断 504"/>
        <xdr:cNvSpPr/>
      </xdr:nvSpPr>
      <xdr:spPr>
        <a:xfrm>
          <a:off x="16268700" y="66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98030</xdr:rowOff>
    </xdr:from>
    <xdr:to>
      <xdr:col>22</xdr:col>
      <xdr:colOff>365125</xdr:colOff>
      <xdr:row>39</xdr:row>
      <xdr:rowOff>98878</xdr:rowOff>
    </xdr:to>
    <xdr:cxnSp macro="">
      <xdr:nvCxnSpPr>
        <xdr:cNvPr id="506" name="直線コネクタ 505"/>
        <xdr:cNvCxnSpPr/>
      </xdr:nvCxnSpPr>
      <xdr:spPr>
        <a:xfrm flipV="1">
          <a:off x="14592300" y="6784580"/>
          <a:ext cx="8890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163668</xdr:rowOff>
    </xdr:from>
    <xdr:to>
      <xdr:col>22</xdr:col>
      <xdr:colOff>415925</xdr:colOff>
      <xdr:row>39</xdr:row>
      <xdr:rowOff>93818</xdr:rowOff>
    </xdr:to>
    <xdr:sp macro="" textlink="">
      <xdr:nvSpPr>
        <xdr:cNvPr id="507" name="フローチャート : 判断 506"/>
        <xdr:cNvSpPr/>
      </xdr:nvSpPr>
      <xdr:spPr>
        <a:xfrm>
          <a:off x="15430500" y="66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110346</xdr:rowOff>
    </xdr:from>
    <xdr:ext cx="469744" cy="259045"/>
    <xdr:sp macro="" textlink="">
      <xdr:nvSpPr>
        <xdr:cNvPr id="508" name="テキスト ボックス 507"/>
        <xdr:cNvSpPr txBox="1"/>
      </xdr:nvSpPr>
      <xdr:spPr>
        <a:xfrm>
          <a:off x="15246427" y="645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9" name="直線コネクタ 508"/>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87088</xdr:rowOff>
    </xdr:from>
    <xdr:to>
      <xdr:col>21</xdr:col>
      <xdr:colOff>212725</xdr:colOff>
      <xdr:row>39</xdr:row>
      <xdr:rowOff>17238</xdr:rowOff>
    </xdr:to>
    <xdr:sp macro="" textlink="">
      <xdr:nvSpPr>
        <xdr:cNvPr id="510" name="フローチャート : 判断 509"/>
        <xdr:cNvSpPr/>
      </xdr:nvSpPr>
      <xdr:spPr>
        <a:xfrm>
          <a:off x="14541500" y="66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33765</xdr:rowOff>
    </xdr:from>
    <xdr:ext cx="469744" cy="259045"/>
    <xdr:sp macro="" textlink="">
      <xdr:nvSpPr>
        <xdr:cNvPr id="511" name="テキスト ボックス 510"/>
        <xdr:cNvSpPr txBox="1"/>
      </xdr:nvSpPr>
      <xdr:spPr>
        <a:xfrm>
          <a:off x="14357427" y="63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62417</xdr:rowOff>
    </xdr:from>
    <xdr:to>
      <xdr:col>19</xdr:col>
      <xdr:colOff>644525</xdr:colOff>
      <xdr:row>39</xdr:row>
      <xdr:rowOff>98878</xdr:rowOff>
    </xdr:to>
    <xdr:cxnSp macro="">
      <xdr:nvCxnSpPr>
        <xdr:cNvPr id="512" name="直線コネクタ 511"/>
        <xdr:cNvCxnSpPr/>
      </xdr:nvCxnSpPr>
      <xdr:spPr>
        <a:xfrm>
          <a:off x="12814300" y="6748967"/>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90386</xdr:rowOff>
    </xdr:from>
    <xdr:to>
      <xdr:col>20</xdr:col>
      <xdr:colOff>9525</xdr:colOff>
      <xdr:row>39</xdr:row>
      <xdr:rowOff>20536</xdr:rowOff>
    </xdr:to>
    <xdr:sp macro="" textlink="">
      <xdr:nvSpPr>
        <xdr:cNvPr id="513" name="フローチャート : 判断 512"/>
        <xdr:cNvSpPr/>
      </xdr:nvSpPr>
      <xdr:spPr>
        <a:xfrm>
          <a:off x="13652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37063</xdr:rowOff>
    </xdr:from>
    <xdr:ext cx="469744" cy="259045"/>
    <xdr:sp macro="" textlink="">
      <xdr:nvSpPr>
        <xdr:cNvPr id="514" name="テキスト ボックス 513"/>
        <xdr:cNvSpPr txBox="1"/>
      </xdr:nvSpPr>
      <xdr:spPr>
        <a:xfrm>
          <a:off x="13468427" y="638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36567</xdr:rowOff>
    </xdr:from>
    <xdr:to>
      <xdr:col>18</xdr:col>
      <xdr:colOff>492125</xdr:colOff>
      <xdr:row>38</xdr:row>
      <xdr:rowOff>138167</xdr:rowOff>
    </xdr:to>
    <xdr:sp macro="" textlink="">
      <xdr:nvSpPr>
        <xdr:cNvPr id="515" name="フローチャート : 判断 514"/>
        <xdr:cNvSpPr/>
      </xdr:nvSpPr>
      <xdr:spPr>
        <a:xfrm>
          <a:off x="12763500" y="65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154694</xdr:rowOff>
    </xdr:from>
    <xdr:ext cx="534377" cy="259045"/>
    <xdr:sp macro="" textlink="">
      <xdr:nvSpPr>
        <xdr:cNvPr id="516" name="テキスト ボックス 515"/>
        <xdr:cNvSpPr txBox="1"/>
      </xdr:nvSpPr>
      <xdr:spPr>
        <a:xfrm>
          <a:off x="12547111" y="63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2" name="円/楕円 52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3"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47230</xdr:rowOff>
    </xdr:from>
    <xdr:to>
      <xdr:col>22</xdr:col>
      <xdr:colOff>415925</xdr:colOff>
      <xdr:row>39</xdr:row>
      <xdr:rowOff>148830</xdr:rowOff>
    </xdr:to>
    <xdr:sp macro="" textlink="">
      <xdr:nvSpPr>
        <xdr:cNvPr id="524" name="円/楕円 523"/>
        <xdr:cNvSpPr/>
      </xdr:nvSpPr>
      <xdr:spPr>
        <a:xfrm>
          <a:off x="15430500" y="6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139957</xdr:rowOff>
    </xdr:from>
    <xdr:ext cx="313932" cy="259045"/>
    <xdr:sp macro="" textlink="">
      <xdr:nvSpPr>
        <xdr:cNvPr id="525" name="テキスト ボックス 524"/>
        <xdr:cNvSpPr txBox="1"/>
      </xdr:nvSpPr>
      <xdr:spPr>
        <a:xfrm>
          <a:off x="15324333" y="6826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6" name="円/楕円 52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7" name="テキスト ボックス 526"/>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8" name="円/楕円 52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9" name="テキスト ボックス 528"/>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11617</xdr:rowOff>
    </xdr:from>
    <xdr:to>
      <xdr:col>18</xdr:col>
      <xdr:colOff>492125</xdr:colOff>
      <xdr:row>39</xdr:row>
      <xdr:rowOff>113217</xdr:rowOff>
    </xdr:to>
    <xdr:sp macro="" textlink="">
      <xdr:nvSpPr>
        <xdr:cNvPr id="530" name="円/楕円 529"/>
        <xdr:cNvSpPr/>
      </xdr:nvSpPr>
      <xdr:spPr>
        <a:xfrm>
          <a:off x="12763500" y="669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104344</xdr:rowOff>
    </xdr:from>
    <xdr:ext cx="469744" cy="259045"/>
    <xdr:sp macro="" textlink="">
      <xdr:nvSpPr>
        <xdr:cNvPr id="531" name="テキスト ボックス 530"/>
        <xdr:cNvSpPr txBox="1"/>
      </xdr:nvSpPr>
      <xdr:spPr>
        <a:xfrm>
          <a:off x="12579427" y="679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2" name="直線コネクタ 54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3" name="テキスト ボックス 54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4" name="直線コネクタ 54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5" name="テキスト ボックス 544"/>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6" name="直線コネクタ 54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7" name="テキスト ボックス 546"/>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8" name="直線コネクタ 54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9" name="テキスト ボックス 548"/>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0" name="直線コネクタ 54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1" name="テキスト ボックス 550"/>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2" name="直線コネクタ 55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3" name="テキスト ボックス 552"/>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5" name="テキスト ボックス 55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7" name="直線コネクタ 556"/>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8"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9" name="直線コネクタ 558"/>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60"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1" name="直線コネクタ 560"/>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2" name="直線コネクタ 561"/>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3"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4" name="フローチャート : 判断 563"/>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5" name="直線コネクタ 564"/>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50</xdr:row>
      <xdr:rowOff>121557</xdr:rowOff>
    </xdr:from>
    <xdr:to>
      <xdr:col>22</xdr:col>
      <xdr:colOff>415925</xdr:colOff>
      <xdr:row>51</xdr:row>
      <xdr:rowOff>51707</xdr:rowOff>
    </xdr:to>
    <xdr:sp macro="" textlink="">
      <xdr:nvSpPr>
        <xdr:cNvPr id="566" name="フローチャート : 判断 565"/>
        <xdr:cNvSpPr/>
      </xdr:nvSpPr>
      <xdr:spPr>
        <a:xfrm>
          <a:off x="15430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68234</xdr:rowOff>
    </xdr:from>
    <xdr:ext cx="249299" cy="259045"/>
    <xdr:sp macro="" textlink="">
      <xdr:nvSpPr>
        <xdr:cNvPr id="567" name="テキスト ボックス 566"/>
        <xdr:cNvSpPr txBox="1"/>
      </xdr:nvSpPr>
      <xdr:spPr>
        <a:xfrm>
          <a:off x="15356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8" name="直線コネクタ 567"/>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9" name="フローチャート : 判断 568"/>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70" name="テキスト ボックス 569"/>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1" name="直線コネクタ 570"/>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2" name="フローチャート : 判断 571"/>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3" name="テキスト ボックス 572"/>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4" name="フローチャート : 判断 573"/>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5" name="テキスト ボックス 574"/>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1" name="円/楕円 580"/>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2"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3" name="円/楕円 582"/>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84" name="テキスト ボックス 583"/>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5" name="円/楕円 584"/>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6" name="テキスト ボックス 585"/>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7" name="円/楕円 586"/>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8" name="テキスト ボックス 587"/>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9" name="円/楕円 588"/>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90" name="テキスト ボックス 589"/>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81491</xdr:rowOff>
    </xdr:from>
    <xdr:to>
      <xdr:col>23</xdr:col>
      <xdr:colOff>516889</xdr:colOff>
      <xdr:row>78</xdr:row>
      <xdr:rowOff>45608</xdr:rowOff>
    </xdr:to>
    <xdr:cxnSp macro="">
      <xdr:nvCxnSpPr>
        <xdr:cNvPr id="614" name="直線コネクタ 613"/>
        <xdr:cNvCxnSpPr/>
      </xdr:nvCxnSpPr>
      <xdr:spPr>
        <a:xfrm flipV="1">
          <a:off x="16317595" y="12254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49435</xdr:rowOff>
    </xdr:from>
    <xdr:ext cx="534377" cy="259045"/>
    <xdr:sp macro="" textlink="">
      <xdr:nvSpPr>
        <xdr:cNvPr id="615" name="公債費最小値テキスト"/>
        <xdr:cNvSpPr txBox="1"/>
      </xdr:nvSpPr>
      <xdr:spPr>
        <a:xfrm>
          <a:off x="16370300" y="134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78</xdr:row>
      <xdr:rowOff>45608</xdr:rowOff>
    </xdr:from>
    <xdr:to>
      <xdr:col>23</xdr:col>
      <xdr:colOff>606425</xdr:colOff>
      <xdr:row>78</xdr:row>
      <xdr:rowOff>45608</xdr:rowOff>
    </xdr:to>
    <xdr:cxnSp macro="">
      <xdr:nvCxnSpPr>
        <xdr:cNvPr id="616" name="直線コネクタ 615"/>
        <xdr:cNvCxnSpPr/>
      </xdr:nvCxnSpPr>
      <xdr:spPr>
        <a:xfrm>
          <a:off x="16230600" y="1341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28168</xdr:rowOff>
    </xdr:from>
    <xdr:ext cx="599010" cy="259045"/>
    <xdr:sp macro="" textlink="">
      <xdr:nvSpPr>
        <xdr:cNvPr id="617" name="公債費最大値テキスト"/>
        <xdr:cNvSpPr txBox="1"/>
      </xdr:nvSpPr>
      <xdr:spPr>
        <a:xfrm>
          <a:off x="16370300" y="1202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71</xdr:row>
      <xdr:rowOff>81491</xdr:rowOff>
    </xdr:from>
    <xdr:to>
      <xdr:col>23</xdr:col>
      <xdr:colOff>606425</xdr:colOff>
      <xdr:row>71</xdr:row>
      <xdr:rowOff>81491</xdr:rowOff>
    </xdr:to>
    <xdr:cxnSp macro="">
      <xdr:nvCxnSpPr>
        <xdr:cNvPr id="618" name="直線コネクタ 617"/>
        <xdr:cNvCxnSpPr/>
      </xdr:nvCxnSpPr>
      <xdr:spPr>
        <a:xfrm>
          <a:off x="16230600" y="1225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116497</xdr:rowOff>
    </xdr:from>
    <xdr:to>
      <xdr:col>23</xdr:col>
      <xdr:colOff>517525</xdr:colOff>
      <xdr:row>76</xdr:row>
      <xdr:rowOff>120909</xdr:rowOff>
    </xdr:to>
    <xdr:cxnSp macro="">
      <xdr:nvCxnSpPr>
        <xdr:cNvPr id="619" name="直線コネクタ 618"/>
        <xdr:cNvCxnSpPr/>
      </xdr:nvCxnSpPr>
      <xdr:spPr>
        <a:xfrm>
          <a:off x="15481300" y="13146697"/>
          <a:ext cx="8382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72541</xdr:rowOff>
    </xdr:from>
    <xdr:ext cx="534377" cy="259045"/>
    <xdr:sp macro="" textlink="">
      <xdr:nvSpPr>
        <xdr:cNvPr id="620" name="公債費平均値テキスト"/>
        <xdr:cNvSpPr txBox="1"/>
      </xdr:nvSpPr>
      <xdr:spPr>
        <a:xfrm>
          <a:off x="16370300" y="12931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60,149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49665</xdr:rowOff>
    </xdr:from>
    <xdr:to>
      <xdr:col>23</xdr:col>
      <xdr:colOff>568325</xdr:colOff>
      <xdr:row>76</xdr:row>
      <xdr:rowOff>151265</xdr:rowOff>
    </xdr:to>
    <xdr:sp macro="" textlink="">
      <xdr:nvSpPr>
        <xdr:cNvPr id="621" name="フローチャート : 判断 620"/>
        <xdr:cNvSpPr/>
      </xdr:nvSpPr>
      <xdr:spPr>
        <a:xfrm>
          <a:off x="162687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105814</xdr:rowOff>
    </xdr:from>
    <xdr:to>
      <xdr:col>22</xdr:col>
      <xdr:colOff>365125</xdr:colOff>
      <xdr:row>76</xdr:row>
      <xdr:rowOff>116497</xdr:rowOff>
    </xdr:to>
    <xdr:cxnSp macro="">
      <xdr:nvCxnSpPr>
        <xdr:cNvPr id="622" name="直線コネクタ 621"/>
        <xdr:cNvCxnSpPr/>
      </xdr:nvCxnSpPr>
      <xdr:spPr>
        <a:xfrm>
          <a:off x="14592300" y="13136014"/>
          <a:ext cx="889000" cy="1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92275</xdr:rowOff>
    </xdr:from>
    <xdr:to>
      <xdr:col>22</xdr:col>
      <xdr:colOff>415925</xdr:colOff>
      <xdr:row>77</xdr:row>
      <xdr:rowOff>22425</xdr:rowOff>
    </xdr:to>
    <xdr:sp macro="" textlink="">
      <xdr:nvSpPr>
        <xdr:cNvPr id="623" name="フローチャート : 判断 622"/>
        <xdr:cNvSpPr/>
      </xdr:nvSpPr>
      <xdr:spPr>
        <a:xfrm>
          <a:off x="15430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13552</xdr:rowOff>
    </xdr:from>
    <xdr:ext cx="534377" cy="259045"/>
    <xdr:sp macro="" textlink="">
      <xdr:nvSpPr>
        <xdr:cNvPr id="624" name="テキスト ボックス 623"/>
        <xdr:cNvSpPr txBox="1"/>
      </xdr:nvSpPr>
      <xdr:spPr>
        <a:xfrm>
          <a:off x="15214111" y="132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105814</xdr:rowOff>
    </xdr:from>
    <xdr:to>
      <xdr:col>21</xdr:col>
      <xdr:colOff>161925</xdr:colOff>
      <xdr:row>76</xdr:row>
      <xdr:rowOff>121176</xdr:rowOff>
    </xdr:to>
    <xdr:cxnSp macro="">
      <xdr:nvCxnSpPr>
        <xdr:cNvPr id="625" name="直線コネクタ 624"/>
        <xdr:cNvCxnSpPr/>
      </xdr:nvCxnSpPr>
      <xdr:spPr>
        <a:xfrm flipV="1">
          <a:off x="13703300" y="13136014"/>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162951</xdr:rowOff>
    </xdr:from>
    <xdr:to>
      <xdr:col>21</xdr:col>
      <xdr:colOff>212725</xdr:colOff>
      <xdr:row>76</xdr:row>
      <xdr:rowOff>93101</xdr:rowOff>
    </xdr:to>
    <xdr:sp macro="" textlink="">
      <xdr:nvSpPr>
        <xdr:cNvPr id="626" name="フローチャート : 判断 625"/>
        <xdr:cNvSpPr/>
      </xdr:nvSpPr>
      <xdr:spPr>
        <a:xfrm>
          <a:off x="14541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109628</xdr:rowOff>
    </xdr:from>
    <xdr:ext cx="534377" cy="259045"/>
    <xdr:sp macro="" textlink="">
      <xdr:nvSpPr>
        <xdr:cNvPr id="627" name="テキスト ボックス 626"/>
        <xdr:cNvSpPr txBox="1"/>
      </xdr:nvSpPr>
      <xdr:spPr>
        <a:xfrm>
          <a:off x="14325111" y="127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82542</xdr:rowOff>
    </xdr:from>
    <xdr:to>
      <xdr:col>19</xdr:col>
      <xdr:colOff>644525</xdr:colOff>
      <xdr:row>76</xdr:row>
      <xdr:rowOff>121176</xdr:rowOff>
    </xdr:to>
    <xdr:cxnSp macro="">
      <xdr:nvCxnSpPr>
        <xdr:cNvPr id="628" name="直線コネクタ 627"/>
        <xdr:cNvCxnSpPr/>
      </xdr:nvCxnSpPr>
      <xdr:spPr>
        <a:xfrm>
          <a:off x="12814300" y="13112742"/>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158852</xdr:rowOff>
    </xdr:from>
    <xdr:to>
      <xdr:col>20</xdr:col>
      <xdr:colOff>9525</xdr:colOff>
      <xdr:row>76</xdr:row>
      <xdr:rowOff>89002</xdr:rowOff>
    </xdr:to>
    <xdr:sp macro="" textlink="">
      <xdr:nvSpPr>
        <xdr:cNvPr id="629" name="フローチャート : 判断 628"/>
        <xdr:cNvSpPr/>
      </xdr:nvSpPr>
      <xdr:spPr>
        <a:xfrm>
          <a:off x="13652500" y="1301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105529</xdr:rowOff>
    </xdr:from>
    <xdr:ext cx="534377" cy="259045"/>
    <xdr:sp macro="" textlink="">
      <xdr:nvSpPr>
        <xdr:cNvPr id="630" name="テキスト ボックス 629"/>
        <xdr:cNvSpPr txBox="1"/>
      </xdr:nvSpPr>
      <xdr:spPr>
        <a:xfrm>
          <a:off x="13436111" y="1279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157229</xdr:rowOff>
    </xdr:from>
    <xdr:to>
      <xdr:col>18</xdr:col>
      <xdr:colOff>492125</xdr:colOff>
      <xdr:row>76</xdr:row>
      <xdr:rowOff>87379</xdr:rowOff>
    </xdr:to>
    <xdr:sp macro="" textlink="">
      <xdr:nvSpPr>
        <xdr:cNvPr id="631" name="フローチャート : 判断 630"/>
        <xdr:cNvSpPr/>
      </xdr:nvSpPr>
      <xdr:spPr>
        <a:xfrm>
          <a:off x="12763500" y="130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103905</xdr:rowOff>
    </xdr:from>
    <xdr:ext cx="534377" cy="259045"/>
    <xdr:sp macro="" textlink="">
      <xdr:nvSpPr>
        <xdr:cNvPr id="632" name="テキスト ボックス 631"/>
        <xdr:cNvSpPr txBox="1"/>
      </xdr:nvSpPr>
      <xdr:spPr>
        <a:xfrm>
          <a:off x="12547111" y="1279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70109</xdr:rowOff>
    </xdr:from>
    <xdr:to>
      <xdr:col>23</xdr:col>
      <xdr:colOff>568325</xdr:colOff>
      <xdr:row>77</xdr:row>
      <xdr:rowOff>259</xdr:rowOff>
    </xdr:to>
    <xdr:sp macro="" textlink="">
      <xdr:nvSpPr>
        <xdr:cNvPr id="638" name="円/楕円 637"/>
        <xdr:cNvSpPr/>
      </xdr:nvSpPr>
      <xdr:spPr>
        <a:xfrm>
          <a:off x="16268700" y="1310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48536</xdr:rowOff>
    </xdr:from>
    <xdr:ext cx="534377" cy="259045"/>
    <xdr:sp macro="" textlink="">
      <xdr:nvSpPr>
        <xdr:cNvPr id="639" name="公債費該当値テキスト"/>
        <xdr:cNvSpPr txBox="1"/>
      </xdr:nvSpPr>
      <xdr:spPr>
        <a:xfrm>
          <a:off x="16370300" y="1307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57,466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65697</xdr:rowOff>
    </xdr:from>
    <xdr:to>
      <xdr:col>22</xdr:col>
      <xdr:colOff>415925</xdr:colOff>
      <xdr:row>76</xdr:row>
      <xdr:rowOff>167297</xdr:rowOff>
    </xdr:to>
    <xdr:sp macro="" textlink="">
      <xdr:nvSpPr>
        <xdr:cNvPr id="640" name="円/楕円 639"/>
        <xdr:cNvSpPr/>
      </xdr:nvSpPr>
      <xdr:spPr>
        <a:xfrm>
          <a:off x="15430500" y="130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12374</xdr:rowOff>
    </xdr:from>
    <xdr:ext cx="534377" cy="259045"/>
    <xdr:sp macro="" textlink="">
      <xdr:nvSpPr>
        <xdr:cNvPr id="641" name="テキスト ボックス 640"/>
        <xdr:cNvSpPr txBox="1"/>
      </xdr:nvSpPr>
      <xdr:spPr>
        <a:xfrm>
          <a:off x="15214111" y="1287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55014</xdr:rowOff>
    </xdr:from>
    <xdr:to>
      <xdr:col>21</xdr:col>
      <xdr:colOff>212725</xdr:colOff>
      <xdr:row>76</xdr:row>
      <xdr:rowOff>156614</xdr:rowOff>
    </xdr:to>
    <xdr:sp macro="" textlink="">
      <xdr:nvSpPr>
        <xdr:cNvPr id="642" name="円/楕円 641"/>
        <xdr:cNvSpPr/>
      </xdr:nvSpPr>
      <xdr:spPr>
        <a:xfrm>
          <a:off x="14541500" y="130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147741</xdr:rowOff>
    </xdr:from>
    <xdr:ext cx="534377" cy="259045"/>
    <xdr:sp macro="" textlink="">
      <xdr:nvSpPr>
        <xdr:cNvPr id="643" name="テキスト ボックス 642"/>
        <xdr:cNvSpPr txBox="1"/>
      </xdr:nvSpPr>
      <xdr:spPr>
        <a:xfrm>
          <a:off x="14325111" y="1317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70376</xdr:rowOff>
    </xdr:from>
    <xdr:to>
      <xdr:col>20</xdr:col>
      <xdr:colOff>9525</xdr:colOff>
      <xdr:row>77</xdr:row>
      <xdr:rowOff>526</xdr:rowOff>
    </xdr:to>
    <xdr:sp macro="" textlink="">
      <xdr:nvSpPr>
        <xdr:cNvPr id="644" name="円/楕円 643"/>
        <xdr:cNvSpPr/>
      </xdr:nvSpPr>
      <xdr:spPr>
        <a:xfrm>
          <a:off x="13652500" y="1310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163103</xdr:rowOff>
    </xdr:from>
    <xdr:ext cx="534377" cy="259045"/>
    <xdr:sp macro="" textlink="">
      <xdr:nvSpPr>
        <xdr:cNvPr id="645" name="テキスト ボックス 644"/>
        <xdr:cNvSpPr txBox="1"/>
      </xdr:nvSpPr>
      <xdr:spPr>
        <a:xfrm>
          <a:off x="13436111" y="1319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57,431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31742</xdr:rowOff>
    </xdr:from>
    <xdr:to>
      <xdr:col>18</xdr:col>
      <xdr:colOff>492125</xdr:colOff>
      <xdr:row>76</xdr:row>
      <xdr:rowOff>133342</xdr:rowOff>
    </xdr:to>
    <xdr:sp macro="" textlink="">
      <xdr:nvSpPr>
        <xdr:cNvPr id="646" name="円/楕円 645"/>
        <xdr:cNvSpPr/>
      </xdr:nvSpPr>
      <xdr:spPr>
        <a:xfrm>
          <a:off x="12763500" y="1306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124469</xdr:rowOff>
    </xdr:from>
    <xdr:ext cx="534377" cy="259045"/>
    <xdr:sp macro="" textlink="">
      <xdr:nvSpPr>
        <xdr:cNvPr id="647" name="テキスト ボックス 646"/>
        <xdr:cNvSpPr txBox="1"/>
      </xdr:nvSpPr>
      <xdr:spPr>
        <a:xfrm>
          <a:off x="12547111" y="1315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56500</xdr:rowOff>
    </xdr:from>
    <xdr:to>
      <xdr:col>23</xdr:col>
      <xdr:colOff>516889</xdr:colOff>
      <xdr:row>99</xdr:row>
      <xdr:rowOff>91084</xdr:rowOff>
    </xdr:to>
    <xdr:cxnSp macro="">
      <xdr:nvCxnSpPr>
        <xdr:cNvPr id="673" name="直線コネクタ 672"/>
        <xdr:cNvCxnSpPr/>
      </xdr:nvCxnSpPr>
      <xdr:spPr>
        <a:xfrm flipV="1">
          <a:off x="16317595" y="15658450"/>
          <a:ext cx="1269" cy="1406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94911</xdr:rowOff>
    </xdr:from>
    <xdr:ext cx="378565" cy="259045"/>
    <xdr:sp macro="" textlink="">
      <xdr:nvSpPr>
        <xdr:cNvPr id="674" name="積立金最小値テキスト"/>
        <xdr:cNvSpPr txBox="1"/>
      </xdr:nvSpPr>
      <xdr:spPr>
        <a:xfrm>
          <a:off x="16370300" y="17068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99</xdr:row>
      <xdr:rowOff>91084</xdr:rowOff>
    </xdr:from>
    <xdr:to>
      <xdr:col>23</xdr:col>
      <xdr:colOff>606425</xdr:colOff>
      <xdr:row>99</xdr:row>
      <xdr:rowOff>91084</xdr:rowOff>
    </xdr:to>
    <xdr:cxnSp macro="">
      <xdr:nvCxnSpPr>
        <xdr:cNvPr id="675" name="直線コネクタ 674"/>
        <xdr:cNvCxnSpPr/>
      </xdr:nvCxnSpPr>
      <xdr:spPr>
        <a:xfrm>
          <a:off x="16230600" y="1706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3177</xdr:rowOff>
    </xdr:from>
    <xdr:ext cx="599010" cy="259045"/>
    <xdr:sp macro="" textlink="">
      <xdr:nvSpPr>
        <xdr:cNvPr id="676" name="積立金最大値テキスト"/>
        <xdr:cNvSpPr txBox="1"/>
      </xdr:nvSpPr>
      <xdr:spPr>
        <a:xfrm>
          <a:off x="16370300" y="1543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129,893</a:t>
          </a:r>
          <a:endParaRPr kumimoji="1" lang="ja-JP" altLang="en-US" sz="1000" b="1">
            <a:latin typeface="ＭＳ Ｐゴシック"/>
          </a:endParaRPr>
        </a:p>
      </xdr:txBody>
    </xdr:sp>
    <xdr:clientData/>
  </xdr:oneCellAnchor>
  <xdr:twoCellAnchor>
    <xdr:from>
      <xdr:col>23</xdr:col>
      <xdr:colOff>428625</xdr:colOff>
      <xdr:row>91</xdr:row>
      <xdr:rowOff>56500</xdr:rowOff>
    </xdr:from>
    <xdr:to>
      <xdr:col>23</xdr:col>
      <xdr:colOff>606425</xdr:colOff>
      <xdr:row>91</xdr:row>
      <xdr:rowOff>56500</xdr:rowOff>
    </xdr:to>
    <xdr:cxnSp macro="">
      <xdr:nvCxnSpPr>
        <xdr:cNvPr id="677" name="直線コネクタ 676"/>
        <xdr:cNvCxnSpPr/>
      </xdr:nvCxnSpPr>
      <xdr:spPr>
        <a:xfrm>
          <a:off x="16230600" y="1565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123687</xdr:rowOff>
    </xdr:from>
    <xdr:to>
      <xdr:col>23</xdr:col>
      <xdr:colOff>517525</xdr:colOff>
      <xdr:row>96</xdr:row>
      <xdr:rowOff>152860</xdr:rowOff>
    </xdr:to>
    <xdr:cxnSp macro="">
      <xdr:nvCxnSpPr>
        <xdr:cNvPr id="678" name="直線コネクタ 677"/>
        <xdr:cNvCxnSpPr/>
      </xdr:nvCxnSpPr>
      <xdr:spPr>
        <a:xfrm>
          <a:off x="15481300" y="16582887"/>
          <a:ext cx="838200" cy="2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12093</xdr:rowOff>
    </xdr:from>
    <xdr:ext cx="534377" cy="259045"/>
    <xdr:sp macro="" textlink="">
      <xdr:nvSpPr>
        <xdr:cNvPr id="679" name="積立金平均値テキスト"/>
        <xdr:cNvSpPr txBox="1"/>
      </xdr:nvSpPr>
      <xdr:spPr>
        <a:xfrm>
          <a:off x="16370300" y="1681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33666</xdr:rowOff>
    </xdr:from>
    <xdr:to>
      <xdr:col>23</xdr:col>
      <xdr:colOff>568325</xdr:colOff>
      <xdr:row>98</xdr:row>
      <xdr:rowOff>135266</xdr:rowOff>
    </xdr:to>
    <xdr:sp macro="" textlink="">
      <xdr:nvSpPr>
        <xdr:cNvPr id="680" name="フローチャート : 判断 679"/>
        <xdr:cNvSpPr/>
      </xdr:nvSpPr>
      <xdr:spPr>
        <a:xfrm>
          <a:off x="16268700" y="168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123687</xdr:rowOff>
    </xdr:from>
    <xdr:to>
      <xdr:col>22</xdr:col>
      <xdr:colOff>365125</xdr:colOff>
      <xdr:row>97</xdr:row>
      <xdr:rowOff>95264</xdr:rowOff>
    </xdr:to>
    <xdr:cxnSp macro="">
      <xdr:nvCxnSpPr>
        <xdr:cNvPr id="681" name="直線コネクタ 680"/>
        <xdr:cNvCxnSpPr/>
      </xdr:nvCxnSpPr>
      <xdr:spPr>
        <a:xfrm flipV="1">
          <a:off x="14592300" y="16582887"/>
          <a:ext cx="889000" cy="1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71537</xdr:rowOff>
    </xdr:from>
    <xdr:to>
      <xdr:col>22</xdr:col>
      <xdr:colOff>415925</xdr:colOff>
      <xdr:row>99</xdr:row>
      <xdr:rowOff>1687</xdr:rowOff>
    </xdr:to>
    <xdr:sp macro="" textlink="">
      <xdr:nvSpPr>
        <xdr:cNvPr id="682" name="フローチャート : 判断 681"/>
        <xdr:cNvSpPr/>
      </xdr:nvSpPr>
      <xdr:spPr>
        <a:xfrm>
          <a:off x="15430500" y="1687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164264</xdr:rowOff>
    </xdr:from>
    <xdr:ext cx="534377" cy="259045"/>
    <xdr:sp macro="" textlink="">
      <xdr:nvSpPr>
        <xdr:cNvPr id="683" name="テキスト ボックス 682"/>
        <xdr:cNvSpPr txBox="1"/>
      </xdr:nvSpPr>
      <xdr:spPr>
        <a:xfrm>
          <a:off x="15214111" y="1696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81440</xdr:rowOff>
    </xdr:from>
    <xdr:to>
      <xdr:col>21</xdr:col>
      <xdr:colOff>161925</xdr:colOff>
      <xdr:row>97</xdr:row>
      <xdr:rowOff>95264</xdr:rowOff>
    </xdr:to>
    <xdr:cxnSp macro="">
      <xdr:nvCxnSpPr>
        <xdr:cNvPr id="684" name="直線コネクタ 683"/>
        <xdr:cNvCxnSpPr/>
      </xdr:nvCxnSpPr>
      <xdr:spPr>
        <a:xfrm>
          <a:off x="13703300" y="16540640"/>
          <a:ext cx="889000" cy="18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55992</xdr:rowOff>
    </xdr:from>
    <xdr:to>
      <xdr:col>21</xdr:col>
      <xdr:colOff>212725</xdr:colOff>
      <xdr:row>97</xdr:row>
      <xdr:rowOff>157592</xdr:rowOff>
    </xdr:to>
    <xdr:sp macro="" textlink="">
      <xdr:nvSpPr>
        <xdr:cNvPr id="685" name="フローチャート : 判断 684"/>
        <xdr:cNvSpPr/>
      </xdr:nvSpPr>
      <xdr:spPr>
        <a:xfrm>
          <a:off x="14541500" y="166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148719</xdr:rowOff>
    </xdr:from>
    <xdr:ext cx="534377" cy="259045"/>
    <xdr:sp macro="" textlink="">
      <xdr:nvSpPr>
        <xdr:cNvPr id="686" name="テキスト ボックス 685"/>
        <xdr:cNvSpPr txBox="1"/>
      </xdr:nvSpPr>
      <xdr:spPr>
        <a:xfrm>
          <a:off x="14325111" y="1677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81440</xdr:rowOff>
    </xdr:from>
    <xdr:to>
      <xdr:col>19</xdr:col>
      <xdr:colOff>644525</xdr:colOff>
      <xdr:row>97</xdr:row>
      <xdr:rowOff>91607</xdr:rowOff>
    </xdr:to>
    <xdr:cxnSp macro="">
      <xdr:nvCxnSpPr>
        <xdr:cNvPr id="687" name="直線コネクタ 686"/>
        <xdr:cNvCxnSpPr/>
      </xdr:nvCxnSpPr>
      <xdr:spPr>
        <a:xfrm flipV="1">
          <a:off x="12814300" y="16540640"/>
          <a:ext cx="889000" cy="18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81486</xdr:rowOff>
    </xdr:from>
    <xdr:to>
      <xdr:col>20</xdr:col>
      <xdr:colOff>9525</xdr:colOff>
      <xdr:row>98</xdr:row>
      <xdr:rowOff>11636</xdr:rowOff>
    </xdr:to>
    <xdr:sp macro="" textlink="">
      <xdr:nvSpPr>
        <xdr:cNvPr id="688" name="フローチャート : 判断 687"/>
        <xdr:cNvSpPr/>
      </xdr:nvSpPr>
      <xdr:spPr>
        <a:xfrm>
          <a:off x="13652500" y="1671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2763</xdr:rowOff>
    </xdr:from>
    <xdr:ext cx="534377" cy="259045"/>
    <xdr:sp macro="" textlink="">
      <xdr:nvSpPr>
        <xdr:cNvPr id="689" name="テキスト ボックス 688"/>
        <xdr:cNvSpPr txBox="1"/>
      </xdr:nvSpPr>
      <xdr:spPr>
        <a:xfrm>
          <a:off x="13436111" y="168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128219</xdr:rowOff>
    </xdr:from>
    <xdr:to>
      <xdr:col>18</xdr:col>
      <xdr:colOff>492125</xdr:colOff>
      <xdr:row>96</xdr:row>
      <xdr:rowOff>58369</xdr:rowOff>
    </xdr:to>
    <xdr:sp macro="" textlink="">
      <xdr:nvSpPr>
        <xdr:cNvPr id="690" name="フローチャート : 判断 689"/>
        <xdr:cNvSpPr/>
      </xdr:nvSpPr>
      <xdr:spPr>
        <a:xfrm>
          <a:off x="12763500" y="1641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74896</xdr:rowOff>
    </xdr:from>
    <xdr:ext cx="534377" cy="259045"/>
    <xdr:sp macro="" textlink="">
      <xdr:nvSpPr>
        <xdr:cNvPr id="691" name="テキスト ボックス 690"/>
        <xdr:cNvSpPr txBox="1"/>
      </xdr:nvSpPr>
      <xdr:spPr>
        <a:xfrm>
          <a:off x="12547111" y="1619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102060</xdr:rowOff>
    </xdr:from>
    <xdr:to>
      <xdr:col>23</xdr:col>
      <xdr:colOff>568325</xdr:colOff>
      <xdr:row>97</xdr:row>
      <xdr:rowOff>32210</xdr:rowOff>
    </xdr:to>
    <xdr:sp macro="" textlink="">
      <xdr:nvSpPr>
        <xdr:cNvPr id="697" name="円/楕円 696"/>
        <xdr:cNvSpPr/>
      </xdr:nvSpPr>
      <xdr:spPr>
        <a:xfrm>
          <a:off x="16268700" y="165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124937</xdr:rowOff>
    </xdr:from>
    <xdr:ext cx="534377" cy="259045"/>
    <xdr:sp macro="" textlink="">
      <xdr:nvSpPr>
        <xdr:cNvPr id="698" name="積立金該当値テキスト"/>
        <xdr:cNvSpPr txBox="1"/>
      </xdr:nvSpPr>
      <xdr:spPr>
        <a:xfrm>
          <a:off x="16370300" y="1641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42,291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72887</xdr:rowOff>
    </xdr:from>
    <xdr:to>
      <xdr:col>22</xdr:col>
      <xdr:colOff>415925</xdr:colOff>
      <xdr:row>97</xdr:row>
      <xdr:rowOff>3037</xdr:rowOff>
    </xdr:to>
    <xdr:sp macro="" textlink="">
      <xdr:nvSpPr>
        <xdr:cNvPr id="699" name="円/楕円 698"/>
        <xdr:cNvSpPr/>
      </xdr:nvSpPr>
      <xdr:spPr>
        <a:xfrm>
          <a:off x="15430500" y="1653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19564</xdr:rowOff>
    </xdr:from>
    <xdr:ext cx="534377" cy="259045"/>
    <xdr:sp macro="" textlink="">
      <xdr:nvSpPr>
        <xdr:cNvPr id="700" name="テキスト ボックス 699"/>
        <xdr:cNvSpPr txBox="1"/>
      </xdr:nvSpPr>
      <xdr:spPr>
        <a:xfrm>
          <a:off x="15214111" y="1630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44464</xdr:rowOff>
    </xdr:from>
    <xdr:to>
      <xdr:col>21</xdr:col>
      <xdr:colOff>212725</xdr:colOff>
      <xdr:row>97</xdr:row>
      <xdr:rowOff>146064</xdr:rowOff>
    </xdr:to>
    <xdr:sp macro="" textlink="">
      <xdr:nvSpPr>
        <xdr:cNvPr id="701" name="円/楕円 700"/>
        <xdr:cNvSpPr/>
      </xdr:nvSpPr>
      <xdr:spPr>
        <a:xfrm>
          <a:off x="14541500" y="166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162591</xdr:rowOff>
    </xdr:from>
    <xdr:ext cx="534377" cy="259045"/>
    <xdr:sp macro="" textlink="">
      <xdr:nvSpPr>
        <xdr:cNvPr id="702" name="テキスト ボックス 701"/>
        <xdr:cNvSpPr txBox="1"/>
      </xdr:nvSpPr>
      <xdr:spPr>
        <a:xfrm>
          <a:off x="14325111" y="164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31,832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30640</xdr:rowOff>
    </xdr:from>
    <xdr:to>
      <xdr:col>20</xdr:col>
      <xdr:colOff>9525</xdr:colOff>
      <xdr:row>96</xdr:row>
      <xdr:rowOff>132240</xdr:rowOff>
    </xdr:to>
    <xdr:sp macro="" textlink="">
      <xdr:nvSpPr>
        <xdr:cNvPr id="703" name="円/楕円 702"/>
        <xdr:cNvSpPr/>
      </xdr:nvSpPr>
      <xdr:spPr>
        <a:xfrm>
          <a:off x="13652500" y="164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148767</xdr:rowOff>
    </xdr:from>
    <xdr:ext cx="534377" cy="259045"/>
    <xdr:sp macro="" textlink="">
      <xdr:nvSpPr>
        <xdr:cNvPr id="704" name="テキスト ボックス 703"/>
        <xdr:cNvSpPr txBox="1"/>
      </xdr:nvSpPr>
      <xdr:spPr>
        <a:xfrm>
          <a:off x="13436111" y="1626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48,852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40807</xdr:rowOff>
    </xdr:from>
    <xdr:to>
      <xdr:col>18</xdr:col>
      <xdr:colOff>492125</xdr:colOff>
      <xdr:row>97</xdr:row>
      <xdr:rowOff>142407</xdr:rowOff>
    </xdr:to>
    <xdr:sp macro="" textlink="">
      <xdr:nvSpPr>
        <xdr:cNvPr id="705" name="円/楕円 704"/>
        <xdr:cNvSpPr/>
      </xdr:nvSpPr>
      <xdr:spPr>
        <a:xfrm>
          <a:off x="12763500" y="1667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133534</xdr:rowOff>
    </xdr:from>
    <xdr:ext cx="534377" cy="259045"/>
    <xdr:sp macro="" textlink="">
      <xdr:nvSpPr>
        <xdr:cNvPr id="706" name="テキスト ボックス 705"/>
        <xdr:cNvSpPr txBox="1"/>
      </xdr:nvSpPr>
      <xdr:spPr>
        <a:xfrm>
          <a:off x="12547111" y="1676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107848</xdr:rowOff>
    </xdr:from>
    <xdr:to>
      <xdr:col>32</xdr:col>
      <xdr:colOff>186689</xdr:colOff>
      <xdr:row>39</xdr:row>
      <xdr:rowOff>44450</xdr:rowOff>
    </xdr:to>
    <xdr:cxnSp macro="">
      <xdr:nvCxnSpPr>
        <xdr:cNvPr id="730" name="直線コネクタ 729"/>
        <xdr:cNvCxnSpPr/>
      </xdr:nvCxnSpPr>
      <xdr:spPr>
        <a:xfrm flipV="1">
          <a:off x="22159595" y="5422798"/>
          <a:ext cx="1269" cy="130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54525</xdr:rowOff>
    </xdr:from>
    <xdr:ext cx="534377" cy="259045"/>
    <xdr:sp macro="" textlink="">
      <xdr:nvSpPr>
        <xdr:cNvPr id="733" name="投資及び出資金最大値テキスト"/>
        <xdr:cNvSpPr txBox="1"/>
      </xdr:nvSpPr>
      <xdr:spPr>
        <a:xfrm>
          <a:off x="22212300" y="51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34,336</a:t>
          </a:r>
          <a:endParaRPr kumimoji="1" lang="ja-JP" altLang="en-US" sz="1000" b="1">
            <a:latin typeface="ＭＳ Ｐゴシック"/>
          </a:endParaRPr>
        </a:p>
      </xdr:txBody>
    </xdr:sp>
    <xdr:clientData/>
  </xdr:oneCellAnchor>
  <xdr:twoCellAnchor>
    <xdr:from>
      <xdr:col>32</xdr:col>
      <xdr:colOff>98425</xdr:colOff>
      <xdr:row>31</xdr:row>
      <xdr:rowOff>107848</xdr:rowOff>
    </xdr:from>
    <xdr:to>
      <xdr:col>32</xdr:col>
      <xdr:colOff>276225</xdr:colOff>
      <xdr:row>31</xdr:row>
      <xdr:rowOff>107848</xdr:rowOff>
    </xdr:to>
    <xdr:cxnSp macro="">
      <xdr:nvCxnSpPr>
        <xdr:cNvPr id="734" name="直線コネクタ 733"/>
        <xdr:cNvCxnSpPr/>
      </xdr:nvCxnSpPr>
      <xdr:spPr>
        <a:xfrm>
          <a:off x="22072600" y="542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42811</xdr:rowOff>
    </xdr:from>
    <xdr:to>
      <xdr:col>32</xdr:col>
      <xdr:colOff>187325</xdr:colOff>
      <xdr:row>39</xdr:row>
      <xdr:rowOff>42850</xdr:rowOff>
    </xdr:to>
    <xdr:cxnSp macro="">
      <xdr:nvCxnSpPr>
        <xdr:cNvPr id="735" name="直線コネクタ 734"/>
        <xdr:cNvCxnSpPr/>
      </xdr:nvCxnSpPr>
      <xdr:spPr>
        <a:xfrm flipV="1">
          <a:off x="21323300" y="6729361"/>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68343</xdr:rowOff>
    </xdr:from>
    <xdr:ext cx="469744" cy="259045"/>
    <xdr:sp macro="" textlink="">
      <xdr:nvSpPr>
        <xdr:cNvPr id="736" name="投資及び出資金平均値テキスト"/>
        <xdr:cNvSpPr txBox="1"/>
      </xdr:nvSpPr>
      <xdr:spPr>
        <a:xfrm>
          <a:off x="22212300" y="6411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45466</xdr:rowOff>
    </xdr:from>
    <xdr:to>
      <xdr:col>32</xdr:col>
      <xdr:colOff>238125</xdr:colOff>
      <xdr:row>38</xdr:row>
      <xdr:rowOff>147066</xdr:rowOff>
    </xdr:to>
    <xdr:sp macro="" textlink="">
      <xdr:nvSpPr>
        <xdr:cNvPr id="737" name="フローチャート : 判断 73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42850</xdr:rowOff>
    </xdr:from>
    <xdr:to>
      <xdr:col>31</xdr:col>
      <xdr:colOff>34925</xdr:colOff>
      <xdr:row>39</xdr:row>
      <xdr:rowOff>42888</xdr:rowOff>
    </xdr:to>
    <xdr:cxnSp macro="">
      <xdr:nvCxnSpPr>
        <xdr:cNvPr id="738" name="直線コネクタ 737"/>
        <xdr:cNvCxnSpPr/>
      </xdr:nvCxnSpPr>
      <xdr:spPr>
        <a:xfrm flipV="1">
          <a:off x="20434300" y="672940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59410</xdr:rowOff>
    </xdr:from>
    <xdr:to>
      <xdr:col>31</xdr:col>
      <xdr:colOff>85725</xdr:colOff>
      <xdr:row>38</xdr:row>
      <xdr:rowOff>161010</xdr:rowOff>
    </xdr:to>
    <xdr:sp macro="" textlink="">
      <xdr:nvSpPr>
        <xdr:cNvPr id="739" name="フローチャート : 判断 738"/>
        <xdr:cNvSpPr/>
      </xdr:nvSpPr>
      <xdr:spPr>
        <a:xfrm>
          <a:off x="21272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6088</xdr:rowOff>
    </xdr:from>
    <xdr:ext cx="469744" cy="259045"/>
    <xdr:sp macro="" textlink="">
      <xdr:nvSpPr>
        <xdr:cNvPr id="740" name="テキスト ボックス 739"/>
        <xdr:cNvSpPr txBox="1"/>
      </xdr:nvSpPr>
      <xdr:spPr>
        <a:xfrm>
          <a:off x="21088427"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42888</xdr:rowOff>
    </xdr:from>
    <xdr:to>
      <xdr:col>29</xdr:col>
      <xdr:colOff>517525</xdr:colOff>
      <xdr:row>39</xdr:row>
      <xdr:rowOff>42926</xdr:rowOff>
    </xdr:to>
    <xdr:cxnSp macro="">
      <xdr:nvCxnSpPr>
        <xdr:cNvPr id="741" name="直線コネクタ 740"/>
        <xdr:cNvCxnSpPr/>
      </xdr:nvCxnSpPr>
      <xdr:spPr>
        <a:xfrm flipV="1">
          <a:off x="19545300" y="672943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98196</xdr:rowOff>
    </xdr:from>
    <xdr:to>
      <xdr:col>29</xdr:col>
      <xdr:colOff>568325</xdr:colOff>
      <xdr:row>39</xdr:row>
      <xdr:rowOff>28346</xdr:rowOff>
    </xdr:to>
    <xdr:sp macro="" textlink="">
      <xdr:nvSpPr>
        <xdr:cNvPr id="742" name="フローチャート : 判断 741"/>
        <xdr:cNvSpPr/>
      </xdr:nvSpPr>
      <xdr:spPr>
        <a:xfrm>
          <a:off x="20383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44873</xdr:rowOff>
    </xdr:from>
    <xdr:ext cx="469744" cy="259045"/>
    <xdr:sp macro="" textlink="">
      <xdr:nvSpPr>
        <xdr:cNvPr id="743" name="テキスト ボックス 742"/>
        <xdr:cNvSpPr txBox="1"/>
      </xdr:nvSpPr>
      <xdr:spPr>
        <a:xfrm>
          <a:off x="20199427"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42926</xdr:rowOff>
    </xdr:from>
    <xdr:to>
      <xdr:col>28</xdr:col>
      <xdr:colOff>314325</xdr:colOff>
      <xdr:row>39</xdr:row>
      <xdr:rowOff>42926</xdr:rowOff>
    </xdr:to>
    <xdr:cxnSp macro="">
      <xdr:nvCxnSpPr>
        <xdr:cNvPr id="744" name="直線コネクタ 743"/>
        <xdr:cNvCxnSpPr/>
      </xdr:nvCxnSpPr>
      <xdr:spPr>
        <a:xfrm>
          <a:off x="18656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105473</xdr:rowOff>
    </xdr:from>
    <xdr:to>
      <xdr:col>28</xdr:col>
      <xdr:colOff>365125</xdr:colOff>
      <xdr:row>39</xdr:row>
      <xdr:rowOff>35623</xdr:rowOff>
    </xdr:to>
    <xdr:sp macro="" textlink="">
      <xdr:nvSpPr>
        <xdr:cNvPr id="745" name="フローチャート : 判断 744"/>
        <xdr:cNvSpPr/>
      </xdr:nvSpPr>
      <xdr:spPr>
        <a:xfrm>
          <a:off x="19494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52150</xdr:rowOff>
    </xdr:from>
    <xdr:ext cx="469744" cy="259045"/>
    <xdr:sp macro="" textlink="">
      <xdr:nvSpPr>
        <xdr:cNvPr id="746" name="テキスト ボックス 745"/>
        <xdr:cNvSpPr txBox="1"/>
      </xdr:nvSpPr>
      <xdr:spPr>
        <a:xfrm>
          <a:off x="19310427"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106693</xdr:rowOff>
    </xdr:from>
    <xdr:to>
      <xdr:col>27</xdr:col>
      <xdr:colOff>161925</xdr:colOff>
      <xdr:row>39</xdr:row>
      <xdr:rowOff>36843</xdr:rowOff>
    </xdr:to>
    <xdr:sp macro="" textlink="">
      <xdr:nvSpPr>
        <xdr:cNvPr id="747" name="フローチャート : 判断 746"/>
        <xdr:cNvSpPr/>
      </xdr:nvSpPr>
      <xdr:spPr>
        <a:xfrm>
          <a:off x="18605500" y="662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53370</xdr:rowOff>
    </xdr:from>
    <xdr:ext cx="469744" cy="259045"/>
    <xdr:sp macro="" textlink="">
      <xdr:nvSpPr>
        <xdr:cNvPr id="748" name="テキスト ボックス 747"/>
        <xdr:cNvSpPr txBox="1"/>
      </xdr:nvSpPr>
      <xdr:spPr>
        <a:xfrm>
          <a:off x="18421427" y="639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163461</xdr:rowOff>
    </xdr:from>
    <xdr:to>
      <xdr:col>32</xdr:col>
      <xdr:colOff>238125</xdr:colOff>
      <xdr:row>39</xdr:row>
      <xdr:rowOff>93611</xdr:rowOff>
    </xdr:to>
    <xdr:sp macro="" textlink="">
      <xdr:nvSpPr>
        <xdr:cNvPr id="754" name="円/楕円 753"/>
        <xdr:cNvSpPr/>
      </xdr:nvSpPr>
      <xdr:spPr>
        <a:xfrm>
          <a:off x="22110700" y="66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78388</xdr:rowOff>
    </xdr:from>
    <xdr:ext cx="313932" cy="259045"/>
    <xdr:sp macro="" textlink="">
      <xdr:nvSpPr>
        <xdr:cNvPr id="755" name="投資及び出資金該当値テキスト"/>
        <xdr:cNvSpPr txBox="1"/>
      </xdr:nvSpPr>
      <xdr:spPr>
        <a:xfrm>
          <a:off x="22212300" y="6593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163500</xdr:rowOff>
    </xdr:from>
    <xdr:to>
      <xdr:col>31</xdr:col>
      <xdr:colOff>85725</xdr:colOff>
      <xdr:row>39</xdr:row>
      <xdr:rowOff>93650</xdr:rowOff>
    </xdr:to>
    <xdr:sp macro="" textlink="">
      <xdr:nvSpPr>
        <xdr:cNvPr id="756" name="円/楕円 755"/>
        <xdr:cNvSpPr/>
      </xdr:nvSpPr>
      <xdr:spPr>
        <a:xfrm>
          <a:off x="21272500" y="66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84777</xdr:rowOff>
    </xdr:from>
    <xdr:ext cx="313932" cy="259045"/>
    <xdr:sp macro="" textlink="">
      <xdr:nvSpPr>
        <xdr:cNvPr id="757" name="テキスト ボックス 756"/>
        <xdr:cNvSpPr txBox="1"/>
      </xdr:nvSpPr>
      <xdr:spPr>
        <a:xfrm>
          <a:off x="21166333" y="677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163538</xdr:rowOff>
    </xdr:from>
    <xdr:to>
      <xdr:col>29</xdr:col>
      <xdr:colOff>568325</xdr:colOff>
      <xdr:row>39</xdr:row>
      <xdr:rowOff>93688</xdr:rowOff>
    </xdr:to>
    <xdr:sp macro="" textlink="">
      <xdr:nvSpPr>
        <xdr:cNvPr id="758" name="円/楕円 757"/>
        <xdr:cNvSpPr/>
      </xdr:nvSpPr>
      <xdr:spPr>
        <a:xfrm>
          <a:off x="20383500" y="66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84815</xdr:rowOff>
    </xdr:from>
    <xdr:ext cx="313932" cy="259045"/>
    <xdr:sp macro="" textlink="">
      <xdr:nvSpPr>
        <xdr:cNvPr id="759" name="テキスト ボックス 758"/>
        <xdr:cNvSpPr txBox="1"/>
      </xdr:nvSpPr>
      <xdr:spPr>
        <a:xfrm>
          <a:off x="20277333" y="6771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163576</xdr:rowOff>
    </xdr:from>
    <xdr:to>
      <xdr:col>28</xdr:col>
      <xdr:colOff>365125</xdr:colOff>
      <xdr:row>39</xdr:row>
      <xdr:rowOff>93726</xdr:rowOff>
    </xdr:to>
    <xdr:sp macro="" textlink="">
      <xdr:nvSpPr>
        <xdr:cNvPr id="760" name="円/楕円 759"/>
        <xdr:cNvSpPr/>
      </xdr:nvSpPr>
      <xdr:spPr>
        <a:xfrm>
          <a:off x="19494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84853</xdr:rowOff>
    </xdr:from>
    <xdr:ext cx="313932" cy="259045"/>
    <xdr:sp macro="" textlink="">
      <xdr:nvSpPr>
        <xdr:cNvPr id="761" name="テキスト ボックス 760"/>
        <xdr:cNvSpPr txBox="1"/>
      </xdr:nvSpPr>
      <xdr:spPr>
        <a:xfrm>
          <a:off x="19388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163576</xdr:rowOff>
    </xdr:from>
    <xdr:to>
      <xdr:col>27</xdr:col>
      <xdr:colOff>161925</xdr:colOff>
      <xdr:row>39</xdr:row>
      <xdr:rowOff>93726</xdr:rowOff>
    </xdr:to>
    <xdr:sp macro="" textlink="">
      <xdr:nvSpPr>
        <xdr:cNvPr id="762" name="円/楕円 761"/>
        <xdr:cNvSpPr/>
      </xdr:nvSpPr>
      <xdr:spPr>
        <a:xfrm>
          <a:off x="18605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84853</xdr:rowOff>
    </xdr:from>
    <xdr:ext cx="313932" cy="259045"/>
    <xdr:sp macro="" textlink="">
      <xdr:nvSpPr>
        <xdr:cNvPr id="763" name="テキスト ボックス 762"/>
        <xdr:cNvSpPr txBox="1"/>
      </xdr:nvSpPr>
      <xdr:spPr>
        <a:xfrm>
          <a:off x="18499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77" name="テキスト ボックス 77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9" name="テキスト ボックス 77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81" name="テキスト ボックス 78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83" name="テキスト ボックス 78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5" name="テキスト ボックス 78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28666</xdr:rowOff>
    </xdr:from>
    <xdr:to>
      <xdr:col>32</xdr:col>
      <xdr:colOff>186689</xdr:colOff>
      <xdr:row>59</xdr:row>
      <xdr:rowOff>98878</xdr:rowOff>
    </xdr:to>
    <xdr:cxnSp macro="">
      <xdr:nvCxnSpPr>
        <xdr:cNvPr id="789" name="直線コネクタ 788"/>
        <xdr:cNvCxnSpPr/>
      </xdr:nvCxnSpPr>
      <xdr:spPr>
        <a:xfrm flipV="1">
          <a:off x="22159595" y="8772616"/>
          <a:ext cx="1269"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9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146793</xdr:rowOff>
    </xdr:from>
    <xdr:ext cx="534377" cy="259045"/>
    <xdr:sp macro="" textlink="">
      <xdr:nvSpPr>
        <xdr:cNvPr id="792" name="貸付金最大値テキスト"/>
        <xdr:cNvSpPr txBox="1"/>
      </xdr:nvSpPr>
      <xdr:spPr>
        <a:xfrm>
          <a:off x="22212300" y="85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44,150</a:t>
          </a:r>
          <a:endParaRPr kumimoji="1" lang="ja-JP" altLang="en-US" sz="1000" b="1">
            <a:latin typeface="ＭＳ Ｐゴシック"/>
          </a:endParaRPr>
        </a:p>
      </xdr:txBody>
    </xdr:sp>
    <xdr:clientData/>
  </xdr:oneCellAnchor>
  <xdr:twoCellAnchor>
    <xdr:from>
      <xdr:col>32</xdr:col>
      <xdr:colOff>98425</xdr:colOff>
      <xdr:row>51</xdr:row>
      <xdr:rowOff>28666</xdr:rowOff>
    </xdr:from>
    <xdr:to>
      <xdr:col>32</xdr:col>
      <xdr:colOff>276225</xdr:colOff>
      <xdr:row>51</xdr:row>
      <xdr:rowOff>28666</xdr:rowOff>
    </xdr:to>
    <xdr:cxnSp macro="">
      <xdr:nvCxnSpPr>
        <xdr:cNvPr id="793" name="直線コネクタ 792"/>
        <xdr:cNvCxnSpPr/>
      </xdr:nvCxnSpPr>
      <xdr:spPr>
        <a:xfrm>
          <a:off x="22072600" y="877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93817</xdr:rowOff>
    </xdr:from>
    <xdr:to>
      <xdr:col>32</xdr:col>
      <xdr:colOff>187325</xdr:colOff>
      <xdr:row>59</xdr:row>
      <xdr:rowOff>93980</xdr:rowOff>
    </xdr:to>
    <xdr:cxnSp macro="">
      <xdr:nvCxnSpPr>
        <xdr:cNvPr id="794" name="直線コネクタ 793"/>
        <xdr:cNvCxnSpPr/>
      </xdr:nvCxnSpPr>
      <xdr:spPr>
        <a:xfrm>
          <a:off x="21323300" y="10209367"/>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59460</xdr:rowOff>
    </xdr:from>
    <xdr:ext cx="469744" cy="259045"/>
    <xdr:sp macro="" textlink="">
      <xdr:nvSpPr>
        <xdr:cNvPr id="795" name="貸付金平均値テキスト"/>
        <xdr:cNvSpPr txBox="1"/>
      </xdr:nvSpPr>
      <xdr:spPr>
        <a:xfrm>
          <a:off x="22212300" y="9832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36583</xdr:rowOff>
    </xdr:from>
    <xdr:to>
      <xdr:col>32</xdr:col>
      <xdr:colOff>238125</xdr:colOff>
      <xdr:row>58</xdr:row>
      <xdr:rowOff>138183</xdr:rowOff>
    </xdr:to>
    <xdr:sp macro="" textlink="">
      <xdr:nvSpPr>
        <xdr:cNvPr id="796" name="フローチャート : 判断 795"/>
        <xdr:cNvSpPr/>
      </xdr:nvSpPr>
      <xdr:spPr>
        <a:xfrm>
          <a:off x="221107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84183</xdr:rowOff>
    </xdr:from>
    <xdr:to>
      <xdr:col>31</xdr:col>
      <xdr:colOff>34925</xdr:colOff>
      <xdr:row>59</xdr:row>
      <xdr:rowOff>93817</xdr:rowOff>
    </xdr:to>
    <xdr:cxnSp macro="">
      <xdr:nvCxnSpPr>
        <xdr:cNvPr id="797" name="直線コネクタ 796"/>
        <xdr:cNvCxnSpPr/>
      </xdr:nvCxnSpPr>
      <xdr:spPr>
        <a:xfrm>
          <a:off x="20434300" y="10199733"/>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10261</xdr:rowOff>
    </xdr:from>
    <xdr:to>
      <xdr:col>31</xdr:col>
      <xdr:colOff>85725</xdr:colOff>
      <xdr:row>58</xdr:row>
      <xdr:rowOff>111861</xdr:rowOff>
    </xdr:to>
    <xdr:sp macro="" textlink="">
      <xdr:nvSpPr>
        <xdr:cNvPr id="798" name="フローチャート : 判断 797"/>
        <xdr:cNvSpPr/>
      </xdr:nvSpPr>
      <xdr:spPr>
        <a:xfrm>
          <a:off x="21272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128388</xdr:rowOff>
    </xdr:from>
    <xdr:ext cx="469744" cy="259045"/>
    <xdr:sp macro="" textlink="">
      <xdr:nvSpPr>
        <xdr:cNvPr id="799" name="テキスト ボックス 798"/>
        <xdr:cNvSpPr txBox="1"/>
      </xdr:nvSpPr>
      <xdr:spPr>
        <a:xfrm>
          <a:off x="21088427"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64883</xdr:rowOff>
    </xdr:from>
    <xdr:to>
      <xdr:col>29</xdr:col>
      <xdr:colOff>517525</xdr:colOff>
      <xdr:row>59</xdr:row>
      <xdr:rowOff>84183</xdr:rowOff>
    </xdr:to>
    <xdr:cxnSp macro="">
      <xdr:nvCxnSpPr>
        <xdr:cNvPr id="800" name="直線コネクタ 799"/>
        <xdr:cNvCxnSpPr/>
      </xdr:nvCxnSpPr>
      <xdr:spPr>
        <a:xfrm>
          <a:off x="19545300" y="10180433"/>
          <a:ext cx="889000" cy="1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801" name="フローチャート : 判断 80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802" name="テキスト ボックス 80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64883</xdr:rowOff>
    </xdr:from>
    <xdr:to>
      <xdr:col>28</xdr:col>
      <xdr:colOff>314325</xdr:colOff>
      <xdr:row>59</xdr:row>
      <xdr:rowOff>64915</xdr:rowOff>
    </xdr:to>
    <xdr:cxnSp macro="">
      <xdr:nvCxnSpPr>
        <xdr:cNvPr id="803" name="直線コネクタ 802"/>
        <xdr:cNvCxnSpPr/>
      </xdr:nvCxnSpPr>
      <xdr:spPr>
        <a:xfrm flipV="1">
          <a:off x="18656300" y="10180433"/>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804" name="フローチャート : 判断 80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805" name="テキスト ボックス 80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806" name="フローチャート : 判断 80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807" name="テキスト ボックス 80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43180</xdr:rowOff>
    </xdr:from>
    <xdr:to>
      <xdr:col>32</xdr:col>
      <xdr:colOff>238125</xdr:colOff>
      <xdr:row>59</xdr:row>
      <xdr:rowOff>144780</xdr:rowOff>
    </xdr:to>
    <xdr:sp macro="" textlink="">
      <xdr:nvSpPr>
        <xdr:cNvPr id="813" name="円/楕円 812"/>
        <xdr:cNvSpPr/>
      </xdr:nvSpPr>
      <xdr:spPr>
        <a:xfrm>
          <a:off x="22110700" y="101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129557</xdr:rowOff>
    </xdr:from>
    <xdr:ext cx="378565" cy="259045"/>
    <xdr:sp macro="" textlink="">
      <xdr:nvSpPr>
        <xdr:cNvPr id="814" name="貸付金該当値テキスト"/>
        <xdr:cNvSpPr txBox="1"/>
      </xdr:nvSpPr>
      <xdr:spPr>
        <a:xfrm>
          <a:off x="22212300" y="1007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43017</xdr:rowOff>
    </xdr:from>
    <xdr:to>
      <xdr:col>31</xdr:col>
      <xdr:colOff>85725</xdr:colOff>
      <xdr:row>59</xdr:row>
      <xdr:rowOff>144617</xdr:rowOff>
    </xdr:to>
    <xdr:sp macro="" textlink="">
      <xdr:nvSpPr>
        <xdr:cNvPr id="815" name="円/楕円 814"/>
        <xdr:cNvSpPr/>
      </xdr:nvSpPr>
      <xdr:spPr>
        <a:xfrm>
          <a:off x="21272500" y="1015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135744</xdr:rowOff>
    </xdr:from>
    <xdr:ext cx="378565" cy="259045"/>
    <xdr:sp macro="" textlink="">
      <xdr:nvSpPr>
        <xdr:cNvPr id="816" name="テキスト ボックス 815"/>
        <xdr:cNvSpPr txBox="1"/>
      </xdr:nvSpPr>
      <xdr:spPr>
        <a:xfrm>
          <a:off x="21134017" y="10251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33383</xdr:rowOff>
    </xdr:from>
    <xdr:to>
      <xdr:col>29</xdr:col>
      <xdr:colOff>568325</xdr:colOff>
      <xdr:row>59</xdr:row>
      <xdr:rowOff>134983</xdr:rowOff>
    </xdr:to>
    <xdr:sp macro="" textlink="">
      <xdr:nvSpPr>
        <xdr:cNvPr id="817" name="円/楕円 816"/>
        <xdr:cNvSpPr/>
      </xdr:nvSpPr>
      <xdr:spPr>
        <a:xfrm>
          <a:off x="20383500" y="101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126110</xdr:rowOff>
    </xdr:from>
    <xdr:ext cx="378565" cy="259045"/>
    <xdr:sp macro="" textlink="">
      <xdr:nvSpPr>
        <xdr:cNvPr id="818" name="テキスト ボックス 817"/>
        <xdr:cNvSpPr txBox="1"/>
      </xdr:nvSpPr>
      <xdr:spPr>
        <a:xfrm>
          <a:off x="20245017" y="1024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14083</xdr:rowOff>
    </xdr:from>
    <xdr:to>
      <xdr:col>28</xdr:col>
      <xdr:colOff>365125</xdr:colOff>
      <xdr:row>59</xdr:row>
      <xdr:rowOff>115683</xdr:rowOff>
    </xdr:to>
    <xdr:sp macro="" textlink="">
      <xdr:nvSpPr>
        <xdr:cNvPr id="819" name="円/楕円 818"/>
        <xdr:cNvSpPr/>
      </xdr:nvSpPr>
      <xdr:spPr>
        <a:xfrm>
          <a:off x="19494500" y="1012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106810</xdr:rowOff>
    </xdr:from>
    <xdr:ext cx="469744" cy="259045"/>
    <xdr:sp macro="" textlink="">
      <xdr:nvSpPr>
        <xdr:cNvPr id="820" name="テキスト ボックス 819"/>
        <xdr:cNvSpPr txBox="1"/>
      </xdr:nvSpPr>
      <xdr:spPr>
        <a:xfrm>
          <a:off x="19310427" y="1022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14115</xdr:rowOff>
    </xdr:from>
    <xdr:to>
      <xdr:col>27</xdr:col>
      <xdr:colOff>161925</xdr:colOff>
      <xdr:row>59</xdr:row>
      <xdr:rowOff>115715</xdr:rowOff>
    </xdr:to>
    <xdr:sp macro="" textlink="">
      <xdr:nvSpPr>
        <xdr:cNvPr id="821" name="円/楕円 820"/>
        <xdr:cNvSpPr/>
      </xdr:nvSpPr>
      <xdr:spPr>
        <a:xfrm>
          <a:off x="18605500" y="1012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106842</xdr:rowOff>
    </xdr:from>
    <xdr:ext cx="469744" cy="259045"/>
    <xdr:sp macro="" textlink="">
      <xdr:nvSpPr>
        <xdr:cNvPr id="822" name="テキスト ボックス 821"/>
        <xdr:cNvSpPr txBox="1"/>
      </xdr:nvSpPr>
      <xdr:spPr>
        <a:xfrm>
          <a:off x="18421427" y="1022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37,047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34751</xdr:rowOff>
    </xdr:from>
    <xdr:to>
      <xdr:col>32</xdr:col>
      <xdr:colOff>186689</xdr:colOff>
      <xdr:row>78</xdr:row>
      <xdr:rowOff>159218</xdr:rowOff>
    </xdr:to>
    <xdr:cxnSp macro="">
      <xdr:nvCxnSpPr>
        <xdr:cNvPr id="849" name="直線コネクタ 848"/>
        <xdr:cNvCxnSpPr/>
      </xdr:nvCxnSpPr>
      <xdr:spPr>
        <a:xfrm flipV="1">
          <a:off x="22159595" y="12036251"/>
          <a:ext cx="1269" cy="1496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163045</xdr:rowOff>
    </xdr:from>
    <xdr:ext cx="534377" cy="259045"/>
    <xdr:sp macro="" textlink="">
      <xdr:nvSpPr>
        <xdr:cNvPr id="850" name="繰出金最小値テキスト"/>
        <xdr:cNvSpPr txBox="1"/>
      </xdr:nvSpPr>
      <xdr:spPr>
        <a:xfrm>
          <a:off x="22212300" y="135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40,207</a:t>
          </a:r>
          <a:endParaRPr kumimoji="1" lang="ja-JP" altLang="en-US" sz="1000" b="1">
            <a:latin typeface="ＭＳ Ｐゴシック"/>
          </a:endParaRPr>
        </a:p>
      </xdr:txBody>
    </xdr:sp>
    <xdr:clientData/>
  </xdr:oneCellAnchor>
  <xdr:twoCellAnchor>
    <xdr:from>
      <xdr:col>32</xdr:col>
      <xdr:colOff>98425</xdr:colOff>
      <xdr:row>78</xdr:row>
      <xdr:rowOff>159218</xdr:rowOff>
    </xdr:from>
    <xdr:to>
      <xdr:col>32</xdr:col>
      <xdr:colOff>276225</xdr:colOff>
      <xdr:row>78</xdr:row>
      <xdr:rowOff>159218</xdr:rowOff>
    </xdr:to>
    <xdr:cxnSp macro="">
      <xdr:nvCxnSpPr>
        <xdr:cNvPr id="851" name="直線コネクタ 850"/>
        <xdr:cNvCxnSpPr/>
      </xdr:nvCxnSpPr>
      <xdr:spPr>
        <a:xfrm>
          <a:off x="22072600" y="13532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152878</xdr:rowOff>
    </xdr:from>
    <xdr:ext cx="599010" cy="259045"/>
    <xdr:sp macro="" textlink="">
      <xdr:nvSpPr>
        <xdr:cNvPr id="852" name="繰出金最大値テキスト"/>
        <xdr:cNvSpPr txBox="1"/>
      </xdr:nvSpPr>
      <xdr:spPr>
        <a:xfrm>
          <a:off x="22212300" y="118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177,641</a:t>
          </a:r>
          <a:endParaRPr kumimoji="1" lang="ja-JP" altLang="en-US" sz="1000" b="1">
            <a:latin typeface="ＭＳ Ｐゴシック"/>
          </a:endParaRPr>
        </a:p>
      </xdr:txBody>
    </xdr:sp>
    <xdr:clientData/>
  </xdr:oneCellAnchor>
  <xdr:twoCellAnchor>
    <xdr:from>
      <xdr:col>32</xdr:col>
      <xdr:colOff>98425</xdr:colOff>
      <xdr:row>70</xdr:row>
      <xdr:rowOff>34751</xdr:rowOff>
    </xdr:from>
    <xdr:to>
      <xdr:col>32</xdr:col>
      <xdr:colOff>276225</xdr:colOff>
      <xdr:row>70</xdr:row>
      <xdr:rowOff>34751</xdr:rowOff>
    </xdr:to>
    <xdr:cxnSp macro="">
      <xdr:nvCxnSpPr>
        <xdr:cNvPr id="853" name="直線コネクタ 852"/>
        <xdr:cNvCxnSpPr/>
      </xdr:nvCxnSpPr>
      <xdr:spPr>
        <a:xfrm>
          <a:off x="22072600" y="12036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8168</xdr:rowOff>
    </xdr:from>
    <xdr:to>
      <xdr:col>32</xdr:col>
      <xdr:colOff>187325</xdr:colOff>
      <xdr:row>78</xdr:row>
      <xdr:rowOff>45658</xdr:rowOff>
    </xdr:to>
    <xdr:cxnSp macro="">
      <xdr:nvCxnSpPr>
        <xdr:cNvPr id="854" name="直線コネクタ 853"/>
        <xdr:cNvCxnSpPr/>
      </xdr:nvCxnSpPr>
      <xdr:spPr>
        <a:xfrm flipV="1">
          <a:off x="21323300" y="13381268"/>
          <a:ext cx="8382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88873</xdr:rowOff>
    </xdr:from>
    <xdr:ext cx="534377" cy="259045"/>
    <xdr:sp macro="" textlink="">
      <xdr:nvSpPr>
        <xdr:cNvPr id="855" name="繰出金平均値テキスト"/>
        <xdr:cNvSpPr txBox="1"/>
      </xdr:nvSpPr>
      <xdr:spPr>
        <a:xfrm>
          <a:off x="22212300" y="1311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59,854</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65996</xdr:rowOff>
    </xdr:from>
    <xdr:to>
      <xdr:col>32</xdr:col>
      <xdr:colOff>238125</xdr:colOff>
      <xdr:row>77</xdr:row>
      <xdr:rowOff>167596</xdr:rowOff>
    </xdr:to>
    <xdr:sp macro="" textlink="">
      <xdr:nvSpPr>
        <xdr:cNvPr id="856" name="フローチャート : 判断 855"/>
        <xdr:cNvSpPr/>
      </xdr:nvSpPr>
      <xdr:spPr>
        <a:xfrm>
          <a:off x="221107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45658</xdr:rowOff>
    </xdr:from>
    <xdr:to>
      <xdr:col>31</xdr:col>
      <xdr:colOff>34925</xdr:colOff>
      <xdr:row>78</xdr:row>
      <xdr:rowOff>70760</xdr:rowOff>
    </xdr:to>
    <xdr:cxnSp macro="">
      <xdr:nvCxnSpPr>
        <xdr:cNvPr id="857" name="直線コネクタ 856"/>
        <xdr:cNvCxnSpPr/>
      </xdr:nvCxnSpPr>
      <xdr:spPr>
        <a:xfrm flipV="1">
          <a:off x="20434300" y="13418758"/>
          <a:ext cx="889000" cy="2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91360</xdr:rowOff>
    </xdr:from>
    <xdr:to>
      <xdr:col>31</xdr:col>
      <xdr:colOff>85725</xdr:colOff>
      <xdr:row>78</xdr:row>
      <xdr:rowOff>21510</xdr:rowOff>
    </xdr:to>
    <xdr:sp macro="" textlink="">
      <xdr:nvSpPr>
        <xdr:cNvPr id="858" name="フローチャート : 判断 857"/>
        <xdr:cNvSpPr/>
      </xdr:nvSpPr>
      <xdr:spPr>
        <a:xfrm>
          <a:off x="21272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38037</xdr:rowOff>
    </xdr:from>
    <xdr:ext cx="534377" cy="259045"/>
    <xdr:sp macro="" textlink="">
      <xdr:nvSpPr>
        <xdr:cNvPr id="859" name="テキスト ボックス 858"/>
        <xdr:cNvSpPr txBox="1"/>
      </xdr:nvSpPr>
      <xdr:spPr>
        <a:xfrm>
          <a:off x="21056111" y="130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70760</xdr:rowOff>
    </xdr:from>
    <xdr:to>
      <xdr:col>29</xdr:col>
      <xdr:colOff>517525</xdr:colOff>
      <xdr:row>78</xdr:row>
      <xdr:rowOff>100000</xdr:rowOff>
    </xdr:to>
    <xdr:cxnSp macro="">
      <xdr:nvCxnSpPr>
        <xdr:cNvPr id="860" name="直線コネクタ 859"/>
        <xdr:cNvCxnSpPr/>
      </xdr:nvCxnSpPr>
      <xdr:spPr>
        <a:xfrm flipV="1">
          <a:off x="19545300" y="13443860"/>
          <a:ext cx="889000" cy="2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77960</xdr:rowOff>
    </xdr:from>
    <xdr:to>
      <xdr:col>29</xdr:col>
      <xdr:colOff>568325</xdr:colOff>
      <xdr:row>78</xdr:row>
      <xdr:rowOff>8110</xdr:rowOff>
    </xdr:to>
    <xdr:sp macro="" textlink="">
      <xdr:nvSpPr>
        <xdr:cNvPr id="861" name="フローチャート : 判断 860"/>
        <xdr:cNvSpPr/>
      </xdr:nvSpPr>
      <xdr:spPr>
        <a:xfrm>
          <a:off x="20383500" y="132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24637</xdr:rowOff>
    </xdr:from>
    <xdr:ext cx="534377" cy="259045"/>
    <xdr:sp macro="" textlink="">
      <xdr:nvSpPr>
        <xdr:cNvPr id="862" name="テキスト ボックス 861"/>
        <xdr:cNvSpPr txBox="1"/>
      </xdr:nvSpPr>
      <xdr:spPr>
        <a:xfrm>
          <a:off x="20167111" y="1305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100000</xdr:rowOff>
    </xdr:from>
    <xdr:to>
      <xdr:col>28</xdr:col>
      <xdr:colOff>314325</xdr:colOff>
      <xdr:row>78</xdr:row>
      <xdr:rowOff>120279</xdr:rowOff>
    </xdr:to>
    <xdr:cxnSp macro="">
      <xdr:nvCxnSpPr>
        <xdr:cNvPr id="863" name="直線コネクタ 862"/>
        <xdr:cNvCxnSpPr/>
      </xdr:nvCxnSpPr>
      <xdr:spPr>
        <a:xfrm flipV="1">
          <a:off x="18656300" y="13473100"/>
          <a:ext cx="889000" cy="2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86233</xdr:rowOff>
    </xdr:from>
    <xdr:to>
      <xdr:col>28</xdr:col>
      <xdr:colOff>365125</xdr:colOff>
      <xdr:row>78</xdr:row>
      <xdr:rowOff>16383</xdr:rowOff>
    </xdr:to>
    <xdr:sp macro="" textlink="">
      <xdr:nvSpPr>
        <xdr:cNvPr id="864" name="フローチャート : 判断 863"/>
        <xdr:cNvSpPr/>
      </xdr:nvSpPr>
      <xdr:spPr>
        <a:xfrm>
          <a:off x="19494500" y="1328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32910</xdr:rowOff>
    </xdr:from>
    <xdr:ext cx="534377" cy="259045"/>
    <xdr:sp macro="" textlink="">
      <xdr:nvSpPr>
        <xdr:cNvPr id="865" name="テキスト ボックス 864"/>
        <xdr:cNvSpPr txBox="1"/>
      </xdr:nvSpPr>
      <xdr:spPr>
        <a:xfrm>
          <a:off x="19278111" y="1306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103933</xdr:rowOff>
    </xdr:from>
    <xdr:to>
      <xdr:col>27</xdr:col>
      <xdr:colOff>161925</xdr:colOff>
      <xdr:row>78</xdr:row>
      <xdr:rowOff>34083</xdr:rowOff>
    </xdr:to>
    <xdr:sp macro="" textlink="">
      <xdr:nvSpPr>
        <xdr:cNvPr id="866" name="フローチャート : 判断 865"/>
        <xdr:cNvSpPr/>
      </xdr:nvSpPr>
      <xdr:spPr>
        <a:xfrm>
          <a:off x="18605500" y="133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50610</xdr:rowOff>
    </xdr:from>
    <xdr:ext cx="534377" cy="259045"/>
    <xdr:sp macro="" textlink="">
      <xdr:nvSpPr>
        <xdr:cNvPr id="867" name="テキスト ボックス 866"/>
        <xdr:cNvSpPr txBox="1"/>
      </xdr:nvSpPr>
      <xdr:spPr>
        <a:xfrm>
          <a:off x="18389111" y="1308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128818</xdr:rowOff>
    </xdr:from>
    <xdr:to>
      <xdr:col>32</xdr:col>
      <xdr:colOff>238125</xdr:colOff>
      <xdr:row>78</xdr:row>
      <xdr:rowOff>58968</xdr:rowOff>
    </xdr:to>
    <xdr:sp macro="" textlink="">
      <xdr:nvSpPr>
        <xdr:cNvPr id="873" name="円/楕円 872"/>
        <xdr:cNvSpPr/>
      </xdr:nvSpPr>
      <xdr:spPr>
        <a:xfrm>
          <a:off x="22110700" y="133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107245</xdr:rowOff>
    </xdr:from>
    <xdr:ext cx="534377" cy="259045"/>
    <xdr:sp macro="" textlink="">
      <xdr:nvSpPr>
        <xdr:cNvPr id="874" name="繰出金該当値テキスト"/>
        <xdr:cNvSpPr txBox="1"/>
      </xdr:nvSpPr>
      <xdr:spPr>
        <a:xfrm>
          <a:off x="22212300" y="133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54,083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166308</xdr:rowOff>
    </xdr:from>
    <xdr:to>
      <xdr:col>31</xdr:col>
      <xdr:colOff>85725</xdr:colOff>
      <xdr:row>78</xdr:row>
      <xdr:rowOff>96458</xdr:rowOff>
    </xdr:to>
    <xdr:sp macro="" textlink="">
      <xdr:nvSpPr>
        <xdr:cNvPr id="875" name="円/楕円 874"/>
        <xdr:cNvSpPr/>
      </xdr:nvSpPr>
      <xdr:spPr>
        <a:xfrm>
          <a:off x="21272500" y="133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87585</xdr:rowOff>
    </xdr:from>
    <xdr:ext cx="534377" cy="259045"/>
    <xdr:sp macro="" textlink="">
      <xdr:nvSpPr>
        <xdr:cNvPr id="876" name="テキスト ボックス 875"/>
        <xdr:cNvSpPr txBox="1"/>
      </xdr:nvSpPr>
      <xdr:spPr>
        <a:xfrm>
          <a:off x="21056111" y="1346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50,639</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19960</xdr:rowOff>
    </xdr:from>
    <xdr:to>
      <xdr:col>29</xdr:col>
      <xdr:colOff>568325</xdr:colOff>
      <xdr:row>78</xdr:row>
      <xdr:rowOff>121560</xdr:rowOff>
    </xdr:to>
    <xdr:sp macro="" textlink="">
      <xdr:nvSpPr>
        <xdr:cNvPr id="877" name="円/楕円 876"/>
        <xdr:cNvSpPr/>
      </xdr:nvSpPr>
      <xdr:spPr>
        <a:xfrm>
          <a:off x="20383500" y="1339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112687</xdr:rowOff>
    </xdr:from>
    <xdr:ext cx="534377" cy="259045"/>
    <xdr:sp macro="" textlink="">
      <xdr:nvSpPr>
        <xdr:cNvPr id="878" name="テキスト ボックス 877"/>
        <xdr:cNvSpPr txBox="1"/>
      </xdr:nvSpPr>
      <xdr:spPr>
        <a:xfrm>
          <a:off x="20167111" y="1348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48,333</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49200</xdr:rowOff>
    </xdr:from>
    <xdr:to>
      <xdr:col>28</xdr:col>
      <xdr:colOff>365125</xdr:colOff>
      <xdr:row>78</xdr:row>
      <xdr:rowOff>150800</xdr:rowOff>
    </xdr:to>
    <xdr:sp macro="" textlink="">
      <xdr:nvSpPr>
        <xdr:cNvPr id="879" name="円/楕円 878"/>
        <xdr:cNvSpPr/>
      </xdr:nvSpPr>
      <xdr:spPr>
        <a:xfrm>
          <a:off x="19494500" y="134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141927</xdr:rowOff>
    </xdr:from>
    <xdr:ext cx="534377" cy="259045"/>
    <xdr:sp macro="" textlink="">
      <xdr:nvSpPr>
        <xdr:cNvPr id="880" name="テキスト ボックス 879"/>
        <xdr:cNvSpPr txBox="1"/>
      </xdr:nvSpPr>
      <xdr:spPr>
        <a:xfrm>
          <a:off x="19278111" y="1351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45,647</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69479</xdr:rowOff>
    </xdr:from>
    <xdr:to>
      <xdr:col>27</xdr:col>
      <xdr:colOff>161925</xdr:colOff>
      <xdr:row>78</xdr:row>
      <xdr:rowOff>171079</xdr:rowOff>
    </xdr:to>
    <xdr:sp macro="" textlink="">
      <xdr:nvSpPr>
        <xdr:cNvPr id="881" name="円/楕円 880"/>
        <xdr:cNvSpPr/>
      </xdr:nvSpPr>
      <xdr:spPr>
        <a:xfrm>
          <a:off x="18605500" y="1344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162206</xdr:rowOff>
    </xdr:from>
    <xdr:ext cx="534377" cy="259045"/>
    <xdr:sp macro="" textlink="">
      <xdr:nvSpPr>
        <xdr:cNvPr id="882" name="テキスト ボックス 881"/>
        <xdr:cNvSpPr txBox="1"/>
      </xdr:nvSpPr>
      <xdr:spPr>
        <a:xfrm>
          <a:off x="18389111" y="1353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43,784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93" name="直線コネクタ 89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94" name="テキスト ボックス 89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95" name="直線コネクタ 89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96" name="テキスト ボックス 89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97" name="直線コネクタ 89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98" name="テキスト ボックス 897"/>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9" name="直線コネクタ 89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900" name="テキスト ボックス 899"/>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904" name="直線コネクタ 90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90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90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8" name="直線コネクタ 90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9" name="直線コネクタ 90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91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1" name="フローチャート : 判断 91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12" name="直線コネクタ 91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13" name="フローチャート : 判断 912"/>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14" name="テキスト ボックス 913"/>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15" name="直線コネクタ 91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89</xdr:row>
      <xdr:rowOff>123189</xdr:rowOff>
    </xdr:from>
    <xdr:to>
      <xdr:col>29</xdr:col>
      <xdr:colOff>568325</xdr:colOff>
      <xdr:row>90</xdr:row>
      <xdr:rowOff>53339</xdr:rowOff>
    </xdr:to>
    <xdr:sp macro="" textlink="">
      <xdr:nvSpPr>
        <xdr:cNvPr id="916" name="フローチャート : 判断 915"/>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69866</xdr:rowOff>
    </xdr:from>
    <xdr:ext cx="313932" cy="259045"/>
    <xdr:sp macro="" textlink="">
      <xdr:nvSpPr>
        <xdr:cNvPr id="917" name="テキスト ボックス 916"/>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18" name="直線コネクタ 91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91</xdr:row>
      <xdr:rowOff>100330</xdr:rowOff>
    </xdr:from>
    <xdr:to>
      <xdr:col>28</xdr:col>
      <xdr:colOff>365125</xdr:colOff>
      <xdr:row>92</xdr:row>
      <xdr:rowOff>30480</xdr:rowOff>
    </xdr:to>
    <xdr:sp macro="" textlink="">
      <xdr:nvSpPr>
        <xdr:cNvPr id="919" name="フローチャート : 判断 918"/>
        <xdr:cNvSpPr/>
      </xdr:nvSpPr>
      <xdr:spPr>
        <a:xfrm>
          <a:off x="19494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90</xdr:row>
      <xdr:rowOff>47007</xdr:rowOff>
    </xdr:from>
    <xdr:ext cx="313932" cy="259045"/>
    <xdr:sp macro="" textlink="">
      <xdr:nvSpPr>
        <xdr:cNvPr id="920" name="テキスト ボックス 919"/>
        <xdr:cNvSpPr txBox="1"/>
      </xdr:nvSpPr>
      <xdr:spPr>
        <a:xfrm>
          <a:off x="19388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43180</xdr:rowOff>
    </xdr:from>
    <xdr:to>
      <xdr:col>27</xdr:col>
      <xdr:colOff>161925</xdr:colOff>
      <xdr:row>94</xdr:row>
      <xdr:rowOff>144780</xdr:rowOff>
    </xdr:to>
    <xdr:sp macro="" textlink="">
      <xdr:nvSpPr>
        <xdr:cNvPr id="921" name="フローチャート : 判断 920"/>
        <xdr:cNvSpPr/>
      </xdr:nvSpPr>
      <xdr:spPr>
        <a:xfrm>
          <a:off x="18605500" y="1615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92</xdr:row>
      <xdr:rowOff>161307</xdr:rowOff>
    </xdr:from>
    <xdr:ext cx="313932" cy="259045"/>
    <xdr:sp macro="" textlink="">
      <xdr:nvSpPr>
        <xdr:cNvPr id="922" name="テキスト ボックス 921"/>
        <xdr:cNvSpPr txBox="1"/>
      </xdr:nvSpPr>
      <xdr:spPr>
        <a:xfrm>
          <a:off x="18499333" y="15934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28" name="円/楕円 92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2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30" name="円/楕円 92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31" name="テキスト ボックス 930"/>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32" name="円/楕円 93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33" name="テキスト ボックス 93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34" name="円/楕円 93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35" name="テキスト ボックス 934"/>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36" name="円/楕円 93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37" name="テキスト ボックス 936"/>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545,602</a:t>
          </a:r>
          <a:r>
            <a:rPr kumimoji="1" lang="ja-JP" altLang="ja-JP" sz="1100">
              <a:solidFill>
                <a:schemeClr val="dk1"/>
              </a:solidFill>
              <a:effectLst/>
              <a:latin typeface="+mn-lt"/>
              <a:ea typeface="+mn-ea"/>
              <a:cs typeface="+mn-cs"/>
            </a:rPr>
            <a:t>円となっている。主な構成項目を見ると、人件費は</a:t>
          </a:r>
          <a:r>
            <a:rPr kumimoji="1" lang="en-US" altLang="ja-JP" sz="1100">
              <a:solidFill>
                <a:schemeClr val="dk1"/>
              </a:solidFill>
              <a:effectLst/>
              <a:latin typeface="+mn-lt"/>
              <a:ea typeface="+mn-ea"/>
              <a:cs typeface="+mn-cs"/>
            </a:rPr>
            <a:t>79,539</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共済費追加費用率の改定や定年</a:t>
          </a:r>
          <a:r>
            <a:rPr kumimoji="1" lang="ja-JP" altLang="ja-JP" sz="1100">
              <a:solidFill>
                <a:schemeClr val="dk1"/>
              </a:solidFill>
              <a:effectLst/>
              <a:latin typeface="+mn-lt"/>
              <a:ea typeface="+mn-ea"/>
              <a:cs typeface="+mn-cs"/>
            </a:rPr>
            <a:t>退職者数の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により前年度と比べ</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額となっており、類似団体の平均を</a:t>
          </a:r>
          <a:r>
            <a:rPr kumimoji="1" lang="ja-JP" altLang="en-US" sz="1100">
              <a:solidFill>
                <a:schemeClr val="dk1"/>
              </a:solidFill>
              <a:effectLst/>
              <a:latin typeface="+mn-lt"/>
              <a:ea typeface="+mn-ea"/>
              <a:cs typeface="+mn-cs"/>
            </a:rPr>
            <a:t>下回って</a:t>
          </a:r>
          <a:r>
            <a:rPr kumimoji="1" lang="ja-JP" altLang="ja-JP" sz="1100">
              <a:solidFill>
                <a:schemeClr val="dk1"/>
              </a:solidFill>
              <a:effectLst/>
              <a:latin typeface="+mn-lt"/>
              <a:ea typeface="+mn-ea"/>
              <a:cs typeface="+mn-cs"/>
            </a:rPr>
            <a:t>いる。物件費は</a:t>
          </a:r>
          <a:r>
            <a:rPr kumimoji="1" lang="en-US" altLang="ja-JP" sz="1100">
              <a:solidFill>
                <a:schemeClr val="dk1"/>
              </a:solidFill>
              <a:effectLst/>
              <a:latin typeface="+mn-lt"/>
              <a:ea typeface="+mn-ea"/>
              <a:cs typeface="+mn-cs"/>
            </a:rPr>
            <a:t>85,574</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年度から増額が続いているが、職員数削減に伴う施設管理等の委託料が増額していることが主な要因である。扶助費については</a:t>
          </a:r>
          <a:r>
            <a:rPr kumimoji="1" lang="en-US" altLang="ja-JP" sz="1100">
              <a:solidFill>
                <a:schemeClr val="dk1"/>
              </a:solidFill>
              <a:effectLst/>
              <a:latin typeface="+mn-lt"/>
              <a:ea typeface="+mn-ea"/>
              <a:cs typeface="+mn-cs"/>
            </a:rPr>
            <a:t>97,141</a:t>
          </a:r>
          <a:r>
            <a:rPr kumimoji="1" lang="ja-JP" altLang="ja-JP" sz="1100">
              <a:solidFill>
                <a:schemeClr val="dk1"/>
              </a:solidFill>
              <a:effectLst/>
              <a:latin typeface="+mn-lt"/>
              <a:ea typeface="+mn-ea"/>
              <a:cs typeface="+mn-cs"/>
            </a:rPr>
            <a:t>円となっており、類似団体の平均を下回っているものの増加傾向であり、保育所運営費の増加が主な要因となっている。類似団体との比較で大きなものは</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となっており、</a:t>
          </a:r>
          <a:r>
            <a:rPr kumimoji="1" lang="ja-JP" altLang="en-US" sz="1100">
              <a:solidFill>
                <a:schemeClr val="dk1"/>
              </a:solidFill>
              <a:effectLst/>
              <a:latin typeface="+mn-lt"/>
              <a:ea typeface="+mn-ea"/>
              <a:cs typeface="+mn-cs"/>
            </a:rPr>
            <a:t>病院事業会計負担金の増額などにより、前年度より増加している。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三重県尾鷲市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18,763
18,610
192.71
10,509,397
10,237,138
267,132
5,876,367
10,974,475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58.0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123063</xdr:rowOff>
    </xdr:from>
    <xdr:to>
      <xdr:col>6</xdr:col>
      <xdr:colOff>510540</xdr:colOff>
      <xdr:row>39</xdr:row>
      <xdr:rowOff>36703</xdr:rowOff>
    </xdr:to>
    <xdr:cxnSp macro="">
      <xdr:nvCxnSpPr>
        <xdr:cNvPr id="56" name="直線コネクタ 55"/>
        <xdr:cNvCxnSpPr/>
      </xdr:nvCxnSpPr>
      <xdr:spPr>
        <a:xfrm flipV="1">
          <a:off x="4633595" y="5095113"/>
          <a:ext cx="1270" cy="1628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40530</xdr:rowOff>
    </xdr:from>
    <xdr:ext cx="469744" cy="259045"/>
    <xdr:sp macro="" textlink="">
      <xdr:nvSpPr>
        <xdr:cNvPr id="57" name="議会費最小値テキスト"/>
        <xdr:cNvSpPr txBox="1"/>
      </xdr:nvSpPr>
      <xdr:spPr>
        <a:xfrm>
          <a:off x="4686300" y="67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3,061</a:t>
          </a:r>
          <a:endParaRPr kumimoji="1" lang="ja-JP" altLang="en-US" sz="1000" b="1">
            <a:latin typeface="ＭＳ Ｐゴシック"/>
          </a:endParaRPr>
        </a:p>
      </xdr:txBody>
    </xdr:sp>
    <xdr:clientData/>
  </xdr:oneCellAnchor>
  <xdr:twoCellAnchor>
    <xdr:from>
      <xdr:col>6</xdr:col>
      <xdr:colOff>422275</xdr:colOff>
      <xdr:row>39</xdr:row>
      <xdr:rowOff>36703</xdr:rowOff>
    </xdr:from>
    <xdr:to>
      <xdr:col>6</xdr:col>
      <xdr:colOff>600075</xdr:colOff>
      <xdr:row>39</xdr:row>
      <xdr:rowOff>36703</xdr:rowOff>
    </xdr:to>
    <xdr:cxnSp macro="">
      <xdr:nvCxnSpPr>
        <xdr:cNvPr id="58" name="直線コネクタ 57"/>
        <xdr:cNvCxnSpPr/>
      </xdr:nvCxnSpPr>
      <xdr:spPr>
        <a:xfrm>
          <a:off x="4546600" y="672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69740</xdr:rowOff>
    </xdr:from>
    <xdr:ext cx="534377" cy="259045"/>
    <xdr:sp macro="" textlink="">
      <xdr:nvSpPr>
        <xdr:cNvPr id="59" name="議会費最大値テキスト"/>
        <xdr:cNvSpPr txBox="1"/>
      </xdr:nvSpPr>
      <xdr:spPr>
        <a:xfrm>
          <a:off x="4686300" y="48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15,881</a:t>
          </a:r>
          <a:endParaRPr kumimoji="1" lang="ja-JP" altLang="en-US" sz="1000" b="1">
            <a:latin typeface="ＭＳ Ｐゴシック"/>
          </a:endParaRPr>
        </a:p>
      </xdr:txBody>
    </xdr:sp>
    <xdr:clientData/>
  </xdr:oneCellAnchor>
  <xdr:twoCellAnchor>
    <xdr:from>
      <xdr:col>6</xdr:col>
      <xdr:colOff>422275</xdr:colOff>
      <xdr:row>29</xdr:row>
      <xdr:rowOff>123063</xdr:rowOff>
    </xdr:from>
    <xdr:to>
      <xdr:col>6</xdr:col>
      <xdr:colOff>600075</xdr:colOff>
      <xdr:row>29</xdr:row>
      <xdr:rowOff>123063</xdr:rowOff>
    </xdr:to>
    <xdr:cxnSp macro="">
      <xdr:nvCxnSpPr>
        <xdr:cNvPr id="60" name="直線コネクタ 59"/>
        <xdr:cNvCxnSpPr/>
      </xdr:nvCxnSpPr>
      <xdr:spPr>
        <a:xfrm>
          <a:off x="4546600" y="509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158242</xdr:rowOff>
    </xdr:from>
    <xdr:to>
      <xdr:col>6</xdr:col>
      <xdr:colOff>511175</xdr:colOff>
      <xdr:row>36</xdr:row>
      <xdr:rowOff>105537</xdr:rowOff>
    </xdr:to>
    <xdr:cxnSp macro="">
      <xdr:nvCxnSpPr>
        <xdr:cNvPr id="61" name="直線コネクタ 60"/>
        <xdr:cNvCxnSpPr/>
      </xdr:nvCxnSpPr>
      <xdr:spPr>
        <a:xfrm>
          <a:off x="3797300" y="6158992"/>
          <a:ext cx="8382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51325</xdr:rowOff>
    </xdr:from>
    <xdr:ext cx="469744" cy="259045"/>
    <xdr:sp macro="" textlink="">
      <xdr:nvSpPr>
        <xdr:cNvPr id="62" name="議会費平均値テキスト"/>
        <xdr:cNvSpPr txBox="1"/>
      </xdr:nvSpPr>
      <xdr:spPr>
        <a:xfrm>
          <a:off x="4686300" y="6394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72898</xdr:rowOff>
    </xdr:from>
    <xdr:to>
      <xdr:col>6</xdr:col>
      <xdr:colOff>561975</xdr:colOff>
      <xdr:row>38</xdr:row>
      <xdr:rowOff>3048</xdr:rowOff>
    </xdr:to>
    <xdr:sp macro="" textlink="">
      <xdr:nvSpPr>
        <xdr:cNvPr id="63" name="フローチャート : 判断 62"/>
        <xdr:cNvSpPr/>
      </xdr:nvSpPr>
      <xdr:spPr>
        <a:xfrm>
          <a:off x="4584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158242</xdr:rowOff>
    </xdr:from>
    <xdr:to>
      <xdr:col>5</xdr:col>
      <xdr:colOff>358775</xdr:colOff>
      <xdr:row>36</xdr:row>
      <xdr:rowOff>33147</xdr:rowOff>
    </xdr:to>
    <xdr:cxnSp macro="">
      <xdr:nvCxnSpPr>
        <xdr:cNvPr id="64" name="直線コネクタ 63"/>
        <xdr:cNvCxnSpPr/>
      </xdr:nvCxnSpPr>
      <xdr:spPr>
        <a:xfrm flipV="1">
          <a:off x="2908300" y="6158992"/>
          <a:ext cx="889000"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46609</xdr:rowOff>
    </xdr:from>
    <xdr:to>
      <xdr:col>5</xdr:col>
      <xdr:colOff>409575</xdr:colOff>
      <xdr:row>37</xdr:row>
      <xdr:rowOff>148209</xdr:rowOff>
    </xdr:to>
    <xdr:sp macro="" textlink="">
      <xdr:nvSpPr>
        <xdr:cNvPr id="65" name="フローチャート : 判断 64"/>
        <xdr:cNvSpPr/>
      </xdr:nvSpPr>
      <xdr:spPr>
        <a:xfrm>
          <a:off x="3746500" y="639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139336</xdr:rowOff>
    </xdr:from>
    <xdr:ext cx="469744" cy="259045"/>
    <xdr:sp macro="" textlink="">
      <xdr:nvSpPr>
        <xdr:cNvPr id="66" name="テキスト ボックス 65"/>
        <xdr:cNvSpPr txBox="1"/>
      </xdr:nvSpPr>
      <xdr:spPr>
        <a:xfrm>
          <a:off x="3562427" y="648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33147</xdr:rowOff>
    </xdr:from>
    <xdr:to>
      <xdr:col>4</xdr:col>
      <xdr:colOff>155575</xdr:colOff>
      <xdr:row>36</xdr:row>
      <xdr:rowOff>80137</xdr:rowOff>
    </xdr:to>
    <xdr:cxnSp macro="">
      <xdr:nvCxnSpPr>
        <xdr:cNvPr id="67" name="直線コネクタ 66"/>
        <xdr:cNvCxnSpPr/>
      </xdr:nvCxnSpPr>
      <xdr:spPr>
        <a:xfrm flipV="1">
          <a:off x="2019300" y="6205347"/>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45212</xdr:rowOff>
    </xdr:from>
    <xdr:to>
      <xdr:col>4</xdr:col>
      <xdr:colOff>206375</xdr:colOff>
      <xdr:row>37</xdr:row>
      <xdr:rowOff>146812</xdr:rowOff>
    </xdr:to>
    <xdr:sp macro="" textlink="">
      <xdr:nvSpPr>
        <xdr:cNvPr id="68" name="フローチャート : 判断 67"/>
        <xdr:cNvSpPr/>
      </xdr:nvSpPr>
      <xdr:spPr>
        <a:xfrm>
          <a:off x="2857500" y="63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137939</xdr:rowOff>
    </xdr:from>
    <xdr:ext cx="469744" cy="259045"/>
    <xdr:sp macro="" textlink="">
      <xdr:nvSpPr>
        <xdr:cNvPr id="69" name="テキスト ボックス 68"/>
        <xdr:cNvSpPr txBox="1"/>
      </xdr:nvSpPr>
      <xdr:spPr>
        <a:xfrm>
          <a:off x="2673427" y="648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153543</xdr:rowOff>
    </xdr:from>
    <xdr:to>
      <xdr:col>2</xdr:col>
      <xdr:colOff>638175</xdr:colOff>
      <xdr:row>36</xdr:row>
      <xdr:rowOff>80137</xdr:rowOff>
    </xdr:to>
    <xdr:cxnSp macro="">
      <xdr:nvCxnSpPr>
        <xdr:cNvPr id="70" name="直線コネクタ 69"/>
        <xdr:cNvCxnSpPr/>
      </xdr:nvCxnSpPr>
      <xdr:spPr>
        <a:xfrm>
          <a:off x="1130300" y="6154293"/>
          <a:ext cx="889000" cy="9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54356</xdr:rowOff>
    </xdr:from>
    <xdr:to>
      <xdr:col>3</xdr:col>
      <xdr:colOff>3175</xdr:colOff>
      <xdr:row>37</xdr:row>
      <xdr:rowOff>155956</xdr:rowOff>
    </xdr:to>
    <xdr:sp macro="" textlink="">
      <xdr:nvSpPr>
        <xdr:cNvPr id="71" name="フローチャート : 判断 70"/>
        <xdr:cNvSpPr/>
      </xdr:nvSpPr>
      <xdr:spPr>
        <a:xfrm>
          <a:off x="1968500" y="63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147083</xdr:rowOff>
    </xdr:from>
    <xdr:ext cx="469744" cy="259045"/>
    <xdr:sp macro="" textlink="">
      <xdr:nvSpPr>
        <xdr:cNvPr id="72" name="テキスト ボックス 71"/>
        <xdr:cNvSpPr txBox="1"/>
      </xdr:nvSpPr>
      <xdr:spPr>
        <a:xfrm>
          <a:off x="1784427" y="649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29718</xdr:rowOff>
    </xdr:from>
    <xdr:to>
      <xdr:col>1</xdr:col>
      <xdr:colOff>485775</xdr:colOff>
      <xdr:row>37</xdr:row>
      <xdr:rowOff>131318</xdr:rowOff>
    </xdr:to>
    <xdr:sp macro="" textlink="">
      <xdr:nvSpPr>
        <xdr:cNvPr id="73" name="フローチャート : 判断 72"/>
        <xdr:cNvSpPr/>
      </xdr:nvSpPr>
      <xdr:spPr>
        <a:xfrm>
          <a:off x="1079500" y="63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122445</xdr:rowOff>
    </xdr:from>
    <xdr:ext cx="469744" cy="259045"/>
    <xdr:sp macro="" textlink="">
      <xdr:nvSpPr>
        <xdr:cNvPr id="74" name="テキスト ボックス 73"/>
        <xdr:cNvSpPr txBox="1"/>
      </xdr:nvSpPr>
      <xdr:spPr>
        <a:xfrm>
          <a:off x="895427" y="64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54737</xdr:rowOff>
    </xdr:from>
    <xdr:to>
      <xdr:col>6</xdr:col>
      <xdr:colOff>561975</xdr:colOff>
      <xdr:row>36</xdr:row>
      <xdr:rowOff>156337</xdr:rowOff>
    </xdr:to>
    <xdr:sp macro="" textlink="">
      <xdr:nvSpPr>
        <xdr:cNvPr id="80" name="円/楕円 79"/>
        <xdr:cNvSpPr/>
      </xdr:nvSpPr>
      <xdr:spPr>
        <a:xfrm>
          <a:off x="4584700" y="62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77614</xdr:rowOff>
    </xdr:from>
    <xdr:ext cx="469744" cy="259045"/>
    <xdr:sp macro="" textlink="">
      <xdr:nvSpPr>
        <xdr:cNvPr id="81" name="議会費該当値テキスト"/>
        <xdr:cNvSpPr txBox="1"/>
      </xdr:nvSpPr>
      <xdr:spPr>
        <a:xfrm>
          <a:off x="4686300" y="607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107442</xdr:rowOff>
    </xdr:from>
    <xdr:to>
      <xdr:col>5</xdr:col>
      <xdr:colOff>409575</xdr:colOff>
      <xdr:row>36</xdr:row>
      <xdr:rowOff>37592</xdr:rowOff>
    </xdr:to>
    <xdr:sp macro="" textlink="">
      <xdr:nvSpPr>
        <xdr:cNvPr id="82" name="円/楕円 81"/>
        <xdr:cNvSpPr/>
      </xdr:nvSpPr>
      <xdr:spPr>
        <a:xfrm>
          <a:off x="3746500" y="61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54119</xdr:rowOff>
    </xdr:from>
    <xdr:ext cx="469744" cy="259045"/>
    <xdr:sp macro="" textlink="">
      <xdr:nvSpPr>
        <xdr:cNvPr id="83" name="テキスト ボックス 82"/>
        <xdr:cNvSpPr txBox="1"/>
      </xdr:nvSpPr>
      <xdr:spPr>
        <a:xfrm>
          <a:off x="3562427" y="5883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153797</xdr:rowOff>
    </xdr:from>
    <xdr:to>
      <xdr:col>4</xdr:col>
      <xdr:colOff>206375</xdr:colOff>
      <xdr:row>36</xdr:row>
      <xdr:rowOff>83947</xdr:rowOff>
    </xdr:to>
    <xdr:sp macro="" textlink="">
      <xdr:nvSpPr>
        <xdr:cNvPr id="84" name="円/楕円 83"/>
        <xdr:cNvSpPr/>
      </xdr:nvSpPr>
      <xdr:spPr>
        <a:xfrm>
          <a:off x="2857500" y="615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100474</xdr:rowOff>
    </xdr:from>
    <xdr:ext cx="469744" cy="259045"/>
    <xdr:sp macro="" textlink="">
      <xdr:nvSpPr>
        <xdr:cNvPr id="85" name="テキスト ボックス 84"/>
        <xdr:cNvSpPr txBox="1"/>
      </xdr:nvSpPr>
      <xdr:spPr>
        <a:xfrm>
          <a:off x="2673427" y="592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29337</xdr:rowOff>
    </xdr:from>
    <xdr:to>
      <xdr:col>3</xdr:col>
      <xdr:colOff>3175</xdr:colOff>
      <xdr:row>36</xdr:row>
      <xdr:rowOff>130937</xdr:rowOff>
    </xdr:to>
    <xdr:sp macro="" textlink="">
      <xdr:nvSpPr>
        <xdr:cNvPr id="86" name="円/楕円 85"/>
        <xdr:cNvSpPr/>
      </xdr:nvSpPr>
      <xdr:spPr>
        <a:xfrm>
          <a:off x="1968500" y="620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147464</xdr:rowOff>
    </xdr:from>
    <xdr:ext cx="469744" cy="259045"/>
    <xdr:sp macro="" textlink="">
      <xdr:nvSpPr>
        <xdr:cNvPr id="87" name="テキスト ボックス 86"/>
        <xdr:cNvSpPr txBox="1"/>
      </xdr:nvSpPr>
      <xdr:spPr>
        <a:xfrm>
          <a:off x="1784427" y="597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102743</xdr:rowOff>
    </xdr:from>
    <xdr:to>
      <xdr:col>1</xdr:col>
      <xdr:colOff>485775</xdr:colOff>
      <xdr:row>36</xdr:row>
      <xdr:rowOff>32893</xdr:rowOff>
    </xdr:to>
    <xdr:sp macro="" textlink="">
      <xdr:nvSpPr>
        <xdr:cNvPr id="88" name="円/楕円 87"/>
        <xdr:cNvSpPr/>
      </xdr:nvSpPr>
      <xdr:spPr>
        <a:xfrm>
          <a:off x="1079500" y="61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49420</xdr:rowOff>
    </xdr:from>
    <xdr:ext cx="469744" cy="259045"/>
    <xdr:sp macro="" textlink="">
      <xdr:nvSpPr>
        <xdr:cNvPr id="89" name="テキスト ボックス 88"/>
        <xdr:cNvSpPr txBox="1"/>
      </xdr:nvSpPr>
      <xdr:spPr>
        <a:xfrm>
          <a:off x="895427" y="587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107211</xdr:rowOff>
    </xdr:from>
    <xdr:to>
      <xdr:col>6</xdr:col>
      <xdr:colOff>510540</xdr:colOff>
      <xdr:row>57</xdr:row>
      <xdr:rowOff>126940</xdr:rowOff>
    </xdr:to>
    <xdr:cxnSp macro="">
      <xdr:nvCxnSpPr>
        <xdr:cNvPr id="111" name="直線コネクタ 110"/>
        <xdr:cNvCxnSpPr/>
      </xdr:nvCxnSpPr>
      <xdr:spPr>
        <a:xfrm flipV="1">
          <a:off x="4633595" y="8851161"/>
          <a:ext cx="1270" cy="10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130767</xdr:rowOff>
    </xdr:from>
    <xdr:ext cx="534377" cy="259045"/>
    <xdr:sp macro="" textlink="">
      <xdr:nvSpPr>
        <xdr:cNvPr id="112" name="総務費最小値テキスト"/>
        <xdr:cNvSpPr txBox="1"/>
      </xdr:nvSpPr>
      <xdr:spPr>
        <a:xfrm>
          <a:off x="4686300" y="99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40,291</a:t>
          </a:r>
          <a:endParaRPr kumimoji="1" lang="ja-JP" altLang="en-US" sz="1000" b="1">
            <a:latin typeface="ＭＳ Ｐゴシック"/>
          </a:endParaRPr>
        </a:p>
      </xdr:txBody>
    </xdr:sp>
    <xdr:clientData/>
  </xdr:oneCellAnchor>
  <xdr:twoCellAnchor>
    <xdr:from>
      <xdr:col>6</xdr:col>
      <xdr:colOff>422275</xdr:colOff>
      <xdr:row>57</xdr:row>
      <xdr:rowOff>126940</xdr:rowOff>
    </xdr:from>
    <xdr:to>
      <xdr:col>6</xdr:col>
      <xdr:colOff>600075</xdr:colOff>
      <xdr:row>57</xdr:row>
      <xdr:rowOff>126940</xdr:rowOff>
    </xdr:to>
    <xdr:cxnSp macro="">
      <xdr:nvCxnSpPr>
        <xdr:cNvPr id="113" name="直線コネクタ 112"/>
        <xdr:cNvCxnSpPr/>
      </xdr:nvCxnSpPr>
      <xdr:spPr>
        <a:xfrm>
          <a:off x="4546600" y="989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53888</xdr:rowOff>
    </xdr:from>
    <xdr:ext cx="599010" cy="259045"/>
    <xdr:sp macro="" textlink="">
      <xdr:nvSpPr>
        <xdr:cNvPr id="114" name="総務費最大値テキスト"/>
        <xdr:cNvSpPr txBox="1"/>
      </xdr:nvSpPr>
      <xdr:spPr>
        <a:xfrm>
          <a:off x="4686300" y="862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269,606</a:t>
          </a:r>
          <a:endParaRPr kumimoji="1" lang="ja-JP" altLang="en-US" sz="1000" b="1">
            <a:latin typeface="ＭＳ Ｐゴシック"/>
          </a:endParaRPr>
        </a:p>
      </xdr:txBody>
    </xdr:sp>
    <xdr:clientData/>
  </xdr:oneCellAnchor>
  <xdr:twoCellAnchor>
    <xdr:from>
      <xdr:col>6</xdr:col>
      <xdr:colOff>422275</xdr:colOff>
      <xdr:row>51</xdr:row>
      <xdr:rowOff>107211</xdr:rowOff>
    </xdr:from>
    <xdr:to>
      <xdr:col>6</xdr:col>
      <xdr:colOff>600075</xdr:colOff>
      <xdr:row>51</xdr:row>
      <xdr:rowOff>107211</xdr:rowOff>
    </xdr:to>
    <xdr:cxnSp macro="">
      <xdr:nvCxnSpPr>
        <xdr:cNvPr id="115" name="直線コネクタ 114"/>
        <xdr:cNvCxnSpPr/>
      </xdr:nvCxnSpPr>
      <xdr:spPr>
        <a:xfrm>
          <a:off x="4546600" y="885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95932</xdr:rowOff>
    </xdr:from>
    <xdr:to>
      <xdr:col>6</xdr:col>
      <xdr:colOff>511175</xdr:colOff>
      <xdr:row>55</xdr:row>
      <xdr:rowOff>160722</xdr:rowOff>
    </xdr:to>
    <xdr:cxnSp macro="">
      <xdr:nvCxnSpPr>
        <xdr:cNvPr id="116" name="直線コネクタ 115"/>
        <xdr:cNvCxnSpPr/>
      </xdr:nvCxnSpPr>
      <xdr:spPr>
        <a:xfrm>
          <a:off x="3797300" y="9525682"/>
          <a:ext cx="838200" cy="6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63770</xdr:rowOff>
    </xdr:from>
    <xdr:ext cx="534377" cy="259045"/>
    <xdr:sp macro="" textlink="">
      <xdr:nvSpPr>
        <xdr:cNvPr id="117" name="総務費平均値テキスト"/>
        <xdr:cNvSpPr txBox="1"/>
      </xdr:nvSpPr>
      <xdr:spPr>
        <a:xfrm>
          <a:off x="4686300" y="966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75,778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85343</xdr:rowOff>
    </xdr:from>
    <xdr:to>
      <xdr:col>6</xdr:col>
      <xdr:colOff>561975</xdr:colOff>
      <xdr:row>57</xdr:row>
      <xdr:rowOff>15493</xdr:rowOff>
    </xdr:to>
    <xdr:sp macro="" textlink="">
      <xdr:nvSpPr>
        <xdr:cNvPr id="118" name="フローチャート : 判断 117"/>
        <xdr:cNvSpPr/>
      </xdr:nvSpPr>
      <xdr:spPr>
        <a:xfrm>
          <a:off x="4584700" y="968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95932</xdr:rowOff>
    </xdr:from>
    <xdr:to>
      <xdr:col>5</xdr:col>
      <xdr:colOff>358775</xdr:colOff>
      <xdr:row>56</xdr:row>
      <xdr:rowOff>21665</xdr:rowOff>
    </xdr:to>
    <xdr:cxnSp macro="">
      <xdr:nvCxnSpPr>
        <xdr:cNvPr id="119" name="直線コネクタ 118"/>
        <xdr:cNvCxnSpPr/>
      </xdr:nvCxnSpPr>
      <xdr:spPr>
        <a:xfrm flipV="1">
          <a:off x="2908300" y="9525682"/>
          <a:ext cx="889000" cy="9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120785</xdr:rowOff>
    </xdr:from>
    <xdr:to>
      <xdr:col>5</xdr:col>
      <xdr:colOff>409575</xdr:colOff>
      <xdr:row>57</xdr:row>
      <xdr:rowOff>50935</xdr:rowOff>
    </xdr:to>
    <xdr:sp macro="" textlink="">
      <xdr:nvSpPr>
        <xdr:cNvPr id="120" name="フローチャート : 判断 119"/>
        <xdr:cNvSpPr/>
      </xdr:nvSpPr>
      <xdr:spPr>
        <a:xfrm>
          <a:off x="3746500" y="9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42062</xdr:rowOff>
    </xdr:from>
    <xdr:ext cx="534377" cy="259045"/>
    <xdr:sp macro="" textlink="">
      <xdr:nvSpPr>
        <xdr:cNvPr id="121" name="テキスト ボックス 120"/>
        <xdr:cNvSpPr txBox="1"/>
      </xdr:nvSpPr>
      <xdr:spPr>
        <a:xfrm>
          <a:off x="3530111" y="98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100257</xdr:rowOff>
    </xdr:from>
    <xdr:to>
      <xdr:col>4</xdr:col>
      <xdr:colOff>155575</xdr:colOff>
      <xdr:row>56</xdr:row>
      <xdr:rowOff>21665</xdr:rowOff>
    </xdr:to>
    <xdr:cxnSp macro="">
      <xdr:nvCxnSpPr>
        <xdr:cNvPr id="122" name="直線コネクタ 121"/>
        <xdr:cNvCxnSpPr/>
      </xdr:nvCxnSpPr>
      <xdr:spPr>
        <a:xfrm>
          <a:off x="2019300" y="9530007"/>
          <a:ext cx="889000" cy="9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100257</xdr:rowOff>
    </xdr:from>
    <xdr:to>
      <xdr:col>2</xdr:col>
      <xdr:colOff>638175</xdr:colOff>
      <xdr:row>55</xdr:row>
      <xdr:rowOff>122185</xdr:rowOff>
    </xdr:to>
    <xdr:cxnSp macro="">
      <xdr:nvCxnSpPr>
        <xdr:cNvPr id="125" name="直線コネクタ 124"/>
        <xdr:cNvCxnSpPr/>
      </xdr:nvCxnSpPr>
      <xdr:spPr>
        <a:xfrm flipV="1">
          <a:off x="1130300" y="9530007"/>
          <a:ext cx="889000" cy="2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20066</xdr:rowOff>
    </xdr:from>
    <xdr:ext cx="599010" cy="259045"/>
    <xdr:sp macro="" textlink="">
      <xdr:nvSpPr>
        <xdr:cNvPr id="129" name="テキスト ボックス 128"/>
        <xdr:cNvSpPr txBox="1"/>
      </xdr:nvSpPr>
      <xdr:spPr>
        <a:xfrm>
          <a:off x="830794" y="962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109922</xdr:rowOff>
    </xdr:from>
    <xdr:to>
      <xdr:col>6</xdr:col>
      <xdr:colOff>561975</xdr:colOff>
      <xdr:row>56</xdr:row>
      <xdr:rowOff>40072</xdr:rowOff>
    </xdr:to>
    <xdr:sp macro="" textlink="">
      <xdr:nvSpPr>
        <xdr:cNvPr id="135" name="円/楕円 134"/>
        <xdr:cNvSpPr/>
      </xdr:nvSpPr>
      <xdr:spPr>
        <a:xfrm>
          <a:off x="4584700" y="953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132799</xdr:rowOff>
    </xdr:from>
    <xdr:ext cx="599010" cy="259045"/>
    <xdr:sp macro="" textlink="">
      <xdr:nvSpPr>
        <xdr:cNvPr id="136" name="総務費該当値テキスト"/>
        <xdr:cNvSpPr txBox="1"/>
      </xdr:nvSpPr>
      <xdr:spPr>
        <a:xfrm>
          <a:off x="4686300" y="939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107,902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45132</xdr:rowOff>
    </xdr:from>
    <xdr:to>
      <xdr:col>5</xdr:col>
      <xdr:colOff>409575</xdr:colOff>
      <xdr:row>55</xdr:row>
      <xdr:rowOff>146732</xdr:rowOff>
    </xdr:to>
    <xdr:sp macro="" textlink="">
      <xdr:nvSpPr>
        <xdr:cNvPr id="137" name="円/楕円 136"/>
        <xdr:cNvSpPr/>
      </xdr:nvSpPr>
      <xdr:spPr>
        <a:xfrm>
          <a:off x="3746500" y="947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163259</xdr:rowOff>
    </xdr:from>
    <xdr:ext cx="599010" cy="259045"/>
    <xdr:sp macro="" textlink="">
      <xdr:nvSpPr>
        <xdr:cNvPr id="138" name="テキスト ボックス 137"/>
        <xdr:cNvSpPr txBox="1"/>
      </xdr:nvSpPr>
      <xdr:spPr>
        <a:xfrm>
          <a:off x="3497794" y="925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122,073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142315</xdr:rowOff>
    </xdr:from>
    <xdr:to>
      <xdr:col>4</xdr:col>
      <xdr:colOff>206375</xdr:colOff>
      <xdr:row>56</xdr:row>
      <xdr:rowOff>72465</xdr:rowOff>
    </xdr:to>
    <xdr:sp macro="" textlink="">
      <xdr:nvSpPr>
        <xdr:cNvPr id="139" name="円/楕円 138"/>
        <xdr:cNvSpPr/>
      </xdr:nvSpPr>
      <xdr:spPr>
        <a:xfrm>
          <a:off x="2857500" y="957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88992</xdr:rowOff>
    </xdr:from>
    <xdr:ext cx="599010" cy="259045"/>
    <xdr:sp macro="" textlink="">
      <xdr:nvSpPr>
        <xdr:cNvPr id="140" name="テキスト ボックス 139"/>
        <xdr:cNvSpPr txBox="1"/>
      </xdr:nvSpPr>
      <xdr:spPr>
        <a:xfrm>
          <a:off x="2608794" y="934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100,817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49457</xdr:rowOff>
    </xdr:from>
    <xdr:to>
      <xdr:col>3</xdr:col>
      <xdr:colOff>3175</xdr:colOff>
      <xdr:row>55</xdr:row>
      <xdr:rowOff>151057</xdr:rowOff>
    </xdr:to>
    <xdr:sp macro="" textlink="">
      <xdr:nvSpPr>
        <xdr:cNvPr id="141" name="円/楕円 140"/>
        <xdr:cNvSpPr/>
      </xdr:nvSpPr>
      <xdr:spPr>
        <a:xfrm>
          <a:off x="1968500" y="947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167584</xdr:rowOff>
    </xdr:from>
    <xdr:ext cx="599010" cy="259045"/>
    <xdr:sp macro="" textlink="">
      <xdr:nvSpPr>
        <xdr:cNvPr id="142" name="テキスト ボックス 141"/>
        <xdr:cNvSpPr txBox="1"/>
      </xdr:nvSpPr>
      <xdr:spPr>
        <a:xfrm>
          <a:off x="1719794" y="92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121,127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71385</xdr:rowOff>
    </xdr:from>
    <xdr:to>
      <xdr:col>1</xdr:col>
      <xdr:colOff>485775</xdr:colOff>
      <xdr:row>56</xdr:row>
      <xdr:rowOff>1535</xdr:rowOff>
    </xdr:to>
    <xdr:sp macro="" textlink="">
      <xdr:nvSpPr>
        <xdr:cNvPr id="143" name="円/楕円 142"/>
        <xdr:cNvSpPr/>
      </xdr:nvSpPr>
      <xdr:spPr>
        <a:xfrm>
          <a:off x="1079500" y="950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18062</xdr:rowOff>
    </xdr:from>
    <xdr:ext cx="599010" cy="259045"/>
    <xdr:sp macro="" textlink="">
      <xdr:nvSpPr>
        <xdr:cNvPr id="144" name="テキスト ボックス 143"/>
        <xdr:cNvSpPr txBox="1"/>
      </xdr:nvSpPr>
      <xdr:spPr>
        <a:xfrm>
          <a:off x="830794" y="927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107787</xdr:rowOff>
    </xdr:from>
    <xdr:to>
      <xdr:col>6</xdr:col>
      <xdr:colOff>510540</xdr:colOff>
      <xdr:row>77</xdr:row>
      <xdr:rowOff>157201</xdr:rowOff>
    </xdr:to>
    <xdr:cxnSp macro="">
      <xdr:nvCxnSpPr>
        <xdr:cNvPr id="167" name="直線コネクタ 166"/>
        <xdr:cNvCxnSpPr/>
      </xdr:nvCxnSpPr>
      <xdr:spPr>
        <a:xfrm flipV="1">
          <a:off x="4633595" y="12280737"/>
          <a:ext cx="1270" cy="1078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161028</xdr:rowOff>
    </xdr:from>
    <xdr:ext cx="599010" cy="259045"/>
    <xdr:sp macro="" textlink="">
      <xdr:nvSpPr>
        <xdr:cNvPr id="168" name="民生費最小値テキスト"/>
        <xdr:cNvSpPr txBox="1"/>
      </xdr:nvSpPr>
      <xdr:spPr>
        <a:xfrm>
          <a:off x="4686300" y="1336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133,672</a:t>
          </a:r>
          <a:endParaRPr kumimoji="1" lang="ja-JP" altLang="en-US" sz="1000" b="1">
            <a:latin typeface="ＭＳ Ｐゴシック"/>
          </a:endParaRPr>
        </a:p>
      </xdr:txBody>
    </xdr:sp>
    <xdr:clientData/>
  </xdr:oneCellAnchor>
  <xdr:twoCellAnchor>
    <xdr:from>
      <xdr:col>6</xdr:col>
      <xdr:colOff>422275</xdr:colOff>
      <xdr:row>77</xdr:row>
      <xdr:rowOff>157201</xdr:rowOff>
    </xdr:from>
    <xdr:to>
      <xdr:col>6</xdr:col>
      <xdr:colOff>600075</xdr:colOff>
      <xdr:row>77</xdr:row>
      <xdr:rowOff>157201</xdr:rowOff>
    </xdr:to>
    <xdr:cxnSp macro="">
      <xdr:nvCxnSpPr>
        <xdr:cNvPr id="169" name="直線コネクタ 168"/>
        <xdr:cNvCxnSpPr/>
      </xdr:nvCxnSpPr>
      <xdr:spPr>
        <a:xfrm>
          <a:off x="4546600" y="1335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54464</xdr:rowOff>
    </xdr:from>
    <xdr:ext cx="599010" cy="259045"/>
    <xdr:sp macro="" textlink="">
      <xdr:nvSpPr>
        <xdr:cNvPr id="170" name="民生費最大値テキスト"/>
        <xdr:cNvSpPr txBox="1"/>
      </xdr:nvSpPr>
      <xdr:spPr>
        <a:xfrm>
          <a:off x="4686300" y="1205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369,480</a:t>
          </a:r>
          <a:endParaRPr kumimoji="1" lang="ja-JP" altLang="en-US" sz="1000" b="1">
            <a:latin typeface="ＭＳ Ｐゴシック"/>
          </a:endParaRPr>
        </a:p>
      </xdr:txBody>
    </xdr:sp>
    <xdr:clientData/>
  </xdr:oneCellAnchor>
  <xdr:twoCellAnchor>
    <xdr:from>
      <xdr:col>6</xdr:col>
      <xdr:colOff>422275</xdr:colOff>
      <xdr:row>71</xdr:row>
      <xdr:rowOff>107787</xdr:rowOff>
    </xdr:from>
    <xdr:to>
      <xdr:col>6</xdr:col>
      <xdr:colOff>600075</xdr:colOff>
      <xdr:row>71</xdr:row>
      <xdr:rowOff>107787</xdr:rowOff>
    </xdr:to>
    <xdr:cxnSp macro="">
      <xdr:nvCxnSpPr>
        <xdr:cNvPr id="171" name="直線コネクタ 170"/>
        <xdr:cNvCxnSpPr/>
      </xdr:nvCxnSpPr>
      <xdr:spPr>
        <a:xfrm>
          <a:off x="4546600" y="122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54364</xdr:rowOff>
    </xdr:from>
    <xdr:to>
      <xdr:col>6</xdr:col>
      <xdr:colOff>511175</xdr:colOff>
      <xdr:row>76</xdr:row>
      <xdr:rowOff>115861</xdr:rowOff>
    </xdr:to>
    <xdr:cxnSp macro="">
      <xdr:nvCxnSpPr>
        <xdr:cNvPr id="172" name="直線コネクタ 171"/>
        <xdr:cNvCxnSpPr/>
      </xdr:nvCxnSpPr>
      <xdr:spPr>
        <a:xfrm flipV="1">
          <a:off x="3797300" y="13084564"/>
          <a:ext cx="838200" cy="6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5504</xdr:rowOff>
    </xdr:from>
    <xdr:ext cx="599010" cy="259045"/>
    <xdr:sp macro="" textlink="">
      <xdr:nvSpPr>
        <xdr:cNvPr id="173" name="民生費平均値テキスト"/>
        <xdr:cNvSpPr txBox="1"/>
      </xdr:nvSpPr>
      <xdr:spPr>
        <a:xfrm>
          <a:off x="4686300" y="1303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188,522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27077</xdr:rowOff>
    </xdr:from>
    <xdr:to>
      <xdr:col>6</xdr:col>
      <xdr:colOff>561975</xdr:colOff>
      <xdr:row>76</xdr:row>
      <xdr:rowOff>128677</xdr:rowOff>
    </xdr:to>
    <xdr:sp macro="" textlink="">
      <xdr:nvSpPr>
        <xdr:cNvPr id="174" name="フローチャート : 判断 173"/>
        <xdr:cNvSpPr/>
      </xdr:nvSpPr>
      <xdr:spPr>
        <a:xfrm>
          <a:off x="45847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110503</xdr:rowOff>
    </xdr:from>
    <xdr:to>
      <xdr:col>5</xdr:col>
      <xdr:colOff>358775</xdr:colOff>
      <xdr:row>76</xdr:row>
      <xdr:rowOff>115861</xdr:rowOff>
    </xdr:to>
    <xdr:cxnSp macro="">
      <xdr:nvCxnSpPr>
        <xdr:cNvPr id="175" name="直線コネクタ 174"/>
        <xdr:cNvCxnSpPr/>
      </xdr:nvCxnSpPr>
      <xdr:spPr>
        <a:xfrm>
          <a:off x="2908300" y="13140703"/>
          <a:ext cx="889000" cy="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87153</xdr:rowOff>
    </xdr:from>
    <xdr:to>
      <xdr:col>5</xdr:col>
      <xdr:colOff>409575</xdr:colOff>
      <xdr:row>77</xdr:row>
      <xdr:rowOff>17303</xdr:rowOff>
    </xdr:to>
    <xdr:sp macro="" textlink="">
      <xdr:nvSpPr>
        <xdr:cNvPr id="176" name="フローチャート : 判断 175"/>
        <xdr:cNvSpPr/>
      </xdr:nvSpPr>
      <xdr:spPr>
        <a:xfrm>
          <a:off x="3746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8430</xdr:rowOff>
    </xdr:from>
    <xdr:ext cx="599010" cy="259045"/>
    <xdr:sp macro="" textlink="">
      <xdr:nvSpPr>
        <xdr:cNvPr id="177" name="テキスト ボックス 176"/>
        <xdr:cNvSpPr txBox="1"/>
      </xdr:nvSpPr>
      <xdr:spPr>
        <a:xfrm>
          <a:off x="3497794" y="1321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110503</xdr:rowOff>
    </xdr:from>
    <xdr:to>
      <xdr:col>4</xdr:col>
      <xdr:colOff>155575</xdr:colOff>
      <xdr:row>77</xdr:row>
      <xdr:rowOff>101822</xdr:rowOff>
    </xdr:to>
    <xdr:cxnSp macro="">
      <xdr:nvCxnSpPr>
        <xdr:cNvPr id="178" name="直線コネクタ 177"/>
        <xdr:cNvCxnSpPr/>
      </xdr:nvCxnSpPr>
      <xdr:spPr>
        <a:xfrm flipV="1">
          <a:off x="2019300" y="13140703"/>
          <a:ext cx="889000" cy="16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101822</xdr:rowOff>
    </xdr:from>
    <xdr:to>
      <xdr:col>2</xdr:col>
      <xdr:colOff>638175</xdr:colOff>
      <xdr:row>77</xdr:row>
      <xdr:rowOff>102141</xdr:rowOff>
    </xdr:to>
    <xdr:cxnSp macro="">
      <xdr:nvCxnSpPr>
        <xdr:cNvPr id="181" name="直線コネクタ 180"/>
        <xdr:cNvCxnSpPr/>
      </xdr:nvCxnSpPr>
      <xdr:spPr>
        <a:xfrm flipV="1">
          <a:off x="1130300" y="13303472"/>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3564</xdr:rowOff>
    </xdr:from>
    <xdr:to>
      <xdr:col>6</xdr:col>
      <xdr:colOff>561975</xdr:colOff>
      <xdr:row>76</xdr:row>
      <xdr:rowOff>105164</xdr:rowOff>
    </xdr:to>
    <xdr:sp macro="" textlink="">
      <xdr:nvSpPr>
        <xdr:cNvPr id="191" name="円/楕円 190"/>
        <xdr:cNvSpPr/>
      </xdr:nvSpPr>
      <xdr:spPr>
        <a:xfrm>
          <a:off x="4584700" y="1303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26440</xdr:rowOff>
    </xdr:from>
    <xdr:ext cx="599010" cy="259045"/>
    <xdr:sp macro="" textlink="">
      <xdr:nvSpPr>
        <xdr:cNvPr id="192" name="民生費該当値テキスト"/>
        <xdr:cNvSpPr txBox="1"/>
      </xdr:nvSpPr>
      <xdr:spPr>
        <a:xfrm>
          <a:off x="4686300" y="1288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193,665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65061</xdr:rowOff>
    </xdr:from>
    <xdr:to>
      <xdr:col>5</xdr:col>
      <xdr:colOff>409575</xdr:colOff>
      <xdr:row>76</xdr:row>
      <xdr:rowOff>166661</xdr:rowOff>
    </xdr:to>
    <xdr:sp macro="" textlink="">
      <xdr:nvSpPr>
        <xdr:cNvPr id="193" name="円/楕円 192"/>
        <xdr:cNvSpPr/>
      </xdr:nvSpPr>
      <xdr:spPr>
        <a:xfrm>
          <a:off x="3746500" y="1309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11739</xdr:rowOff>
    </xdr:from>
    <xdr:ext cx="599010" cy="259045"/>
    <xdr:sp macro="" textlink="">
      <xdr:nvSpPr>
        <xdr:cNvPr id="194" name="テキスト ボックス 193"/>
        <xdr:cNvSpPr txBox="1"/>
      </xdr:nvSpPr>
      <xdr:spPr>
        <a:xfrm>
          <a:off x="3497794" y="12870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180,214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59703</xdr:rowOff>
    </xdr:from>
    <xdr:to>
      <xdr:col>4</xdr:col>
      <xdr:colOff>206375</xdr:colOff>
      <xdr:row>76</xdr:row>
      <xdr:rowOff>161303</xdr:rowOff>
    </xdr:to>
    <xdr:sp macro="" textlink="">
      <xdr:nvSpPr>
        <xdr:cNvPr id="195" name="円/楕円 194"/>
        <xdr:cNvSpPr/>
      </xdr:nvSpPr>
      <xdr:spPr>
        <a:xfrm>
          <a:off x="2857500" y="130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6380</xdr:rowOff>
    </xdr:from>
    <xdr:ext cx="599010" cy="259045"/>
    <xdr:sp macro="" textlink="">
      <xdr:nvSpPr>
        <xdr:cNvPr id="196" name="テキスト ボックス 195"/>
        <xdr:cNvSpPr txBox="1"/>
      </xdr:nvSpPr>
      <xdr:spPr>
        <a:xfrm>
          <a:off x="2608794" y="1286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181,386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51022</xdr:rowOff>
    </xdr:from>
    <xdr:to>
      <xdr:col>3</xdr:col>
      <xdr:colOff>3175</xdr:colOff>
      <xdr:row>77</xdr:row>
      <xdr:rowOff>152622</xdr:rowOff>
    </xdr:to>
    <xdr:sp macro="" textlink="">
      <xdr:nvSpPr>
        <xdr:cNvPr id="197" name="円/楕円 196"/>
        <xdr:cNvSpPr/>
      </xdr:nvSpPr>
      <xdr:spPr>
        <a:xfrm>
          <a:off x="1968500" y="132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143749</xdr:rowOff>
    </xdr:from>
    <xdr:ext cx="599010" cy="259045"/>
    <xdr:sp macro="" textlink="">
      <xdr:nvSpPr>
        <xdr:cNvPr id="198" name="テキスト ボックス 197"/>
        <xdr:cNvSpPr txBox="1"/>
      </xdr:nvSpPr>
      <xdr:spPr>
        <a:xfrm>
          <a:off x="1719794" y="1334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145,785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51341</xdr:rowOff>
    </xdr:from>
    <xdr:to>
      <xdr:col>1</xdr:col>
      <xdr:colOff>485775</xdr:colOff>
      <xdr:row>77</xdr:row>
      <xdr:rowOff>152941</xdr:rowOff>
    </xdr:to>
    <xdr:sp macro="" textlink="">
      <xdr:nvSpPr>
        <xdr:cNvPr id="199" name="円/楕円 198"/>
        <xdr:cNvSpPr/>
      </xdr:nvSpPr>
      <xdr:spPr>
        <a:xfrm>
          <a:off x="1079500" y="1325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144068</xdr:rowOff>
    </xdr:from>
    <xdr:ext cx="599010" cy="259045"/>
    <xdr:sp macro="" textlink="">
      <xdr:nvSpPr>
        <xdr:cNvPr id="200" name="テキスト ボックス 199"/>
        <xdr:cNvSpPr txBox="1"/>
      </xdr:nvSpPr>
      <xdr:spPr>
        <a:xfrm>
          <a:off x="830794" y="1334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153972</xdr:rowOff>
    </xdr:from>
    <xdr:to>
      <xdr:col>6</xdr:col>
      <xdr:colOff>510540</xdr:colOff>
      <xdr:row>98</xdr:row>
      <xdr:rowOff>33257</xdr:rowOff>
    </xdr:to>
    <xdr:cxnSp macro="">
      <xdr:nvCxnSpPr>
        <xdr:cNvPr id="224" name="直線コネクタ 223"/>
        <xdr:cNvCxnSpPr/>
      </xdr:nvCxnSpPr>
      <xdr:spPr>
        <a:xfrm flipV="1">
          <a:off x="4633595" y="15413022"/>
          <a:ext cx="1270" cy="14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37084</xdr:rowOff>
    </xdr:from>
    <xdr:ext cx="534377" cy="259045"/>
    <xdr:sp macro="" textlink="">
      <xdr:nvSpPr>
        <xdr:cNvPr id="225" name="衛生費最小値テキスト"/>
        <xdr:cNvSpPr txBox="1"/>
      </xdr:nvSpPr>
      <xdr:spPr>
        <a:xfrm>
          <a:off x="4686300" y="168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23,969</a:t>
          </a:r>
          <a:endParaRPr kumimoji="1" lang="ja-JP" altLang="en-US" sz="1000" b="1">
            <a:latin typeface="ＭＳ Ｐゴシック"/>
          </a:endParaRPr>
        </a:p>
      </xdr:txBody>
    </xdr:sp>
    <xdr:clientData/>
  </xdr:oneCellAnchor>
  <xdr:twoCellAnchor>
    <xdr:from>
      <xdr:col>6</xdr:col>
      <xdr:colOff>422275</xdr:colOff>
      <xdr:row>98</xdr:row>
      <xdr:rowOff>33257</xdr:rowOff>
    </xdr:from>
    <xdr:to>
      <xdr:col>6</xdr:col>
      <xdr:colOff>600075</xdr:colOff>
      <xdr:row>98</xdr:row>
      <xdr:rowOff>33257</xdr:rowOff>
    </xdr:to>
    <xdr:cxnSp macro="">
      <xdr:nvCxnSpPr>
        <xdr:cNvPr id="226" name="直線コネクタ 225"/>
        <xdr:cNvCxnSpPr/>
      </xdr:nvCxnSpPr>
      <xdr:spPr>
        <a:xfrm>
          <a:off x="4546600" y="168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100649</xdr:rowOff>
    </xdr:from>
    <xdr:ext cx="599010" cy="259045"/>
    <xdr:sp macro="" textlink="">
      <xdr:nvSpPr>
        <xdr:cNvPr id="227" name="衛生費最大値テキスト"/>
        <xdr:cNvSpPr txBox="1"/>
      </xdr:nvSpPr>
      <xdr:spPr>
        <a:xfrm>
          <a:off x="4686300" y="1518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210,627</a:t>
          </a:r>
          <a:endParaRPr kumimoji="1" lang="ja-JP" altLang="en-US" sz="1000" b="1">
            <a:latin typeface="ＭＳ Ｐゴシック"/>
          </a:endParaRPr>
        </a:p>
      </xdr:txBody>
    </xdr:sp>
    <xdr:clientData/>
  </xdr:oneCellAnchor>
  <xdr:twoCellAnchor>
    <xdr:from>
      <xdr:col>6</xdr:col>
      <xdr:colOff>422275</xdr:colOff>
      <xdr:row>89</xdr:row>
      <xdr:rowOff>153972</xdr:rowOff>
    </xdr:from>
    <xdr:to>
      <xdr:col>6</xdr:col>
      <xdr:colOff>600075</xdr:colOff>
      <xdr:row>89</xdr:row>
      <xdr:rowOff>153972</xdr:rowOff>
    </xdr:to>
    <xdr:cxnSp macro="">
      <xdr:nvCxnSpPr>
        <xdr:cNvPr id="228" name="直線コネクタ 227"/>
        <xdr:cNvCxnSpPr/>
      </xdr:nvCxnSpPr>
      <xdr:spPr>
        <a:xfrm>
          <a:off x="4546600" y="1541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146611</xdr:rowOff>
    </xdr:from>
    <xdr:to>
      <xdr:col>6</xdr:col>
      <xdr:colOff>511175</xdr:colOff>
      <xdr:row>96</xdr:row>
      <xdr:rowOff>40739</xdr:rowOff>
    </xdr:to>
    <xdr:cxnSp macro="">
      <xdr:nvCxnSpPr>
        <xdr:cNvPr id="229" name="直線コネクタ 228"/>
        <xdr:cNvCxnSpPr/>
      </xdr:nvCxnSpPr>
      <xdr:spPr>
        <a:xfrm flipV="1">
          <a:off x="3797300" y="16434361"/>
          <a:ext cx="838200" cy="6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85501</xdr:rowOff>
    </xdr:from>
    <xdr:ext cx="534377" cy="259045"/>
    <xdr:sp macro="" textlink="">
      <xdr:nvSpPr>
        <xdr:cNvPr id="230" name="衛生費平均値テキスト"/>
        <xdr:cNvSpPr txBox="1"/>
      </xdr:nvSpPr>
      <xdr:spPr>
        <a:xfrm>
          <a:off x="4686300" y="16544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107074</xdr:rowOff>
    </xdr:from>
    <xdr:to>
      <xdr:col>6</xdr:col>
      <xdr:colOff>561975</xdr:colOff>
      <xdr:row>97</xdr:row>
      <xdr:rowOff>37224</xdr:rowOff>
    </xdr:to>
    <xdr:sp macro="" textlink="">
      <xdr:nvSpPr>
        <xdr:cNvPr id="231" name="フローチャート : 判断 230"/>
        <xdr:cNvSpPr/>
      </xdr:nvSpPr>
      <xdr:spPr>
        <a:xfrm>
          <a:off x="45847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40739</xdr:rowOff>
    </xdr:from>
    <xdr:to>
      <xdr:col>5</xdr:col>
      <xdr:colOff>358775</xdr:colOff>
      <xdr:row>96</xdr:row>
      <xdr:rowOff>62998</xdr:rowOff>
    </xdr:to>
    <xdr:cxnSp macro="">
      <xdr:nvCxnSpPr>
        <xdr:cNvPr id="232" name="直線コネクタ 231"/>
        <xdr:cNvCxnSpPr/>
      </xdr:nvCxnSpPr>
      <xdr:spPr>
        <a:xfrm flipV="1">
          <a:off x="2908300" y="16499939"/>
          <a:ext cx="889000" cy="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139100</xdr:rowOff>
    </xdr:from>
    <xdr:to>
      <xdr:col>5</xdr:col>
      <xdr:colOff>409575</xdr:colOff>
      <xdr:row>97</xdr:row>
      <xdr:rowOff>69250</xdr:rowOff>
    </xdr:to>
    <xdr:sp macro="" textlink="">
      <xdr:nvSpPr>
        <xdr:cNvPr id="233" name="フローチャート : 判断 232"/>
        <xdr:cNvSpPr/>
      </xdr:nvSpPr>
      <xdr:spPr>
        <a:xfrm>
          <a:off x="3746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60377</xdr:rowOff>
    </xdr:from>
    <xdr:ext cx="534377" cy="259045"/>
    <xdr:sp macro="" textlink="">
      <xdr:nvSpPr>
        <xdr:cNvPr id="234" name="テキスト ボックス 233"/>
        <xdr:cNvSpPr txBox="1"/>
      </xdr:nvSpPr>
      <xdr:spPr>
        <a:xfrm>
          <a:off x="3530111" y="166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152532</xdr:rowOff>
    </xdr:from>
    <xdr:to>
      <xdr:col>4</xdr:col>
      <xdr:colOff>155575</xdr:colOff>
      <xdr:row>96</xdr:row>
      <xdr:rowOff>62998</xdr:rowOff>
    </xdr:to>
    <xdr:cxnSp macro="">
      <xdr:nvCxnSpPr>
        <xdr:cNvPr id="235" name="直線コネクタ 234"/>
        <xdr:cNvCxnSpPr/>
      </xdr:nvCxnSpPr>
      <xdr:spPr>
        <a:xfrm>
          <a:off x="2019300" y="16440282"/>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125895</xdr:rowOff>
    </xdr:from>
    <xdr:to>
      <xdr:col>4</xdr:col>
      <xdr:colOff>206375</xdr:colOff>
      <xdr:row>97</xdr:row>
      <xdr:rowOff>56045</xdr:rowOff>
    </xdr:to>
    <xdr:sp macro="" textlink="">
      <xdr:nvSpPr>
        <xdr:cNvPr id="236" name="フローチャート : 判断 235"/>
        <xdr:cNvSpPr/>
      </xdr:nvSpPr>
      <xdr:spPr>
        <a:xfrm>
          <a:off x="2857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47172</xdr:rowOff>
    </xdr:from>
    <xdr:ext cx="534377" cy="259045"/>
    <xdr:sp macro="" textlink="">
      <xdr:nvSpPr>
        <xdr:cNvPr id="237" name="テキスト ボックス 236"/>
        <xdr:cNvSpPr txBox="1"/>
      </xdr:nvSpPr>
      <xdr:spPr>
        <a:xfrm>
          <a:off x="2641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152532</xdr:rowOff>
    </xdr:from>
    <xdr:to>
      <xdr:col>2</xdr:col>
      <xdr:colOff>638175</xdr:colOff>
      <xdr:row>96</xdr:row>
      <xdr:rowOff>59522</xdr:rowOff>
    </xdr:to>
    <xdr:cxnSp macro="">
      <xdr:nvCxnSpPr>
        <xdr:cNvPr id="238" name="直線コネクタ 237"/>
        <xdr:cNvCxnSpPr/>
      </xdr:nvCxnSpPr>
      <xdr:spPr>
        <a:xfrm flipV="1">
          <a:off x="1130300" y="16440282"/>
          <a:ext cx="889000" cy="7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151704</xdr:rowOff>
    </xdr:from>
    <xdr:to>
      <xdr:col>3</xdr:col>
      <xdr:colOff>3175</xdr:colOff>
      <xdr:row>97</xdr:row>
      <xdr:rowOff>81854</xdr:rowOff>
    </xdr:to>
    <xdr:sp macro="" textlink="">
      <xdr:nvSpPr>
        <xdr:cNvPr id="239" name="フローチャート : 判断 238"/>
        <xdr:cNvSpPr/>
      </xdr:nvSpPr>
      <xdr:spPr>
        <a:xfrm>
          <a:off x="1968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72981</xdr:rowOff>
    </xdr:from>
    <xdr:ext cx="534377" cy="259045"/>
    <xdr:sp macro="" textlink="">
      <xdr:nvSpPr>
        <xdr:cNvPr id="240" name="テキスト ボックス 239"/>
        <xdr:cNvSpPr txBox="1"/>
      </xdr:nvSpPr>
      <xdr:spPr>
        <a:xfrm>
          <a:off x="1752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155635</xdr:rowOff>
    </xdr:from>
    <xdr:to>
      <xdr:col>1</xdr:col>
      <xdr:colOff>485775</xdr:colOff>
      <xdr:row>97</xdr:row>
      <xdr:rowOff>85785</xdr:rowOff>
    </xdr:to>
    <xdr:sp macro="" textlink="">
      <xdr:nvSpPr>
        <xdr:cNvPr id="241" name="フローチャート : 判断 240"/>
        <xdr:cNvSpPr/>
      </xdr:nvSpPr>
      <xdr:spPr>
        <a:xfrm>
          <a:off x="1079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76912</xdr:rowOff>
    </xdr:from>
    <xdr:ext cx="534377" cy="259045"/>
    <xdr:sp macro="" textlink="">
      <xdr:nvSpPr>
        <xdr:cNvPr id="242" name="テキスト ボックス 241"/>
        <xdr:cNvSpPr txBox="1"/>
      </xdr:nvSpPr>
      <xdr:spPr>
        <a:xfrm>
          <a:off x="863111" y="1670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95811</xdr:rowOff>
    </xdr:from>
    <xdr:to>
      <xdr:col>6</xdr:col>
      <xdr:colOff>561975</xdr:colOff>
      <xdr:row>96</xdr:row>
      <xdr:rowOff>25961</xdr:rowOff>
    </xdr:to>
    <xdr:sp macro="" textlink="">
      <xdr:nvSpPr>
        <xdr:cNvPr id="248" name="円/楕円 247"/>
        <xdr:cNvSpPr/>
      </xdr:nvSpPr>
      <xdr:spPr>
        <a:xfrm>
          <a:off x="4584700" y="1638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118688</xdr:rowOff>
    </xdr:from>
    <xdr:ext cx="534377" cy="259045"/>
    <xdr:sp macro="" textlink="">
      <xdr:nvSpPr>
        <xdr:cNvPr id="249" name="衛生費該当値テキスト"/>
        <xdr:cNvSpPr txBox="1"/>
      </xdr:nvSpPr>
      <xdr:spPr>
        <a:xfrm>
          <a:off x="4686300" y="162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76,593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161389</xdr:rowOff>
    </xdr:from>
    <xdr:to>
      <xdr:col>5</xdr:col>
      <xdr:colOff>409575</xdr:colOff>
      <xdr:row>96</xdr:row>
      <xdr:rowOff>91539</xdr:rowOff>
    </xdr:to>
    <xdr:sp macro="" textlink="">
      <xdr:nvSpPr>
        <xdr:cNvPr id="250" name="円/楕円 249"/>
        <xdr:cNvSpPr/>
      </xdr:nvSpPr>
      <xdr:spPr>
        <a:xfrm>
          <a:off x="3746500" y="1644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108066</xdr:rowOff>
    </xdr:from>
    <xdr:ext cx="534377" cy="259045"/>
    <xdr:sp macro="" textlink="">
      <xdr:nvSpPr>
        <xdr:cNvPr id="251" name="テキスト ボックス 250"/>
        <xdr:cNvSpPr txBox="1"/>
      </xdr:nvSpPr>
      <xdr:spPr>
        <a:xfrm>
          <a:off x="3530111" y="1622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67,987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12198</xdr:rowOff>
    </xdr:from>
    <xdr:to>
      <xdr:col>4</xdr:col>
      <xdr:colOff>206375</xdr:colOff>
      <xdr:row>96</xdr:row>
      <xdr:rowOff>113798</xdr:rowOff>
    </xdr:to>
    <xdr:sp macro="" textlink="">
      <xdr:nvSpPr>
        <xdr:cNvPr id="252" name="円/楕円 251"/>
        <xdr:cNvSpPr/>
      </xdr:nvSpPr>
      <xdr:spPr>
        <a:xfrm>
          <a:off x="2857500" y="1647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130325</xdr:rowOff>
    </xdr:from>
    <xdr:ext cx="534377" cy="259045"/>
    <xdr:sp macro="" textlink="">
      <xdr:nvSpPr>
        <xdr:cNvPr id="253" name="テキスト ボックス 252"/>
        <xdr:cNvSpPr txBox="1"/>
      </xdr:nvSpPr>
      <xdr:spPr>
        <a:xfrm>
          <a:off x="2641111" y="1624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65,066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101732</xdr:rowOff>
    </xdr:from>
    <xdr:to>
      <xdr:col>3</xdr:col>
      <xdr:colOff>3175</xdr:colOff>
      <xdr:row>96</xdr:row>
      <xdr:rowOff>31882</xdr:rowOff>
    </xdr:to>
    <xdr:sp macro="" textlink="">
      <xdr:nvSpPr>
        <xdr:cNvPr id="254" name="円/楕円 253"/>
        <xdr:cNvSpPr/>
      </xdr:nvSpPr>
      <xdr:spPr>
        <a:xfrm>
          <a:off x="1968500" y="163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48409</xdr:rowOff>
    </xdr:from>
    <xdr:ext cx="534377" cy="259045"/>
    <xdr:sp macro="" textlink="">
      <xdr:nvSpPr>
        <xdr:cNvPr id="255" name="テキスト ボックス 254"/>
        <xdr:cNvSpPr txBox="1"/>
      </xdr:nvSpPr>
      <xdr:spPr>
        <a:xfrm>
          <a:off x="1752111" y="161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75,816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8722</xdr:rowOff>
    </xdr:from>
    <xdr:to>
      <xdr:col>1</xdr:col>
      <xdr:colOff>485775</xdr:colOff>
      <xdr:row>96</xdr:row>
      <xdr:rowOff>110322</xdr:rowOff>
    </xdr:to>
    <xdr:sp macro="" textlink="">
      <xdr:nvSpPr>
        <xdr:cNvPr id="256" name="円/楕円 255"/>
        <xdr:cNvSpPr/>
      </xdr:nvSpPr>
      <xdr:spPr>
        <a:xfrm>
          <a:off x="1079500" y="1646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126849</xdr:rowOff>
    </xdr:from>
    <xdr:ext cx="534377" cy="259045"/>
    <xdr:sp macro="" textlink="">
      <xdr:nvSpPr>
        <xdr:cNvPr id="257" name="テキスト ボックス 256"/>
        <xdr:cNvSpPr txBox="1"/>
      </xdr:nvSpPr>
      <xdr:spPr>
        <a:xfrm>
          <a:off x="863111" y="1624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81178</xdr:rowOff>
    </xdr:from>
    <xdr:to>
      <xdr:col>15</xdr:col>
      <xdr:colOff>180340</xdr:colOff>
      <xdr:row>38</xdr:row>
      <xdr:rowOff>139700</xdr:rowOff>
    </xdr:to>
    <xdr:cxnSp macro="">
      <xdr:nvCxnSpPr>
        <xdr:cNvPr id="279" name="直線コネクタ 278"/>
        <xdr:cNvCxnSpPr/>
      </xdr:nvCxnSpPr>
      <xdr:spPr>
        <a:xfrm flipV="1">
          <a:off x="10475595" y="5224678"/>
          <a:ext cx="1270" cy="143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27855</xdr:rowOff>
    </xdr:from>
    <xdr:ext cx="469744" cy="259045"/>
    <xdr:sp macro="" textlink="">
      <xdr:nvSpPr>
        <xdr:cNvPr id="282" name="労働費最大値テキスト"/>
        <xdr:cNvSpPr txBox="1"/>
      </xdr:nvSpPr>
      <xdr:spPr>
        <a:xfrm>
          <a:off x="10528300" y="49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6,256</a:t>
          </a:r>
          <a:endParaRPr kumimoji="1" lang="ja-JP" altLang="en-US" sz="1000" b="1">
            <a:latin typeface="ＭＳ Ｐゴシック"/>
          </a:endParaRPr>
        </a:p>
      </xdr:txBody>
    </xdr:sp>
    <xdr:clientData/>
  </xdr:oneCellAnchor>
  <xdr:twoCellAnchor>
    <xdr:from>
      <xdr:col>15</xdr:col>
      <xdr:colOff>92075</xdr:colOff>
      <xdr:row>30</xdr:row>
      <xdr:rowOff>81178</xdr:rowOff>
    </xdr:from>
    <xdr:to>
      <xdr:col>15</xdr:col>
      <xdr:colOff>269875</xdr:colOff>
      <xdr:row>30</xdr:row>
      <xdr:rowOff>81178</xdr:rowOff>
    </xdr:to>
    <xdr:cxnSp macro="">
      <xdr:nvCxnSpPr>
        <xdr:cNvPr id="283" name="直線コネクタ 282"/>
        <xdr:cNvCxnSpPr/>
      </xdr:nvCxnSpPr>
      <xdr:spPr>
        <a:xfrm>
          <a:off x="10388600" y="522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95318</xdr:rowOff>
    </xdr:from>
    <xdr:ext cx="378565" cy="259045"/>
    <xdr:sp macro="" textlink="">
      <xdr:nvSpPr>
        <xdr:cNvPr id="285" name="労働費平均値テキスト"/>
        <xdr:cNvSpPr txBox="1"/>
      </xdr:nvSpPr>
      <xdr:spPr>
        <a:xfrm>
          <a:off x="10528300" y="6267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72441</xdr:rowOff>
    </xdr:from>
    <xdr:to>
      <xdr:col>15</xdr:col>
      <xdr:colOff>231775</xdr:colOff>
      <xdr:row>38</xdr:row>
      <xdr:rowOff>2591</xdr:rowOff>
    </xdr:to>
    <xdr:sp macro="" textlink="">
      <xdr:nvSpPr>
        <xdr:cNvPr id="286" name="フローチャート : 判断 285"/>
        <xdr:cNvSpPr/>
      </xdr:nvSpPr>
      <xdr:spPr>
        <a:xfrm>
          <a:off x="104267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7" name="直線コネクタ 28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90272</xdr:rowOff>
    </xdr:from>
    <xdr:to>
      <xdr:col>14</xdr:col>
      <xdr:colOff>79375</xdr:colOff>
      <xdr:row>38</xdr:row>
      <xdr:rowOff>20422</xdr:rowOff>
    </xdr:to>
    <xdr:sp macro="" textlink="">
      <xdr:nvSpPr>
        <xdr:cNvPr id="288" name="フローチャート : 判断 287"/>
        <xdr:cNvSpPr/>
      </xdr:nvSpPr>
      <xdr:spPr>
        <a:xfrm>
          <a:off x="9588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36949</xdr:rowOff>
    </xdr:from>
    <xdr:ext cx="378565" cy="259045"/>
    <xdr:sp macro="" textlink="">
      <xdr:nvSpPr>
        <xdr:cNvPr id="289" name="テキスト ボックス 288"/>
        <xdr:cNvSpPr txBox="1"/>
      </xdr:nvSpPr>
      <xdr:spPr>
        <a:xfrm>
          <a:off x="9450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37236</xdr:rowOff>
    </xdr:from>
    <xdr:to>
      <xdr:col>12</xdr:col>
      <xdr:colOff>561975</xdr:colOff>
      <xdr:row>36</xdr:row>
      <xdr:rowOff>138836</xdr:rowOff>
    </xdr:to>
    <xdr:sp macro="" textlink="">
      <xdr:nvSpPr>
        <xdr:cNvPr id="291" name="フローチャート : 判断 290"/>
        <xdr:cNvSpPr/>
      </xdr:nvSpPr>
      <xdr:spPr>
        <a:xfrm>
          <a:off x="8699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155363</xdr:rowOff>
    </xdr:from>
    <xdr:ext cx="469744" cy="259045"/>
    <xdr:sp macro="" textlink="">
      <xdr:nvSpPr>
        <xdr:cNvPr id="292" name="テキスト ボックス 291"/>
        <xdr:cNvSpPr txBox="1"/>
      </xdr:nvSpPr>
      <xdr:spPr>
        <a:xfrm>
          <a:off x="8515427"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139700</xdr:rowOff>
    </xdr:from>
    <xdr:to>
      <xdr:col>11</xdr:col>
      <xdr:colOff>307975</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60096</xdr:rowOff>
    </xdr:from>
    <xdr:to>
      <xdr:col>11</xdr:col>
      <xdr:colOff>358775</xdr:colOff>
      <xdr:row>35</xdr:row>
      <xdr:rowOff>161696</xdr:rowOff>
    </xdr:to>
    <xdr:sp macro="" textlink="">
      <xdr:nvSpPr>
        <xdr:cNvPr id="294" name="フローチャート : 判断 293"/>
        <xdr:cNvSpPr/>
      </xdr:nvSpPr>
      <xdr:spPr>
        <a:xfrm>
          <a:off x="7810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6773</xdr:rowOff>
    </xdr:from>
    <xdr:ext cx="469744" cy="259045"/>
    <xdr:sp macro="" textlink="">
      <xdr:nvSpPr>
        <xdr:cNvPr id="295" name="テキスト ボックス 294"/>
        <xdr:cNvSpPr txBox="1"/>
      </xdr:nvSpPr>
      <xdr:spPr>
        <a:xfrm>
          <a:off x="7626427"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133248</xdr:rowOff>
    </xdr:from>
    <xdr:to>
      <xdr:col>10</xdr:col>
      <xdr:colOff>155575</xdr:colOff>
      <xdr:row>35</xdr:row>
      <xdr:rowOff>63398</xdr:rowOff>
    </xdr:to>
    <xdr:sp macro="" textlink="">
      <xdr:nvSpPr>
        <xdr:cNvPr id="296" name="フローチャート : 判断 295"/>
        <xdr:cNvSpPr/>
      </xdr:nvSpPr>
      <xdr:spPr>
        <a:xfrm>
          <a:off x="6921500" y="596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79925</xdr:rowOff>
    </xdr:from>
    <xdr:ext cx="469744" cy="259045"/>
    <xdr:sp macro="" textlink="">
      <xdr:nvSpPr>
        <xdr:cNvPr id="297" name="テキスト ボックス 296"/>
        <xdr:cNvSpPr txBox="1"/>
      </xdr:nvSpPr>
      <xdr:spPr>
        <a:xfrm>
          <a:off x="6737427" y="57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3" name="円/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5" name="円/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6" name="テキスト ボックス 305"/>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7" name="円/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08" name="テキスト ボックス 307"/>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09" name="円/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0" name="テキスト ボックス 309"/>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11" name="円/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12" name="テキスト ボックス 311"/>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2" name="テキスト ボックス 33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40504</xdr:rowOff>
    </xdr:from>
    <xdr:to>
      <xdr:col>15</xdr:col>
      <xdr:colOff>180340</xdr:colOff>
      <xdr:row>59</xdr:row>
      <xdr:rowOff>71136</xdr:rowOff>
    </xdr:to>
    <xdr:cxnSp macro="">
      <xdr:nvCxnSpPr>
        <xdr:cNvPr id="338" name="直線コネクタ 337"/>
        <xdr:cNvCxnSpPr/>
      </xdr:nvCxnSpPr>
      <xdr:spPr>
        <a:xfrm flipV="1">
          <a:off x="10475595" y="8784454"/>
          <a:ext cx="1270" cy="140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74963</xdr:rowOff>
    </xdr:from>
    <xdr:ext cx="469744" cy="259045"/>
    <xdr:sp macro="" textlink="">
      <xdr:nvSpPr>
        <xdr:cNvPr id="339" name="農林水産業費最小値テキスト"/>
        <xdr:cNvSpPr txBox="1"/>
      </xdr:nvSpPr>
      <xdr:spPr>
        <a:xfrm>
          <a:off x="10528300" y="1019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a:t>
          </a:r>
          <a:endParaRPr kumimoji="1" lang="ja-JP" altLang="en-US" sz="1000" b="1">
            <a:latin typeface="ＭＳ Ｐゴシック"/>
          </a:endParaRPr>
        </a:p>
      </xdr:txBody>
    </xdr:sp>
    <xdr:clientData/>
  </xdr:oneCellAnchor>
  <xdr:twoCellAnchor>
    <xdr:from>
      <xdr:col>15</xdr:col>
      <xdr:colOff>92075</xdr:colOff>
      <xdr:row>59</xdr:row>
      <xdr:rowOff>71136</xdr:rowOff>
    </xdr:from>
    <xdr:to>
      <xdr:col>15</xdr:col>
      <xdr:colOff>269875</xdr:colOff>
      <xdr:row>59</xdr:row>
      <xdr:rowOff>71136</xdr:rowOff>
    </xdr:to>
    <xdr:cxnSp macro="">
      <xdr:nvCxnSpPr>
        <xdr:cNvPr id="340" name="直線コネクタ 339"/>
        <xdr:cNvCxnSpPr/>
      </xdr:nvCxnSpPr>
      <xdr:spPr>
        <a:xfrm>
          <a:off x="10388600" y="1018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158631</xdr:rowOff>
    </xdr:from>
    <xdr:ext cx="534377" cy="259045"/>
    <xdr:sp macro="" textlink="">
      <xdr:nvSpPr>
        <xdr:cNvPr id="341" name="農林水産業費最大値テキスト"/>
        <xdr:cNvSpPr txBox="1"/>
      </xdr:nvSpPr>
      <xdr:spPr>
        <a:xfrm>
          <a:off x="10528300" y="85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87,575</a:t>
          </a:r>
          <a:endParaRPr kumimoji="1" lang="ja-JP" altLang="en-US" sz="1000" b="1">
            <a:latin typeface="ＭＳ Ｐゴシック"/>
          </a:endParaRPr>
        </a:p>
      </xdr:txBody>
    </xdr:sp>
    <xdr:clientData/>
  </xdr:oneCellAnchor>
  <xdr:twoCellAnchor>
    <xdr:from>
      <xdr:col>15</xdr:col>
      <xdr:colOff>92075</xdr:colOff>
      <xdr:row>51</xdr:row>
      <xdr:rowOff>40504</xdr:rowOff>
    </xdr:from>
    <xdr:to>
      <xdr:col>15</xdr:col>
      <xdr:colOff>269875</xdr:colOff>
      <xdr:row>51</xdr:row>
      <xdr:rowOff>40504</xdr:rowOff>
    </xdr:to>
    <xdr:cxnSp macro="">
      <xdr:nvCxnSpPr>
        <xdr:cNvPr id="342" name="直線コネクタ 341"/>
        <xdr:cNvCxnSpPr/>
      </xdr:nvCxnSpPr>
      <xdr:spPr>
        <a:xfrm>
          <a:off x="10388600" y="878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49844</xdr:rowOff>
    </xdr:from>
    <xdr:to>
      <xdr:col>15</xdr:col>
      <xdr:colOff>180975</xdr:colOff>
      <xdr:row>57</xdr:row>
      <xdr:rowOff>139406</xdr:rowOff>
    </xdr:to>
    <xdr:cxnSp macro="">
      <xdr:nvCxnSpPr>
        <xdr:cNvPr id="343" name="直線コネクタ 342"/>
        <xdr:cNvCxnSpPr/>
      </xdr:nvCxnSpPr>
      <xdr:spPr>
        <a:xfrm>
          <a:off x="9639300" y="9822494"/>
          <a:ext cx="838200" cy="8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97421</xdr:rowOff>
    </xdr:from>
    <xdr:ext cx="534377" cy="259045"/>
    <xdr:sp macro="" textlink="">
      <xdr:nvSpPr>
        <xdr:cNvPr id="344" name="農林水産業費平均値テキスト"/>
        <xdr:cNvSpPr txBox="1"/>
      </xdr:nvSpPr>
      <xdr:spPr>
        <a:xfrm>
          <a:off x="10528300" y="9870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118994</xdr:rowOff>
    </xdr:from>
    <xdr:to>
      <xdr:col>15</xdr:col>
      <xdr:colOff>231775</xdr:colOff>
      <xdr:row>58</xdr:row>
      <xdr:rowOff>49144</xdr:rowOff>
    </xdr:to>
    <xdr:sp macro="" textlink="">
      <xdr:nvSpPr>
        <xdr:cNvPr id="345" name="フローチャート : 判断 344"/>
        <xdr:cNvSpPr/>
      </xdr:nvSpPr>
      <xdr:spPr>
        <a:xfrm>
          <a:off x="10426700" y="989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170006</xdr:rowOff>
    </xdr:from>
    <xdr:to>
      <xdr:col>14</xdr:col>
      <xdr:colOff>28575</xdr:colOff>
      <xdr:row>57</xdr:row>
      <xdr:rowOff>49844</xdr:rowOff>
    </xdr:to>
    <xdr:cxnSp macro="">
      <xdr:nvCxnSpPr>
        <xdr:cNvPr id="346" name="直線コネクタ 345"/>
        <xdr:cNvCxnSpPr/>
      </xdr:nvCxnSpPr>
      <xdr:spPr>
        <a:xfrm>
          <a:off x="8750300" y="9771206"/>
          <a:ext cx="889000" cy="5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147405</xdr:rowOff>
    </xdr:from>
    <xdr:to>
      <xdr:col>14</xdr:col>
      <xdr:colOff>79375</xdr:colOff>
      <xdr:row>58</xdr:row>
      <xdr:rowOff>77555</xdr:rowOff>
    </xdr:to>
    <xdr:sp macro="" textlink="">
      <xdr:nvSpPr>
        <xdr:cNvPr id="347" name="フローチャート : 判断 346"/>
        <xdr:cNvSpPr/>
      </xdr:nvSpPr>
      <xdr:spPr>
        <a:xfrm>
          <a:off x="9588500" y="99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68682</xdr:rowOff>
    </xdr:from>
    <xdr:ext cx="534377" cy="259045"/>
    <xdr:sp macro="" textlink="">
      <xdr:nvSpPr>
        <xdr:cNvPr id="348" name="テキスト ボックス 347"/>
        <xdr:cNvSpPr txBox="1"/>
      </xdr:nvSpPr>
      <xdr:spPr>
        <a:xfrm>
          <a:off x="9372111" y="1001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170006</xdr:rowOff>
    </xdr:from>
    <xdr:to>
      <xdr:col>12</xdr:col>
      <xdr:colOff>511175</xdr:colOff>
      <xdr:row>57</xdr:row>
      <xdr:rowOff>112285</xdr:rowOff>
    </xdr:to>
    <xdr:cxnSp macro="">
      <xdr:nvCxnSpPr>
        <xdr:cNvPr id="349" name="直線コネクタ 348"/>
        <xdr:cNvCxnSpPr/>
      </xdr:nvCxnSpPr>
      <xdr:spPr>
        <a:xfrm flipV="1">
          <a:off x="7861300" y="9771206"/>
          <a:ext cx="889000" cy="1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86385</xdr:rowOff>
    </xdr:from>
    <xdr:to>
      <xdr:col>12</xdr:col>
      <xdr:colOff>561975</xdr:colOff>
      <xdr:row>57</xdr:row>
      <xdr:rowOff>16535</xdr:rowOff>
    </xdr:to>
    <xdr:sp macro="" textlink="">
      <xdr:nvSpPr>
        <xdr:cNvPr id="350" name="フローチャート : 判断 349"/>
        <xdr:cNvSpPr/>
      </xdr:nvSpPr>
      <xdr:spPr>
        <a:xfrm>
          <a:off x="8699500" y="96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33062</xdr:rowOff>
    </xdr:from>
    <xdr:ext cx="534377" cy="259045"/>
    <xdr:sp macro="" textlink="">
      <xdr:nvSpPr>
        <xdr:cNvPr id="351" name="テキスト ボックス 350"/>
        <xdr:cNvSpPr txBox="1"/>
      </xdr:nvSpPr>
      <xdr:spPr>
        <a:xfrm>
          <a:off x="8483111" y="946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34871</xdr:rowOff>
    </xdr:from>
    <xdr:to>
      <xdr:col>11</xdr:col>
      <xdr:colOff>307975</xdr:colOff>
      <xdr:row>57</xdr:row>
      <xdr:rowOff>112285</xdr:rowOff>
    </xdr:to>
    <xdr:cxnSp macro="">
      <xdr:nvCxnSpPr>
        <xdr:cNvPr id="352" name="直線コネクタ 351"/>
        <xdr:cNvCxnSpPr/>
      </xdr:nvCxnSpPr>
      <xdr:spPr>
        <a:xfrm>
          <a:off x="6972300" y="9807521"/>
          <a:ext cx="889000" cy="7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89619</xdr:rowOff>
    </xdr:from>
    <xdr:to>
      <xdr:col>11</xdr:col>
      <xdr:colOff>358775</xdr:colOff>
      <xdr:row>57</xdr:row>
      <xdr:rowOff>19769</xdr:rowOff>
    </xdr:to>
    <xdr:sp macro="" textlink="">
      <xdr:nvSpPr>
        <xdr:cNvPr id="353" name="フローチャート : 判断 352"/>
        <xdr:cNvSpPr/>
      </xdr:nvSpPr>
      <xdr:spPr>
        <a:xfrm>
          <a:off x="7810500" y="969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36296</xdr:rowOff>
    </xdr:from>
    <xdr:ext cx="534377" cy="259045"/>
    <xdr:sp macro="" textlink="">
      <xdr:nvSpPr>
        <xdr:cNvPr id="354" name="テキスト ボックス 353"/>
        <xdr:cNvSpPr txBox="1"/>
      </xdr:nvSpPr>
      <xdr:spPr>
        <a:xfrm>
          <a:off x="7594111" y="94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135306</xdr:rowOff>
    </xdr:from>
    <xdr:to>
      <xdr:col>10</xdr:col>
      <xdr:colOff>155575</xdr:colOff>
      <xdr:row>57</xdr:row>
      <xdr:rowOff>65456</xdr:rowOff>
    </xdr:to>
    <xdr:sp macro="" textlink="">
      <xdr:nvSpPr>
        <xdr:cNvPr id="355" name="フローチャート : 判断 354"/>
        <xdr:cNvSpPr/>
      </xdr:nvSpPr>
      <xdr:spPr>
        <a:xfrm>
          <a:off x="6921500" y="97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81983</xdr:rowOff>
    </xdr:from>
    <xdr:ext cx="534377" cy="259045"/>
    <xdr:sp macro="" textlink="">
      <xdr:nvSpPr>
        <xdr:cNvPr id="356" name="テキスト ボックス 355"/>
        <xdr:cNvSpPr txBox="1"/>
      </xdr:nvSpPr>
      <xdr:spPr>
        <a:xfrm>
          <a:off x="6705111" y="95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88606</xdr:rowOff>
    </xdr:from>
    <xdr:to>
      <xdr:col>15</xdr:col>
      <xdr:colOff>231775</xdr:colOff>
      <xdr:row>58</xdr:row>
      <xdr:rowOff>18756</xdr:rowOff>
    </xdr:to>
    <xdr:sp macro="" textlink="">
      <xdr:nvSpPr>
        <xdr:cNvPr id="362" name="円/楕円 361"/>
        <xdr:cNvSpPr/>
      </xdr:nvSpPr>
      <xdr:spPr>
        <a:xfrm>
          <a:off x="10426700" y="986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111483</xdr:rowOff>
    </xdr:from>
    <xdr:ext cx="534377" cy="259045"/>
    <xdr:sp macro="" textlink="">
      <xdr:nvSpPr>
        <xdr:cNvPr id="363" name="農林水産業費該当値テキスト"/>
        <xdr:cNvSpPr txBox="1"/>
      </xdr:nvSpPr>
      <xdr:spPr>
        <a:xfrm>
          <a:off x="10528300" y="971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18,518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170494</xdr:rowOff>
    </xdr:from>
    <xdr:to>
      <xdr:col>14</xdr:col>
      <xdr:colOff>79375</xdr:colOff>
      <xdr:row>57</xdr:row>
      <xdr:rowOff>100644</xdr:rowOff>
    </xdr:to>
    <xdr:sp macro="" textlink="">
      <xdr:nvSpPr>
        <xdr:cNvPr id="364" name="円/楕円 363"/>
        <xdr:cNvSpPr/>
      </xdr:nvSpPr>
      <xdr:spPr>
        <a:xfrm>
          <a:off x="9588500" y="977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117171</xdr:rowOff>
    </xdr:from>
    <xdr:ext cx="534377" cy="259045"/>
    <xdr:sp macro="" textlink="">
      <xdr:nvSpPr>
        <xdr:cNvPr id="365" name="テキスト ボックス 364"/>
        <xdr:cNvSpPr txBox="1"/>
      </xdr:nvSpPr>
      <xdr:spPr>
        <a:xfrm>
          <a:off x="9372111" y="954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24,003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119206</xdr:rowOff>
    </xdr:from>
    <xdr:to>
      <xdr:col>12</xdr:col>
      <xdr:colOff>561975</xdr:colOff>
      <xdr:row>57</xdr:row>
      <xdr:rowOff>49356</xdr:rowOff>
    </xdr:to>
    <xdr:sp macro="" textlink="">
      <xdr:nvSpPr>
        <xdr:cNvPr id="366" name="円/楕円 365"/>
        <xdr:cNvSpPr/>
      </xdr:nvSpPr>
      <xdr:spPr>
        <a:xfrm>
          <a:off x="8699500" y="972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40483</xdr:rowOff>
    </xdr:from>
    <xdr:ext cx="534377" cy="259045"/>
    <xdr:sp macro="" textlink="">
      <xdr:nvSpPr>
        <xdr:cNvPr id="367" name="テキスト ボックス 366"/>
        <xdr:cNvSpPr txBox="1"/>
      </xdr:nvSpPr>
      <xdr:spPr>
        <a:xfrm>
          <a:off x="8483111" y="981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61485</xdr:rowOff>
    </xdr:from>
    <xdr:to>
      <xdr:col>11</xdr:col>
      <xdr:colOff>358775</xdr:colOff>
      <xdr:row>57</xdr:row>
      <xdr:rowOff>163085</xdr:rowOff>
    </xdr:to>
    <xdr:sp macro="" textlink="">
      <xdr:nvSpPr>
        <xdr:cNvPr id="368" name="円/楕円 367"/>
        <xdr:cNvSpPr/>
      </xdr:nvSpPr>
      <xdr:spPr>
        <a:xfrm>
          <a:off x="7810500" y="983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154212</xdr:rowOff>
    </xdr:from>
    <xdr:ext cx="534377" cy="259045"/>
    <xdr:sp macro="" textlink="">
      <xdr:nvSpPr>
        <xdr:cNvPr id="369" name="テキスト ボックス 368"/>
        <xdr:cNvSpPr txBox="1"/>
      </xdr:nvSpPr>
      <xdr:spPr>
        <a:xfrm>
          <a:off x="7594111" y="992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155521</xdr:rowOff>
    </xdr:from>
    <xdr:to>
      <xdr:col>10</xdr:col>
      <xdr:colOff>155575</xdr:colOff>
      <xdr:row>57</xdr:row>
      <xdr:rowOff>85671</xdr:rowOff>
    </xdr:to>
    <xdr:sp macro="" textlink="">
      <xdr:nvSpPr>
        <xdr:cNvPr id="370" name="円/楕円 369"/>
        <xdr:cNvSpPr/>
      </xdr:nvSpPr>
      <xdr:spPr>
        <a:xfrm>
          <a:off x="6921500" y="975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76798</xdr:rowOff>
    </xdr:from>
    <xdr:ext cx="534377" cy="259045"/>
    <xdr:sp macro="" textlink="">
      <xdr:nvSpPr>
        <xdr:cNvPr id="371" name="テキスト ボックス 370"/>
        <xdr:cNvSpPr txBox="1"/>
      </xdr:nvSpPr>
      <xdr:spPr>
        <a:xfrm>
          <a:off x="6705111" y="984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2050</xdr:rowOff>
    </xdr:from>
    <xdr:to>
      <xdr:col>15</xdr:col>
      <xdr:colOff>180340</xdr:colOff>
      <xdr:row>79</xdr:row>
      <xdr:rowOff>2671</xdr:rowOff>
    </xdr:to>
    <xdr:cxnSp macro="">
      <xdr:nvCxnSpPr>
        <xdr:cNvPr id="397" name="直線コネクタ 396"/>
        <xdr:cNvCxnSpPr/>
      </xdr:nvCxnSpPr>
      <xdr:spPr>
        <a:xfrm flipV="1">
          <a:off x="10475595" y="12175000"/>
          <a:ext cx="1270" cy="137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6498</xdr:rowOff>
    </xdr:from>
    <xdr:ext cx="469744" cy="259045"/>
    <xdr:sp macro="" textlink="">
      <xdr:nvSpPr>
        <xdr:cNvPr id="398" name="商工費最小値テキスト"/>
        <xdr:cNvSpPr txBox="1"/>
      </xdr:nvSpPr>
      <xdr:spPr>
        <a:xfrm>
          <a:off x="10528300" y="1355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2,946</a:t>
          </a:r>
          <a:endParaRPr kumimoji="1" lang="ja-JP" altLang="en-US" sz="1000" b="1">
            <a:latin typeface="ＭＳ Ｐゴシック"/>
          </a:endParaRPr>
        </a:p>
      </xdr:txBody>
    </xdr:sp>
    <xdr:clientData/>
  </xdr:oneCellAnchor>
  <xdr:twoCellAnchor>
    <xdr:from>
      <xdr:col>15</xdr:col>
      <xdr:colOff>92075</xdr:colOff>
      <xdr:row>79</xdr:row>
      <xdr:rowOff>2671</xdr:rowOff>
    </xdr:from>
    <xdr:to>
      <xdr:col>15</xdr:col>
      <xdr:colOff>269875</xdr:colOff>
      <xdr:row>79</xdr:row>
      <xdr:rowOff>2671</xdr:rowOff>
    </xdr:to>
    <xdr:cxnSp macro="">
      <xdr:nvCxnSpPr>
        <xdr:cNvPr id="399" name="直線コネクタ 398"/>
        <xdr:cNvCxnSpPr/>
      </xdr:nvCxnSpPr>
      <xdr:spPr>
        <a:xfrm>
          <a:off x="10388600" y="1354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120177</xdr:rowOff>
    </xdr:from>
    <xdr:ext cx="534377" cy="259045"/>
    <xdr:sp macro="" textlink="">
      <xdr:nvSpPr>
        <xdr:cNvPr id="400" name="商工費最大値テキスト"/>
        <xdr:cNvSpPr txBox="1"/>
      </xdr:nvSpPr>
      <xdr:spPr>
        <a:xfrm>
          <a:off x="10528300" y="119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44,965</a:t>
          </a:r>
          <a:endParaRPr kumimoji="1" lang="ja-JP" altLang="en-US" sz="1000" b="1">
            <a:latin typeface="ＭＳ Ｐゴシック"/>
          </a:endParaRPr>
        </a:p>
      </xdr:txBody>
    </xdr:sp>
    <xdr:clientData/>
  </xdr:oneCellAnchor>
  <xdr:twoCellAnchor>
    <xdr:from>
      <xdr:col>15</xdr:col>
      <xdr:colOff>92075</xdr:colOff>
      <xdr:row>71</xdr:row>
      <xdr:rowOff>2050</xdr:rowOff>
    </xdr:from>
    <xdr:to>
      <xdr:col>15</xdr:col>
      <xdr:colOff>269875</xdr:colOff>
      <xdr:row>71</xdr:row>
      <xdr:rowOff>2050</xdr:rowOff>
    </xdr:to>
    <xdr:cxnSp macro="">
      <xdr:nvCxnSpPr>
        <xdr:cNvPr id="401" name="直線コネクタ 400"/>
        <xdr:cNvCxnSpPr/>
      </xdr:nvCxnSpPr>
      <xdr:spPr>
        <a:xfrm>
          <a:off x="10388600" y="12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112170</xdr:rowOff>
    </xdr:from>
    <xdr:to>
      <xdr:col>15</xdr:col>
      <xdr:colOff>180975</xdr:colOff>
      <xdr:row>77</xdr:row>
      <xdr:rowOff>147309</xdr:rowOff>
    </xdr:to>
    <xdr:cxnSp macro="">
      <xdr:nvCxnSpPr>
        <xdr:cNvPr id="402" name="直線コネクタ 401"/>
        <xdr:cNvCxnSpPr/>
      </xdr:nvCxnSpPr>
      <xdr:spPr>
        <a:xfrm flipV="1">
          <a:off x="9639300" y="13313820"/>
          <a:ext cx="838200" cy="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108218</xdr:rowOff>
    </xdr:from>
    <xdr:ext cx="534377" cy="259045"/>
    <xdr:sp macro="" textlink="">
      <xdr:nvSpPr>
        <xdr:cNvPr id="403" name="商工費平均値テキスト"/>
        <xdr:cNvSpPr txBox="1"/>
      </xdr:nvSpPr>
      <xdr:spPr>
        <a:xfrm>
          <a:off x="10528300" y="12966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14,609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85341</xdr:rowOff>
    </xdr:from>
    <xdr:to>
      <xdr:col>15</xdr:col>
      <xdr:colOff>231775</xdr:colOff>
      <xdr:row>77</xdr:row>
      <xdr:rowOff>15491</xdr:rowOff>
    </xdr:to>
    <xdr:sp macro="" textlink="">
      <xdr:nvSpPr>
        <xdr:cNvPr id="404" name="フローチャート : 判断 403"/>
        <xdr:cNvSpPr/>
      </xdr:nvSpPr>
      <xdr:spPr>
        <a:xfrm>
          <a:off x="104267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147309</xdr:rowOff>
    </xdr:from>
    <xdr:to>
      <xdr:col>14</xdr:col>
      <xdr:colOff>28575</xdr:colOff>
      <xdr:row>78</xdr:row>
      <xdr:rowOff>28209</xdr:rowOff>
    </xdr:to>
    <xdr:cxnSp macro="">
      <xdr:nvCxnSpPr>
        <xdr:cNvPr id="405" name="直線コネクタ 404"/>
        <xdr:cNvCxnSpPr/>
      </xdr:nvCxnSpPr>
      <xdr:spPr>
        <a:xfrm flipV="1">
          <a:off x="8750300" y="13348959"/>
          <a:ext cx="889000" cy="5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32600</xdr:rowOff>
    </xdr:from>
    <xdr:to>
      <xdr:col>14</xdr:col>
      <xdr:colOff>79375</xdr:colOff>
      <xdr:row>76</xdr:row>
      <xdr:rowOff>134200</xdr:rowOff>
    </xdr:to>
    <xdr:sp macro="" textlink="">
      <xdr:nvSpPr>
        <xdr:cNvPr id="406" name="フローチャート : 判断 405"/>
        <xdr:cNvSpPr/>
      </xdr:nvSpPr>
      <xdr:spPr>
        <a:xfrm>
          <a:off x="9588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150726</xdr:rowOff>
    </xdr:from>
    <xdr:ext cx="534377" cy="259045"/>
    <xdr:sp macro="" textlink="">
      <xdr:nvSpPr>
        <xdr:cNvPr id="407" name="テキスト ボックス 406"/>
        <xdr:cNvSpPr txBox="1"/>
      </xdr:nvSpPr>
      <xdr:spPr>
        <a:xfrm>
          <a:off x="9372111" y="128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150771</xdr:rowOff>
    </xdr:from>
    <xdr:to>
      <xdr:col>12</xdr:col>
      <xdr:colOff>511175</xdr:colOff>
      <xdr:row>78</xdr:row>
      <xdr:rowOff>28209</xdr:rowOff>
    </xdr:to>
    <xdr:cxnSp macro="">
      <xdr:nvCxnSpPr>
        <xdr:cNvPr id="408" name="直線コネクタ 407"/>
        <xdr:cNvCxnSpPr/>
      </xdr:nvCxnSpPr>
      <xdr:spPr>
        <a:xfrm>
          <a:off x="7861300" y="13352421"/>
          <a:ext cx="889000" cy="4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09" name="フローチャート : 判断 408"/>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0" name="テキスト ボックス 409"/>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150771</xdr:rowOff>
    </xdr:from>
    <xdr:to>
      <xdr:col>11</xdr:col>
      <xdr:colOff>307975</xdr:colOff>
      <xdr:row>78</xdr:row>
      <xdr:rowOff>37255</xdr:rowOff>
    </xdr:to>
    <xdr:cxnSp macro="">
      <xdr:nvCxnSpPr>
        <xdr:cNvPr id="411" name="直線コネクタ 410"/>
        <xdr:cNvCxnSpPr/>
      </xdr:nvCxnSpPr>
      <xdr:spPr>
        <a:xfrm flipV="1">
          <a:off x="6972300" y="13352421"/>
          <a:ext cx="889000" cy="5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2" name="フローチャート : 判断 411"/>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3" name="テキスト ボックス 412"/>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14" name="フローチャート : 判断 413"/>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15" name="テキスト ボックス 414"/>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61370</xdr:rowOff>
    </xdr:from>
    <xdr:to>
      <xdr:col>15</xdr:col>
      <xdr:colOff>231775</xdr:colOff>
      <xdr:row>77</xdr:row>
      <xdr:rowOff>162970</xdr:rowOff>
    </xdr:to>
    <xdr:sp macro="" textlink="">
      <xdr:nvSpPr>
        <xdr:cNvPr id="421" name="円/楕円 420"/>
        <xdr:cNvSpPr/>
      </xdr:nvSpPr>
      <xdr:spPr>
        <a:xfrm>
          <a:off x="10426700" y="1326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39797</xdr:rowOff>
    </xdr:from>
    <xdr:ext cx="534377" cy="259045"/>
    <xdr:sp macro="" textlink="">
      <xdr:nvSpPr>
        <xdr:cNvPr id="422" name="商工費該当値テキスト"/>
        <xdr:cNvSpPr txBox="1"/>
      </xdr:nvSpPr>
      <xdr:spPr>
        <a:xfrm>
          <a:off x="10528300" y="1324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96509</xdr:rowOff>
    </xdr:from>
    <xdr:to>
      <xdr:col>14</xdr:col>
      <xdr:colOff>79375</xdr:colOff>
      <xdr:row>78</xdr:row>
      <xdr:rowOff>26659</xdr:rowOff>
    </xdr:to>
    <xdr:sp macro="" textlink="">
      <xdr:nvSpPr>
        <xdr:cNvPr id="423" name="円/楕円 422"/>
        <xdr:cNvSpPr/>
      </xdr:nvSpPr>
      <xdr:spPr>
        <a:xfrm>
          <a:off x="9588500" y="1329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17786</xdr:rowOff>
    </xdr:from>
    <xdr:ext cx="469744" cy="259045"/>
    <xdr:sp macro="" textlink="">
      <xdr:nvSpPr>
        <xdr:cNvPr id="424" name="テキスト ボックス 423"/>
        <xdr:cNvSpPr txBox="1"/>
      </xdr:nvSpPr>
      <xdr:spPr>
        <a:xfrm>
          <a:off x="9404427" y="133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148859</xdr:rowOff>
    </xdr:from>
    <xdr:to>
      <xdr:col>12</xdr:col>
      <xdr:colOff>561975</xdr:colOff>
      <xdr:row>78</xdr:row>
      <xdr:rowOff>79009</xdr:rowOff>
    </xdr:to>
    <xdr:sp macro="" textlink="">
      <xdr:nvSpPr>
        <xdr:cNvPr id="425" name="円/楕円 424"/>
        <xdr:cNvSpPr/>
      </xdr:nvSpPr>
      <xdr:spPr>
        <a:xfrm>
          <a:off x="8699500" y="1335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70136</xdr:rowOff>
    </xdr:from>
    <xdr:ext cx="469744" cy="259045"/>
    <xdr:sp macro="" textlink="">
      <xdr:nvSpPr>
        <xdr:cNvPr id="426" name="テキスト ボックス 425"/>
        <xdr:cNvSpPr txBox="1"/>
      </xdr:nvSpPr>
      <xdr:spPr>
        <a:xfrm>
          <a:off x="8515427" y="1344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99971</xdr:rowOff>
    </xdr:from>
    <xdr:to>
      <xdr:col>11</xdr:col>
      <xdr:colOff>358775</xdr:colOff>
      <xdr:row>78</xdr:row>
      <xdr:rowOff>30121</xdr:rowOff>
    </xdr:to>
    <xdr:sp macro="" textlink="">
      <xdr:nvSpPr>
        <xdr:cNvPr id="427" name="円/楕円 426"/>
        <xdr:cNvSpPr/>
      </xdr:nvSpPr>
      <xdr:spPr>
        <a:xfrm>
          <a:off x="7810500" y="1330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21248</xdr:rowOff>
    </xdr:from>
    <xdr:ext cx="469744" cy="259045"/>
    <xdr:sp macro="" textlink="">
      <xdr:nvSpPr>
        <xdr:cNvPr id="428" name="テキスト ボックス 427"/>
        <xdr:cNvSpPr txBox="1"/>
      </xdr:nvSpPr>
      <xdr:spPr>
        <a:xfrm>
          <a:off x="7626427" y="1339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157905</xdr:rowOff>
    </xdr:from>
    <xdr:to>
      <xdr:col>10</xdr:col>
      <xdr:colOff>155575</xdr:colOff>
      <xdr:row>78</xdr:row>
      <xdr:rowOff>88055</xdr:rowOff>
    </xdr:to>
    <xdr:sp macro="" textlink="">
      <xdr:nvSpPr>
        <xdr:cNvPr id="429" name="円/楕円 428"/>
        <xdr:cNvSpPr/>
      </xdr:nvSpPr>
      <xdr:spPr>
        <a:xfrm>
          <a:off x="6921500" y="133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79182</xdr:rowOff>
    </xdr:from>
    <xdr:ext cx="469744" cy="259045"/>
    <xdr:sp macro="" textlink="">
      <xdr:nvSpPr>
        <xdr:cNvPr id="430" name="テキスト ボックス 429"/>
        <xdr:cNvSpPr txBox="1"/>
      </xdr:nvSpPr>
      <xdr:spPr>
        <a:xfrm>
          <a:off x="6737427" y="1345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2997</xdr:rowOff>
    </xdr:from>
    <xdr:to>
      <xdr:col>15</xdr:col>
      <xdr:colOff>180340</xdr:colOff>
      <xdr:row>99</xdr:row>
      <xdr:rowOff>51398</xdr:rowOff>
    </xdr:to>
    <xdr:cxnSp macro="">
      <xdr:nvCxnSpPr>
        <xdr:cNvPr id="456" name="直線コネクタ 455"/>
        <xdr:cNvCxnSpPr/>
      </xdr:nvCxnSpPr>
      <xdr:spPr>
        <a:xfrm flipV="1">
          <a:off x="10475595" y="15604947"/>
          <a:ext cx="1270" cy="142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55225</xdr:rowOff>
    </xdr:from>
    <xdr:ext cx="534377" cy="259045"/>
    <xdr:sp macro="" textlink="">
      <xdr:nvSpPr>
        <xdr:cNvPr id="457" name="土木費最小値テキスト"/>
        <xdr:cNvSpPr txBox="1"/>
      </xdr:nvSpPr>
      <xdr:spPr>
        <a:xfrm>
          <a:off x="10528300" y="17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14,539</a:t>
          </a:r>
          <a:endParaRPr kumimoji="1" lang="ja-JP" altLang="en-US" sz="1000" b="1">
            <a:latin typeface="ＭＳ Ｐゴシック"/>
          </a:endParaRPr>
        </a:p>
      </xdr:txBody>
    </xdr:sp>
    <xdr:clientData/>
  </xdr:oneCellAnchor>
  <xdr:twoCellAnchor>
    <xdr:from>
      <xdr:col>15</xdr:col>
      <xdr:colOff>92075</xdr:colOff>
      <xdr:row>99</xdr:row>
      <xdr:rowOff>51398</xdr:rowOff>
    </xdr:from>
    <xdr:to>
      <xdr:col>15</xdr:col>
      <xdr:colOff>269875</xdr:colOff>
      <xdr:row>99</xdr:row>
      <xdr:rowOff>51398</xdr:rowOff>
    </xdr:to>
    <xdr:cxnSp macro="">
      <xdr:nvCxnSpPr>
        <xdr:cNvPr id="458" name="直線コネクタ 457"/>
        <xdr:cNvCxnSpPr/>
      </xdr:nvCxnSpPr>
      <xdr:spPr>
        <a:xfrm>
          <a:off x="10388600" y="1702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121124</xdr:rowOff>
    </xdr:from>
    <xdr:ext cx="599010" cy="259045"/>
    <xdr:sp macro="" textlink="">
      <xdr:nvSpPr>
        <xdr:cNvPr id="459" name="土木費最大値テキスト"/>
        <xdr:cNvSpPr txBox="1"/>
      </xdr:nvSpPr>
      <xdr:spPr>
        <a:xfrm>
          <a:off x="10528300" y="1538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449,360</a:t>
          </a:r>
          <a:endParaRPr kumimoji="1" lang="ja-JP" altLang="en-US" sz="1000" b="1">
            <a:latin typeface="ＭＳ Ｐゴシック"/>
          </a:endParaRPr>
        </a:p>
      </xdr:txBody>
    </xdr:sp>
    <xdr:clientData/>
  </xdr:oneCellAnchor>
  <xdr:twoCellAnchor>
    <xdr:from>
      <xdr:col>15</xdr:col>
      <xdr:colOff>92075</xdr:colOff>
      <xdr:row>91</xdr:row>
      <xdr:rowOff>2997</xdr:rowOff>
    </xdr:from>
    <xdr:to>
      <xdr:col>15</xdr:col>
      <xdr:colOff>269875</xdr:colOff>
      <xdr:row>91</xdr:row>
      <xdr:rowOff>2997</xdr:rowOff>
    </xdr:to>
    <xdr:cxnSp macro="">
      <xdr:nvCxnSpPr>
        <xdr:cNvPr id="460" name="直線コネクタ 459"/>
        <xdr:cNvCxnSpPr/>
      </xdr:nvCxnSpPr>
      <xdr:spPr>
        <a:xfrm>
          <a:off x="10388600" y="1560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42796</xdr:rowOff>
    </xdr:from>
    <xdr:to>
      <xdr:col>15</xdr:col>
      <xdr:colOff>180975</xdr:colOff>
      <xdr:row>99</xdr:row>
      <xdr:rowOff>43822</xdr:rowOff>
    </xdr:to>
    <xdr:cxnSp macro="">
      <xdr:nvCxnSpPr>
        <xdr:cNvPr id="461" name="直線コネクタ 460"/>
        <xdr:cNvCxnSpPr/>
      </xdr:nvCxnSpPr>
      <xdr:spPr>
        <a:xfrm flipV="1">
          <a:off x="9639300" y="17016346"/>
          <a:ext cx="838200" cy="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70597</xdr:rowOff>
    </xdr:from>
    <xdr:ext cx="534377" cy="259045"/>
    <xdr:sp macro="" textlink="">
      <xdr:nvSpPr>
        <xdr:cNvPr id="462" name="土木費平均値テキスト"/>
        <xdr:cNvSpPr txBox="1"/>
      </xdr:nvSpPr>
      <xdr:spPr>
        <a:xfrm>
          <a:off x="10528300" y="1670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47720</xdr:rowOff>
    </xdr:from>
    <xdr:to>
      <xdr:col>15</xdr:col>
      <xdr:colOff>231775</xdr:colOff>
      <xdr:row>98</xdr:row>
      <xdr:rowOff>149320</xdr:rowOff>
    </xdr:to>
    <xdr:sp macro="" textlink="">
      <xdr:nvSpPr>
        <xdr:cNvPr id="463" name="フローチャート : 判断 462"/>
        <xdr:cNvSpPr/>
      </xdr:nvSpPr>
      <xdr:spPr>
        <a:xfrm>
          <a:off x="10426700" y="1684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43822</xdr:rowOff>
    </xdr:from>
    <xdr:to>
      <xdr:col>14</xdr:col>
      <xdr:colOff>28575</xdr:colOff>
      <xdr:row>99</xdr:row>
      <xdr:rowOff>45003</xdr:rowOff>
    </xdr:to>
    <xdr:cxnSp macro="">
      <xdr:nvCxnSpPr>
        <xdr:cNvPr id="464" name="直線コネクタ 463"/>
        <xdr:cNvCxnSpPr/>
      </xdr:nvCxnSpPr>
      <xdr:spPr>
        <a:xfrm flipV="1">
          <a:off x="8750300" y="17017372"/>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43585</xdr:rowOff>
    </xdr:from>
    <xdr:to>
      <xdr:col>14</xdr:col>
      <xdr:colOff>79375</xdr:colOff>
      <xdr:row>98</xdr:row>
      <xdr:rowOff>145185</xdr:rowOff>
    </xdr:to>
    <xdr:sp macro="" textlink="">
      <xdr:nvSpPr>
        <xdr:cNvPr id="465" name="フローチャート : 判断 464"/>
        <xdr:cNvSpPr/>
      </xdr:nvSpPr>
      <xdr:spPr>
        <a:xfrm>
          <a:off x="9588500" y="1684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161712</xdr:rowOff>
    </xdr:from>
    <xdr:ext cx="534377" cy="259045"/>
    <xdr:sp macro="" textlink="">
      <xdr:nvSpPr>
        <xdr:cNvPr id="466" name="テキスト ボックス 465"/>
        <xdr:cNvSpPr txBox="1"/>
      </xdr:nvSpPr>
      <xdr:spPr>
        <a:xfrm>
          <a:off x="9372111" y="166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45003</xdr:rowOff>
    </xdr:from>
    <xdr:to>
      <xdr:col>12</xdr:col>
      <xdr:colOff>511175</xdr:colOff>
      <xdr:row>99</xdr:row>
      <xdr:rowOff>53432</xdr:rowOff>
    </xdr:to>
    <xdr:cxnSp macro="">
      <xdr:nvCxnSpPr>
        <xdr:cNvPr id="467" name="直線コネクタ 466"/>
        <xdr:cNvCxnSpPr/>
      </xdr:nvCxnSpPr>
      <xdr:spPr>
        <a:xfrm flipV="1">
          <a:off x="7861300" y="17018553"/>
          <a:ext cx="889000" cy="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158659</xdr:rowOff>
    </xdr:from>
    <xdr:to>
      <xdr:col>12</xdr:col>
      <xdr:colOff>561975</xdr:colOff>
      <xdr:row>98</xdr:row>
      <xdr:rowOff>88809</xdr:rowOff>
    </xdr:to>
    <xdr:sp macro="" textlink="">
      <xdr:nvSpPr>
        <xdr:cNvPr id="468" name="フローチャート : 判断 467"/>
        <xdr:cNvSpPr/>
      </xdr:nvSpPr>
      <xdr:spPr>
        <a:xfrm>
          <a:off x="8699500" y="1678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105336</xdr:rowOff>
    </xdr:from>
    <xdr:ext cx="534377" cy="259045"/>
    <xdr:sp macro="" textlink="">
      <xdr:nvSpPr>
        <xdr:cNvPr id="469" name="テキスト ボックス 468"/>
        <xdr:cNvSpPr txBox="1"/>
      </xdr:nvSpPr>
      <xdr:spPr>
        <a:xfrm>
          <a:off x="8483111" y="1656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49005</xdr:rowOff>
    </xdr:from>
    <xdr:to>
      <xdr:col>11</xdr:col>
      <xdr:colOff>307975</xdr:colOff>
      <xdr:row>99</xdr:row>
      <xdr:rowOff>53432</xdr:rowOff>
    </xdr:to>
    <xdr:cxnSp macro="">
      <xdr:nvCxnSpPr>
        <xdr:cNvPr id="470" name="直線コネクタ 469"/>
        <xdr:cNvCxnSpPr/>
      </xdr:nvCxnSpPr>
      <xdr:spPr>
        <a:xfrm>
          <a:off x="6972300" y="17022555"/>
          <a:ext cx="889000" cy="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21760</xdr:rowOff>
    </xdr:from>
    <xdr:to>
      <xdr:col>11</xdr:col>
      <xdr:colOff>358775</xdr:colOff>
      <xdr:row>98</xdr:row>
      <xdr:rowOff>123360</xdr:rowOff>
    </xdr:to>
    <xdr:sp macro="" textlink="">
      <xdr:nvSpPr>
        <xdr:cNvPr id="471" name="フローチャート : 判断 470"/>
        <xdr:cNvSpPr/>
      </xdr:nvSpPr>
      <xdr:spPr>
        <a:xfrm>
          <a:off x="7810500" y="1682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139887</xdr:rowOff>
    </xdr:from>
    <xdr:ext cx="534377" cy="259045"/>
    <xdr:sp macro="" textlink="">
      <xdr:nvSpPr>
        <xdr:cNvPr id="472" name="テキスト ボックス 471"/>
        <xdr:cNvSpPr txBox="1"/>
      </xdr:nvSpPr>
      <xdr:spPr>
        <a:xfrm>
          <a:off x="7594111" y="1659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44261</xdr:rowOff>
    </xdr:from>
    <xdr:to>
      <xdr:col>10</xdr:col>
      <xdr:colOff>155575</xdr:colOff>
      <xdr:row>98</xdr:row>
      <xdr:rowOff>145861</xdr:rowOff>
    </xdr:to>
    <xdr:sp macro="" textlink="">
      <xdr:nvSpPr>
        <xdr:cNvPr id="473" name="フローチャート : 判断 472"/>
        <xdr:cNvSpPr/>
      </xdr:nvSpPr>
      <xdr:spPr>
        <a:xfrm>
          <a:off x="6921500" y="1684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162388</xdr:rowOff>
    </xdr:from>
    <xdr:ext cx="534377" cy="259045"/>
    <xdr:sp macro="" textlink="">
      <xdr:nvSpPr>
        <xdr:cNvPr id="474" name="テキスト ボックス 473"/>
        <xdr:cNvSpPr txBox="1"/>
      </xdr:nvSpPr>
      <xdr:spPr>
        <a:xfrm>
          <a:off x="6705111" y="1662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163446</xdr:rowOff>
    </xdr:from>
    <xdr:to>
      <xdr:col>15</xdr:col>
      <xdr:colOff>231775</xdr:colOff>
      <xdr:row>99</xdr:row>
      <xdr:rowOff>93596</xdr:rowOff>
    </xdr:to>
    <xdr:sp macro="" textlink="">
      <xdr:nvSpPr>
        <xdr:cNvPr id="480" name="円/楕円 479"/>
        <xdr:cNvSpPr/>
      </xdr:nvSpPr>
      <xdr:spPr>
        <a:xfrm>
          <a:off x="10426700" y="1696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78373</xdr:rowOff>
    </xdr:from>
    <xdr:ext cx="534377" cy="259045"/>
    <xdr:sp macro="" textlink="">
      <xdr:nvSpPr>
        <xdr:cNvPr id="481" name="土木費該当値テキスト"/>
        <xdr:cNvSpPr txBox="1"/>
      </xdr:nvSpPr>
      <xdr:spPr>
        <a:xfrm>
          <a:off x="10528300" y="1688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17,173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164472</xdr:rowOff>
    </xdr:from>
    <xdr:to>
      <xdr:col>14</xdr:col>
      <xdr:colOff>79375</xdr:colOff>
      <xdr:row>99</xdr:row>
      <xdr:rowOff>94622</xdr:rowOff>
    </xdr:to>
    <xdr:sp macro="" textlink="">
      <xdr:nvSpPr>
        <xdr:cNvPr id="482" name="円/楕円 481"/>
        <xdr:cNvSpPr/>
      </xdr:nvSpPr>
      <xdr:spPr>
        <a:xfrm>
          <a:off x="9588500" y="169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85749</xdr:rowOff>
    </xdr:from>
    <xdr:ext cx="534377" cy="259045"/>
    <xdr:sp macro="" textlink="">
      <xdr:nvSpPr>
        <xdr:cNvPr id="483" name="テキスト ボックス 482"/>
        <xdr:cNvSpPr txBox="1"/>
      </xdr:nvSpPr>
      <xdr:spPr>
        <a:xfrm>
          <a:off x="9372111" y="1705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165653</xdr:rowOff>
    </xdr:from>
    <xdr:to>
      <xdr:col>12</xdr:col>
      <xdr:colOff>561975</xdr:colOff>
      <xdr:row>99</xdr:row>
      <xdr:rowOff>95803</xdr:rowOff>
    </xdr:to>
    <xdr:sp macro="" textlink="">
      <xdr:nvSpPr>
        <xdr:cNvPr id="484" name="円/楕円 483"/>
        <xdr:cNvSpPr/>
      </xdr:nvSpPr>
      <xdr:spPr>
        <a:xfrm>
          <a:off x="8699500" y="1696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86930</xdr:rowOff>
    </xdr:from>
    <xdr:ext cx="534377" cy="259045"/>
    <xdr:sp macro="" textlink="">
      <xdr:nvSpPr>
        <xdr:cNvPr id="485" name="テキスト ボックス 484"/>
        <xdr:cNvSpPr txBox="1"/>
      </xdr:nvSpPr>
      <xdr:spPr>
        <a:xfrm>
          <a:off x="8483111" y="1706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16,497</a:t>
          </a:r>
          <a:endParaRPr kumimoji="1" lang="ja-JP" altLang="en-US" sz="1000" b="1">
            <a:solidFill>
              <a:srgbClr val="FF0000"/>
            </a:solidFill>
            <a:latin typeface="ＭＳ Ｐゴシック"/>
          </a:endParaRPr>
        </a:p>
      </xdr:txBody>
    </xdr:sp>
    <xdr:clientData/>
  </xdr:oneCellAnchor>
  <xdr:twoCellAnchor>
    <xdr:from>
      <xdr:col>11</xdr:col>
      <xdr:colOff>257175</xdr:colOff>
      <xdr:row>99</xdr:row>
      <xdr:rowOff>2632</xdr:rowOff>
    </xdr:from>
    <xdr:to>
      <xdr:col>11</xdr:col>
      <xdr:colOff>358775</xdr:colOff>
      <xdr:row>99</xdr:row>
      <xdr:rowOff>104232</xdr:rowOff>
    </xdr:to>
    <xdr:sp macro="" textlink="">
      <xdr:nvSpPr>
        <xdr:cNvPr id="486" name="円/楕円 485"/>
        <xdr:cNvSpPr/>
      </xdr:nvSpPr>
      <xdr:spPr>
        <a:xfrm>
          <a:off x="7810500" y="1697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95359</xdr:rowOff>
    </xdr:from>
    <xdr:ext cx="534377" cy="259045"/>
    <xdr:sp macro="" textlink="">
      <xdr:nvSpPr>
        <xdr:cNvPr id="487" name="テキスト ボックス 486"/>
        <xdr:cNvSpPr txBox="1"/>
      </xdr:nvSpPr>
      <xdr:spPr>
        <a:xfrm>
          <a:off x="7594111" y="1706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169655</xdr:rowOff>
    </xdr:from>
    <xdr:to>
      <xdr:col>10</xdr:col>
      <xdr:colOff>155575</xdr:colOff>
      <xdr:row>99</xdr:row>
      <xdr:rowOff>99805</xdr:rowOff>
    </xdr:to>
    <xdr:sp macro="" textlink="">
      <xdr:nvSpPr>
        <xdr:cNvPr id="488" name="円/楕円 487"/>
        <xdr:cNvSpPr/>
      </xdr:nvSpPr>
      <xdr:spPr>
        <a:xfrm>
          <a:off x="6921500" y="169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90932</xdr:rowOff>
    </xdr:from>
    <xdr:ext cx="534377" cy="259045"/>
    <xdr:sp macro="" textlink="">
      <xdr:nvSpPr>
        <xdr:cNvPr id="489" name="テキスト ボックス 488"/>
        <xdr:cNvSpPr txBox="1"/>
      </xdr:nvSpPr>
      <xdr:spPr>
        <a:xfrm>
          <a:off x="6705111" y="170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121347</xdr:rowOff>
    </xdr:from>
    <xdr:to>
      <xdr:col>23</xdr:col>
      <xdr:colOff>516889</xdr:colOff>
      <xdr:row>39</xdr:row>
      <xdr:rowOff>133920</xdr:rowOff>
    </xdr:to>
    <xdr:cxnSp macro="">
      <xdr:nvCxnSpPr>
        <xdr:cNvPr id="516" name="直線コネクタ 515"/>
        <xdr:cNvCxnSpPr/>
      </xdr:nvCxnSpPr>
      <xdr:spPr>
        <a:xfrm flipV="1">
          <a:off x="16317595" y="5264847"/>
          <a:ext cx="1269" cy="155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137747</xdr:rowOff>
    </xdr:from>
    <xdr:ext cx="469744" cy="259045"/>
    <xdr:sp macro="" textlink="">
      <xdr:nvSpPr>
        <xdr:cNvPr id="517" name="消防費最小値テキスト"/>
        <xdr:cNvSpPr txBox="1"/>
      </xdr:nvSpPr>
      <xdr:spPr>
        <a:xfrm>
          <a:off x="16370300" y="68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8,927</a:t>
          </a:r>
          <a:endParaRPr kumimoji="1" lang="ja-JP" altLang="en-US" sz="1000" b="1">
            <a:latin typeface="ＭＳ Ｐゴシック"/>
          </a:endParaRPr>
        </a:p>
      </xdr:txBody>
    </xdr:sp>
    <xdr:clientData/>
  </xdr:oneCellAnchor>
  <xdr:twoCellAnchor>
    <xdr:from>
      <xdr:col>23</xdr:col>
      <xdr:colOff>428625</xdr:colOff>
      <xdr:row>39</xdr:row>
      <xdr:rowOff>133920</xdr:rowOff>
    </xdr:from>
    <xdr:to>
      <xdr:col>23</xdr:col>
      <xdr:colOff>606425</xdr:colOff>
      <xdr:row>39</xdr:row>
      <xdr:rowOff>133920</xdr:rowOff>
    </xdr:to>
    <xdr:cxnSp macro="">
      <xdr:nvCxnSpPr>
        <xdr:cNvPr id="518" name="直線コネクタ 517"/>
        <xdr:cNvCxnSpPr/>
      </xdr:nvCxnSpPr>
      <xdr:spPr>
        <a:xfrm>
          <a:off x="16230600" y="682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68024</xdr:rowOff>
    </xdr:from>
    <xdr:ext cx="534377" cy="259045"/>
    <xdr:sp macro="" textlink="">
      <xdr:nvSpPr>
        <xdr:cNvPr id="519" name="消防費最大値テキスト"/>
        <xdr:cNvSpPr txBox="1"/>
      </xdr:nvSpPr>
      <xdr:spPr>
        <a:xfrm>
          <a:off x="16370300" y="50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56,562</a:t>
          </a:r>
          <a:endParaRPr kumimoji="1" lang="ja-JP" altLang="en-US" sz="1000" b="1">
            <a:latin typeface="ＭＳ Ｐゴシック"/>
          </a:endParaRPr>
        </a:p>
      </xdr:txBody>
    </xdr:sp>
    <xdr:clientData/>
  </xdr:oneCellAnchor>
  <xdr:twoCellAnchor>
    <xdr:from>
      <xdr:col>23</xdr:col>
      <xdr:colOff>428625</xdr:colOff>
      <xdr:row>30</xdr:row>
      <xdr:rowOff>121347</xdr:rowOff>
    </xdr:from>
    <xdr:to>
      <xdr:col>23</xdr:col>
      <xdr:colOff>606425</xdr:colOff>
      <xdr:row>30</xdr:row>
      <xdr:rowOff>121347</xdr:rowOff>
    </xdr:to>
    <xdr:cxnSp macro="">
      <xdr:nvCxnSpPr>
        <xdr:cNvPr id="520" name="直線コネクタ 519"/>
        <xdr:cNvCxnSpPr/>
      </xdr:nvCxnSpPr>
      <xdr:spPr>
        <a:xfrm>
          <a:off x="16230600" y="526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98519</xdr:rowOff>
    </xdr:from>
    <xdr:to>
      <xdr:col>23</xdr:col>
      <xdr:colOff>517525</xdr:colOff>
      <xdr:row>36</xdr:row>
      <xdr:rowOff>161515</xdr:rowOff>
    </xdr:to>
    <xdr:cxnSp macro="">
      <xdr:nvCxnSpPr>
        <xdr:cNvPr id="521" name="直線コネクタ 520"/>
        <xdr:cNvCxnSpPr/>
      </xdr:nvCxnSpPr>
      <xdr:spPr>
        <a:xfrm>
          <a:off x="15481300" y="6099269"/>
          <a:ext cx="838200" cy="23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142210</xdr:rowOff>
    </xdr:from>
    <xdr:ext cx="534377" cy="259045"/>
    <xdr:sp macro="" textlink="">
      <xdr:nvSpPr>
        <xdr:cNvPr id="522" name="消防費平均値テキスト"/>
        <xdr:cNvSpPr txBox="1"/>
      </xdr:nvSpPr>
      <xdr:spPr>
        <a:xfrm>
          <a:off x="16370300" y="63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163783</xdr:rowOff>
    </xdr:from>
    <xdr:to>
      <xdr:col>23</xdr:col>
      <xdr:colOff>568325</xdr:colOff>
      <xdr:row>37</xdr:row>
      <xdr:rowOff>93933</xdr:rowOff>
    </xdr:to>
    <xdr:sp macro="" textlink="">
      <xdr:nvSpPr>
        <xdr:cNvPr id="523" name="フローチャート : 判断 522"/>
        <xdr:cNvSpPr/>
      </xdr:nvSpPr>
      <xdr:spPr>
        <a:xfrm>
          <a:off x="16268700" y="63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98519</xdr:rowOff>
    </xdr:from>
    <xdr:to>
      <xdr:col>22</xdr:col>
      <xdr:colOff>365125</xdr:colOff>
      <xdr:row>35</xdr:row>
      <xdr:rowOff>111256</xdr:rowOff>
    </xdr:to>
    <xdr:cxnSp macro="">
      <xdr:nvCxnSpPr>
        <xdr:cNvPr id="524" name="直線コネクタ 523"/>
        <xdr:cNvCxnSpPr/>
      </xdr:nvCxnSpPr>
      <xdr:spPr>
        <a:xfrm flipV="1">
          <a:off x="14592300" y="6099269"/>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61762</xdr:rowOff>
    </xdr:from>
    <xdr:to>
      <xdr:col>22</xdr:col>
      <xdr:colOff>415925</xdr:colOff>
      <xdr:row>36</xdr:row>
      <xdr:rowOff>163362</xdr:rowOff>
    </xdr:to>
    <xdr:sp macro="" textlink="">
      <xdr:nvSpPr>
        <xdr:cNvPr id="525" name="フローチャート : 判断 524"/>
        <xdr:cNvSpPr/>
      </xdr:nvSpPr>
      <xdr:spPr>
        <a:xfrm>
          <a:off x="15430500" y="623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154489</xdr:rowOff>
    </xdr:from>
    <xdr:ext cx="534377" cy="259045"/>
    <xdr:sp macro="" textlink="">
      <xdr:nvSpPr>
        <xdr:cNvPr id="526" name="テキスト ボックス 525"/>
        <xdr:cNvSpPr txBox="1"/>
      </xdr:nvSpPr>
      <xdr:spPr>
        <a:xfrm>
          <a:off x="15214111" y="632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111256</xdr:rowOff>
    </xdr:from>
    <xdr:to>
      <xdr:col>21</xdr:col>
      <xdr:colOff>161925</xdr:colOff>
      <xdr:row>36</xdr:row>
      <xdr:rowOff>162266</xdr:rowOff>
    </xdr:to>
    <xdr:cxnSp macro="">
      <xdr:nvCxnSpPr>
        <xdr:cNvPr id="527" name="直線コネクタ 526"/>
        <xdr:cNvCxnSpPr/>
      </xdr:nvCxnSpPr>
      <xdr:spPr>
        <a:xfrm flipV="1">
          <a:off x="13703300" y="6112006"/>
          <a:ext cx="889000" cy="2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75021</xdr:rowOff>
    </xdr:from>
    <xdr:to>
      <xdr:col>21</xdr:col>
      <xdr:colOff>212725</xdr:colOff>
      <xdr:row>37</xdr:row>
      <xdr:rowOff>5171</xdr:rowOff>
    </xdr:to>
    <xdr:sp macro="" textlink="">
      <xdr:nvSpPr>
        <xdr:cNvPr id="528" name="フローチャート : 判断 527"/>
        <xdr:cNvSpPr/>
      </xdr:nvSpPr>
      <xdr:spPr>
        <a:xfrm>
          <a:off x="14541500" y="624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167748</xdr:rowOff>
    </xdr:from>
    <xdr:ext cx="534377" cy="259045"/>
    <xdr:sp macro="" textlink="">
      <xdr:nvSpPr>
        <xdr:cNvPr id="529" name="テキスト ボックス 528"/>
        <xdr:cNvSpPr txBox="1"/>
      </xdr:nvSpPr>
      <xdr:spPr>
        <a:xfrm>
          <a:off x="14325111" y="633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151848</xdr:rowOff>
    </xdr:from>
    <xdr:to>
      <xdr:col>19</xdr:col>
      <xdr:colOff>644525</xdr:colOff>
      <xdr:row>36</xdr:row>
      <xdr:rowOff>162266</xdr:rowOff>
    </xdr:to>
    <xdr:cxnSp macro="">
      <xdr:nvCxnSpPr>
        <xdr:cNvPr id="530" name="直線コネクタ 529"/>
        <xdr:cNvCxnSpPr/>
      </xdr:nvCxnSpPr>
      <xdr:spPr>
        <a:xfrm>
          <a:off x="12814300" y="6324048"/>
          <a:ext cx="8890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103726</xdr:rowOff>
    </xdr:from>
    <xdr:to>
      <xdr:col>20</xdr:col>
      <xdr:colOff>9525</xdr:colOff>
      <xdr:row>37</xdr:row>
      <xdr:rowOff>33876</xdr:rowOff>
    </xdr:to>
    <xdr:sp macro="" textlink="">
      <xdr:nvSpPr>
        <xdr:cNvPr id="531" name="フローチャート : 判断 530"/>
        <xdr:cNvSpPr/>
      </xdr:nvSpPr>
      <xdr:spPr>
        <a:xfrm>
          <a:off x="13652500" y="62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50403</xdr:rowOff>
    </xdr:from>
    <xdr:ext cx="534377" cy="259045"/>
    <xdr:sp macro="" textlink="">
      <xdr:nvSpPr>
        <xdr:cNvPr id="532" name="テキスト ボックス 531"/>
        <xdr:cNvSpPr txBox="1"/>
      </xdr:nvSpPr>
      <xdr:spPr>
        <a:xfrm>
          <a:off x="13436111" y="60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2261</xdr:rowOff>
    </xdr:from>
    <xdr:to>
      <xdr:col>18</xdr:col>
      <xdr:colOff>492125</xdr:colOff>
      <xdr:row>37</xdr:row>
      <xdr:rowOff>103861</xdr:rowOff>
    </xdr:to>
    <xdr:sp macro="" textlink="">
      <xdr:nvSpPr>
        <xdr:cNvPr id="533" name="フローチャート : 判断 532"/>
        <xdr:cNvSpPr/>
      </xdr:nvSpPr>
      <xdr:spPr>
        <a:xfrm>
          <a:off x="12763500" y="634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94988</xdr:rowOff>
    </xdr:from>
    <xdr:ext cx="534377" cy="259045"/>
    <xdr:sp macro="" textlink="">
      <xdr:nvSpPr>
        <xdr:cNvPr id="534" name="テキスト ボックス 533"/>
        <xdr:cNvSpPr txBox="1"/>
      </xdr:nvSpPr>
      <xdr:spPr>
        <a:xfrm>
          <a:off x="12547111" y="643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110715</xdr:rowOff>
    </xdr:from>
    <xdr:to>
      <xdr:col>23</xdr:col>
      <xdr:colOff>568325</xdr:colOff>
      <xdr:row>37</xdr:row>
      <xdr:rowOff>40865</xdr:rowOff>
    </xdr:to>
    <xdr:sp macro="" textlink="">
      <xdr:nvSpPr>
        <xdr:cNvPr id="540" name="円/楕円 539"/>
        <xdr:cNvSpPr/>
      </xdr:nvSpPr>
      <xdr:spPr>
        <a:xfrm>
          <a:off x="16268700" y="628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133592</xdr:rowOff>
    </xdr:from>
    <xdr:ext cx="534377" cy="259045"/>
    <xdr:sp macro="" textlink="">
      <xdr:nvSpPr>
        <xdr:cNvPr id="541" name="消防費該当値テキスト"/>
        <xdr:cNvSpPr txBox="1"/>
      </xdr:nvSpPr>
      <xdr:spPr>
        <a:xfrm>
          <a:off x="16370300" y="61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23,832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47719</xdr:rowOff>
    </xdr:from>
    <xdr:to>
      <xdr:col>22</xdr:col>
      <xdr:colOff>415925</xdr:colOff>
      <xdr:row>35</xdr:row>
      <xdr:rowOff>149319</xdr:rowOff>
    </xdr:to>
    <xdr:sp macro="" textlink="">
      <xdr:nvSpPr>
        <xdr:cNvPr id="542" name="円/楕円 541"/>
        <xdr:cNvSpPr/>
      </xdr:nvSpPr>
      <xdr:spPr>
        <a:xfrm>
          <a:off x="15430500" y="60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165846</xdr:rowOff>
    </xdr:from>
    <xdr:ext cx="534377" cy="259045"/>
    <xdr:sp macro="" textlink="">
      <xdr:nvSpPr>
        <xdr:cNvPr id="543" name="テキスト ボックス 542"/>
        <xdr:cNvSpPr txBox="1"/>
      </xdr:nvSpPr>
      <xdr:spPr>
        <a:xfrm>
          <a:off x="15214111" y="58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60456</xdr:rowOff>
    </xdr:from>
    <xdr:to>
      <xdr:col>21</xdr:col>
      <xdr:colOff>212725</xdr:colOff>
      <xdr:row>35</xdr:row>
      <xdr:rowOff>162056</xdr:rowOff>
    </xdr:to>
    <xdr:sp macro="" textlink="">
      <xdr:nvSpPr>
        <xdr:cNvPr id="544" name="円/楕円 543"/>
        <xdr:cNvSpPr/>
      </xdr:nvSpPr>
      <xdr:spPr>
        <a:xfrm>
          <a:off x="14541500" y="60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7133</xdr:rowOff>
    </xdr:from>
    <xdr:ext cx="534377" cy="259045"/>
    <xdr:sp macro="" textlink="">
      <xdr:nvSpPr>
        <xdr:cNvPr id="545" name="テキスト ボックス 544"/>
        <xdr:cNvSpPr txBox="1"/>
      </xdr:nvSpPr>
      <xdr:spPr>
        <a:xfrm>
          <a:off x="14325111" y="583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111466</xdr:rowOff>
    </xdr:from>
    <xdr:to>
      <xdr:col>20</xdr:col>
      <xdr:colOff>9525</xdr:colOff>
      <xdr:row>37</xdr:row>
      <xdr:rowOff>41616</xdr:rowOff>
    </xdr:to>
    <xdr:sp macro="" textlink="">
      <xdr:nvSpPr>
        <xdr:cNvPr id="546" name="円/楕円 545"/>
        <xdr:cNvSpPr/>
      </xdr:nvSpPr>
      <xdr:spPr>
        <a:xfrm>
          <a:off x="13652500" y="628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32743</xdr:rowOff>
    </xdr:from>
    <xdr:ext cx="534377" cy="259045"/>
    <xdr:sp macro="" textlink="">
      <xdr:nvSpPr>
        <xdr:cNvPr id="547" name="テキスト ボックス 546"/>
        <xdr:cNvSpPr txBox="1"/>
      </xdr:nvSpPr>
      <xdr:spPr>
        <a:xfrm>
          <a:off x="13436111" y="637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101048</xdr:rowOff>
    </xdr:from>
    <xdr:to>
      <xdr:col>18</xdr:col>
      <xdr:colOff>492125</xdr:colOff>
      <xdr:row>37</xdr:row>
      <xdr:rowOff>31198</xdr:rowOff>
    </xdr:to>
    <xdr:sp macro="" textlink="">
      <xdr:nvSpPr>
        <xdr:cNvPr id="548" name="円/楕円 547"/>
        <xdr:cNvSpPr/>
      </xdr:nvSpPr>
      <xdr:spPr>
        <a:xfrm>
          <a:off x="12763500" y="62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47725</xdr:rowOff>
    </xdr:from>
    <xdr:ext cx="534377" cy="259045"/>
    <xdr:sp macro="" textlink="">
      <xdr:nvSpPr>
        <xdr:cNvPr id="549" name="テキスト ボックス 548"/>
        <xdr:cNvSpPr txBox="1"/>
      </xdr:nvSpPr>
      <xdr:spPr>
        <a:xfrm>
          <a:off x="12547111" y="60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43,006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150997</xdr:rowOff>
    </xdr:from>
    <xdr:to>
      <xdr:col>23</xdr:col>
      <xdr:colOff>516889</xdr:colOff>
      <xdr:row>58</xdr:row>
      <xdr:rowOff>55728</xdr:rowOff>
    </xdr:to>
    <xdr:cxnSp macro="">
      <xdr:nvCxnSpPr>
        <xdr:cNvPr id="574" name="直線コネクタ 573"/>
        <xdr:cNvCxnSpPr/>
      </xdr:nvCxnSpPr>
      <xdr:spPr>
        <a:xfrm flipV="1">
          <a:off x="16317595" y="8723497"/>
          <a:ext cx="1269" cy="127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59555</xdr:rowOff>
    </xdr:from>
    <xdr:ext cx="534377" cy="259045"/>
    <xdr:sp macro="" textlink="">
      <xdr:nvSpPr>
        <xdr:cNvPr id="575" name="教育費最小値テキスト"/>
        <xdr:cNvSpPr txBox="1"/>
      </xdr:nvSpPr>
      <xdr:spPr>
        <a:xfrm>
          <a:off x="16370300" y="100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28,408</a:t>
          </a:r>
          <a:endParaRPr kumimoji="1" lang="ja-JP" altLang="en-US" sz="1000" b="1">
            <a:latin typeface="ＭＳ Ｐゴシック"/>
          </a:endParaRPr>
        </a:p>
      </xdr:txBody>
    </xdr:sp>
    <xdr:clientData/>
  </xdr:oneCellAnchor>
  <xdr:twoCellAnchor>
    <xdr:from>
      <xdr:col>23</xdr:col>
      <xdr:colOff>428625</xdr:colOff>
      <xdr:row>58</xdr:row>
      <xdr:rowOff>55728</xdr:rowOff>
    </xdr:from>
    <xdr:to>
      <xdr:col>23</xdr:col>
      <xdr:colOff>606425</xdr:colOff>
      <xdr:row>58</xdr:row>
      <xdr:rowOff>55728</xdr:rowOff>
    </xdr:to>
    <xdr:cxnSp macro="">
      <xdr:nvCxnSpPr>
        <xdr:cNvPr id="576" name="直線コネクタ 575"/>
        <xdr:cNvCxnSpPr/>
      </xdr:nvCxnSpPr>
      <xdr:spPr>
        <a:xfrm>
          <a:off x="16230600" y="999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97674</xdr:rowOff>
    </xdr:from>
    <xdr:ext cx="534377" cy="259045"/>
    <xdr:sp macro="" textlink="">
      <xdr:nvSpPr>
        <xdr:cNvPr id="577" name="教育費最大値テキスト"/>
        <xdr:cNvSpPr txBox="1"/>
      </xdr:nvSpPr>
      <xdr:spPr>
        <a:xfrm>
          <a:off x="16370300" y="84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95,407</a:t>
          </a:r>
          <a:endParaRPr kumimoji="1" lang="ja-JP" altLang="en-US" sz="1000" b="1">
            <a:latin typeface="ＭＳ Ｐゴシック"/>
          </a:endParaRPr>
        </a:p>
      </xdr:txBody>
    </xdr:sp>
    <xdr:clientData/>
  </xdr:oneCellAnchor>
  <xdr:twoCellAnchor>
    <xdr:from>
      <xdr:col>23</xdr:col>
      <xdr:colOff>428625</xdr:colOff>
      <xdr:row>50</xdr:row>
      <xdr:rowOff>150997</xdr:rowOff>
    </xdr:from>
    <xdr:to>
      <xdr:col>23</xdr:col>
      <xdr:colOff>606425</xdr:colOff>
      <xdr:row>50</xdr:row>
      <xdr:rowOff>150997</xdr:rowOff>
    </xdr:to>
    <xdr:cxnSp macro="">
      <xdr:nvCxnSpPr>
        <xdr:cNvPr id="578" name="直線コネクタ 577"/>
        <xdr:cNvCxnSpPr/>
      </xdr:nvCxnSpPr>
      <xdr:spPr>
        <a:xfrm>
          <a:off x="16230600" y="872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101581</xdr:rowOff>
    </xdr:from>
    <xdr:to>
      <xdr:col>23</xdr:col>
      <xdr:colOff>517525</xdr:colOff>
      <xdr:row>57</xdr:row>
      <xdr:rowOff>124651</xdr:rowOff>
    </xdr:to>
    <xdr:cxnSp macro="">
      <xdr:nvCxnSpPr>
        <xdr:cNvPr id="579" name="直線コネクタ 578"/>
        <xdr:cNvCxnSpPr/>
      </xdr:nvCxnSpPr>
      <xdr:spPr>
        <a:xfrm>
          <a:off x="15481300" y="9874231"/>
          <a:ext cx="838200" cy="2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136942</xdr:rowOff>
    </xdr:from>
    <xdr:ext cx="534377" cy="259045"/>
    <xdr:sp macro="" textlink="">
      <xdr:nvSpPr>
        <xdr:cNvPr id="580" name="教育費平均値テキスト"/>
        <xdr:cNvSpPr txBox="1"/>
      </xdr:nvSpPr>
      <xdr:spPr>
        <a:xfrm>
          <a:off x="16370300" y="939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114065</xdr:rowOff>
    </xdr:from>
    <xdr:to>
      <xdr:col>23</xdr:col>
      <xdr:colOff>568325</xdr:colOff>
      <xdr:row>56</xdr:row>
      <xdr:rowOff>44215</xdr:rowOff>
    </xdr:to>
    <xdr:sp macro="" textlink="">
      <xdr:nvSpPr>
        <xdr:cNvPr id="581" name="フローチャート : 判断 580"/>
        <xdr:cNvSpPr/>
      </xdr:nvSpPr>
      <xdr:spPr>
        <a:xfrm>
          <a:off x="16268700" y="954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12865</xdr:rowOff>
    </xdr:from>
    <xdr:to>
      <xdr:col>22</xdr:col>
      <xdr:colOff>365125</xdr:colOff>
      <xdr:row>57</xdr:row>
      <xdr:rowOff>101581</xdr:rowOff>
    </xdr:to>
    <xdr:cxnSp macro="">
      <xdr:nvCxnSpPr>
        <xdr:cNvPr id="582" name="直線コネクタ 581"/>
        <xdr:cNvCxnSpPr/>
      </xdr:nvCxnSpPr>
      <xdr:spPr>
        <a:xfrm>
          <a:off x="14592300" y="9442615"/>
          <a:ext cx="889000" cy="43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5556</xdr:rowOff>
    </xdr:from>
    <xdr:to>
      <xdr:col>22</xdr:col>
      <xdr:colOff>415925</xdr:colOff>
      <xdr:row>56</xdr:row>
      <xdr:rowOff>107156</xdr:rowOff>
    </xdr:to>
    <xdr:sp macro="" textlink="">
      <xdr:nvSpPr>
        <xdr:cNvPr id="583" name="フローチャート : 判断 582"/>
        <xdr:cNvSpPr/>
      </xdr:nvSpPr>
      <xdr:spPr>
        <a:xfrm>
          <a:off x="154305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123683</xdr:rowOff>
    </xdr:from>
    <xdr:ext cx="534377" cy="259045"/>
    <xdr:sp macro="" textlink="">
      <xdr:nvSpPr>
        <xdr:cNvPr id="584" name="テキスト ボックス 583"/>
        <xdr:cNvSpPr txBox="1"/>
      </xdr:nvSpPr>
      <xdr:spPr>
        <a:xfrm>
          <a:off x="15214111" y="938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80264</xdr:rowOff>
    </xdr:from>
    <xdr:to>
      <xdr:col>21</xdr:col>
      <xdr:colOff>161925</xdr:colOff>
      <xdr:row>55</xdr:row>
      <xdr:rowOff>12865</xdr:rowOff>
    </xdr:to>
    <xdr:cxnSp macro="">
      <xdr:nvCxnSpPr>
        <xdr:cNvPr id="585" name="直線コネクタ 584"/>
        <xdr:cNvCxnSpPr/>
      </xdr:nvCxnSpPr>
      <xdr:spPr>
        <a:xfrm>
          <a:off x="13703300" y="9338564"/>
          <a:ext cx="889000" cy="10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75108</xdr:rowOff>
    </xdr:from>
    <xdr:to>
      <xdr:col>21</xdr:col>
      <xdr:colOff>212725</xdr:colOff>
      <xdr:row>55</xdr:row>
      <xdr:rowOff>5258</xdr:rowOff>
    </xdr:to>
    <xdr:sp macro="" textlink="">
      <xdr:nvSpPr>
        <xdr:cNvPr id="586" name="フローチャート : 判断 585"/>
        <xdr:cNvSpPr/>
      </xdr:nvSpPr>
      <xdr:spPr>
        <a:xfrm>
          <a:off x="14541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21785</xdr:rowOff>
    </xdr:from>
    <xdr:ext cx="534377" cy="259045"/>
    <xdr:sp macro="" textlink="">
      <xdr:nvSpPr>
        <xdr:cNvPr id="587" name="テキスト ボックス 586"/>
        <xdr:cNvSpPr txBox="1"/>
      </xdr:nvSpPr>
      <xdr:spPr>
        <a:xfrm>
          <a:off x="14325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80264</xdr:rowOff>
    </xdr:from>
    <xdr:to>
      <xdr:col>19</xdr:col>
      <xdr:colOff>644525</xdr:colOff>
      <xdr:row>56</xdr:row>
      <xdr:rowOff>164598</xdr:rowOff>
    </xdr:to>
    <xdr:cxnSp macro="">
      <xdr:nvCxnSpPr>
        <xdr:cNvPr id="588" name="直線コネクタ 587"/>
        <xdr:cNvCxnSpPr/>
      </xdr:nvCxnSpPr>
      <xdr:spPr>
        <a:xfrm flipV="1">
          <a:off x="12814300" y="9338564"/>
          <a:ext cx="889000" cy="42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4908</xdr:rowOff>
    </xdr:from>
    <xdr:to>
      <xdr:col>20</xdr:col>
      <xdr:colOff>9525</xdr:colOff>
      <xdr:row>55</xdr:row>
      <xdr:rowOff>106508</xdr:rowOff>
    </xdr:to>
    <xdr:sp macro="" textlink="">
      <xdr:nvSpPr>
        <xdr:cNvPr id="589" name="フローチャート : 判断 588"/>
        <xdr:cNvSpPr/>
      </xdr:nvSpPr>
      <xdr:spPr>
        <a:xfrm>
          <a:off x="13652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97635</xdr:rowOff>
    </xdr:from>
    <xdr:ext cx="534377" cy="259045"/>
    <xdr:sp macro="" textlink="">
      <xdr:nvSpPr>
        <xdr:cNvPr id="590" name="テキスト ボックス 589"/>
        <xdr:cNvSpPr txBox="1"/>
      </xdr:nvSpPr>
      <xdr:spPr>
        <a:xfrm>
          <a:off x="13436111" y="95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38932</xdr:rowOff>
    </xdr:from>
    <xdr:to>
      <xdr:col>18</xdr:col>
      <xdr:colOff>492125</xdr:colOff>
      <xdr:row>55</xdr:row>
      <xdr:rowOff>140532</xdr:rowOff>
    </xdr:to>
    <xdr:sp macro="" textlink="">
      <xdr:nvSpPr>
        <xdr:cNvPr id="591" name="フローチャート : 判断 590"/>
        <xdr:cNvSpPr/>
      </xdr:nvSpPr>
      <xdr:spPr>
        <a:xfrm>
          <a:off x="12763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157059</xdr:rowOff>
    </xdr:from>
    <xdr:ext cx="534377" cy="259045"/>
    <xdr:sp macro="" textlink="">
      <xdr:nvSpPr>
        <xdr:cNvPr id="592" name="テキスト ボックス 591"/>
        <xdr:cNvSpPr txBox="1"/>
      </xdr:nvSpPr>
      <xdr:spPr>
        <a:xfrm>
          <a:off x="12547111" y="92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73851</xdr:rowOff>
    </xdr:from>
    <xdr:to>
      <xdr:col>23</xdr:col>
      <xdr:colOff>568325</xdr:colOff>
      <xdr:row>58</xdr:row>
      <xdr:rowOff>4001</xdr:rowOff>
    </xdr:to>
    <xdr:sp macro="" textlink="">
      <xdr:nvSpPr>
        <xdr:cNvPr id="598" name="円/楕円 597"/>
        <xdr:cNvSpPr/>
      </xdr:nvSpPr>
      <xdr:spPr>
        <a:xfrm>
          <a:off x="16268700" y="984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160228</xdr:rowOff>
    </xdr:from>
    <xdr:ext cx="534377" cy="259045"/>
    <xdr:sp macro="" textlink="">
      <xdr:nvSpPr>
        <xdr:cNvPr id="599" name="教育費該当値テキスト"/>
        <xdr:cNvSpPr txBox="1"/>
      </xdr:nvSpPr>
      <xdr:spPr>
        <a:xfrm>
          <a:off x="16370300" y="976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33,790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50781</xdr:rowOff>
    </xdr:from>
    <xdr:to>
      <xdr:col>22</xdr:col>
      <xdr:colOff>415925</xdr:colOff>
      <xdr:row>57</xdr:row>
      <xdr:rowOff>152381</xdr:rowOff>
    </xdr:to>
    <xdr:sp macro="" textlink="">
      <xdr:nvSpPr>
        <xdr:cNvPr id="600" name="円/楕円 599"/>
        <xdr:cNvSpPr/>
      </xdr:nvSpPr>
      <xdr:spPr>
        <a:xfrm>
          <a:off x="15430500" y="98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143508</xdr:rowOff>
    </xdr:from>
    <xdr:ext cx="534377" cy="259045"/>
    <xdr:sp macro="" textlink="">
      <xdr:nvSpPr>
        <xdr:cNvPr id="601" name="テキスト ボックス 600"/>
        <xdr:cNvSpPr txBox="1"/>
      </xdr:nvSpPr>
      <xdr:spPr>
        <a:xfrm>
          <a:off x="15214111" y="991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35,001</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133515</xdr:rowOff>
    </xdr:from>
    <xdr:to>
      <xdr:col>21</xdr:col>
      <xdr:colOff>212725</xdr:colOff>
      <xdr:row>55</xdr:row>
      <xdr:rowOff>63665</xdr:rowOff>
    </xdr:to>
    <xdr:sp macro="" textlink="">
      <xdr:nvSpPr>
        <xdr:cNvPr id="602" name="円/楕円 601"/>
        <xdr:cNvSpPr/>
      </xdr:nvSpPr>
      <xdr:spPr>
        <a:xfrm>
          <a:off x="14541500" y="939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54792</xdr:rowOff>
    </xdr:from>
    <xdr:ext cx="534377" cy="259045"/>
    <xdr:sp macro="" textlink="">
      <xdr:nvSpPr>
        <xdr:cNvPr id="603" name="テキスト ボックス 602"/>
        <xdr:cNvSpPr txBox="1"/>
      </xdr:nvSpPr>
      <xdr:spPr>
        <a:xfrm>
          <a:off x="14325111" y="948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57,658</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29464</xdr:rowOff>
    </xdr:from>
    <xdr:to>
      <xdr:col>20</xdr:col>
      <xdr:colOff>9525</xdr:colOff>
      <xdr:row>54</xdr:row>
      <xdr:rowOff>131064</xdr:rowOff>
    </xdr:to>
    <xdr:sp macro="" textlink="">
      <xdr:nvSpPr>
        <xdr:cNvPr id="604" name="円/楕円 603"/>
        <xdr:cNvSpPr/>
      </xdr:nvSpPr>
      <xdr:spPr>
        <a:xfrm>
          <a:off x="13652500" y="928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147591</xdr:rowOff>
    </xdr:from>
    <xdr:ext cx="534377" cy="259045"/>
    <xdr:sp macro="" textlink="">
      <xdr:nvSpPr>
        <xdr:cNvPr id="605" name="テキスト ボックス 604"/>
        <xdr:cNvSpPr txBox="1"/>
      </xdr:nvSpPr>
      <xdr:spPr>
        <a:xfrm>
          <a:off x="13436111" y="906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63,120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113798</xdr:rowOff>
    </xdr:from>
    <xdr:to>
      <xdr:col>18</xdr:col>
      <xdr:colOff>492125</xdr:colOff>
      <xdr:row>57</xdr:row>
      <xdr:rowOff>43948</xdr:rowOff>
    </xdr:to>
    <xdr:sp macro="" textlink="">
      <xdr:nvSpPr>
        <xdr:cNvPr id="606" name="円/楕円 605"/>
        <xdr:cNvSpPr/>
      </xdr:nvSpPr>
      <xdr:spPr>
        <a:xfrm>
          <a:off x="12763500" y="97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35075</xdr:rowOff>
    </xdr:from>
    <xdr:ext cx="534377" cy="259045"/>
    <xdr:sp macro="" textlink="">
      <xdr:nvSpPr>
        <xdr:cNvPr id="607" name="テキスト ボックス 606"/>
        <xdr:cNvSpPr txBox="1"/>
      </xdr:nvSpPr>
      <xdr:spPr>
        <a:xfrm>
          <a:off x="12547111" y="980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144582</xdr:rowOff>
    </xdr:from>
    <xdr:to>
      <xdr:col>23</xdr:col>
      <xdr:colOff>516889</xdr:colOff>
      <xdr:row>79</xdr:row>
      <xdr:rowOff>98879</xdr:rowOff>
    </xdr:to>
    <xdr:cxnSp macro="">
      <xdr:nvCxnSpPr>
        <xdr:cNvPr id="633" name="直線コネクタ 632"/>
        <xdr:cNvCxnSpPr/>
      </xdr:nvCxnSpPr>
      <xdr:spPr>
        <a:xfrm flipV="1">
          <a:off x="16317595" y="12146082"/>
          <a:ext cx="1269" cy="1497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91259</xdr:rowOff>
    </xdr:from>
    <xdr:ext cx="534377" cy="259045"/>
    <xdr:sp macro="" textlink="">
      <xdr:nvSpPr>
        <xdr:cNvPr id="636" name="災害復旧費最大値テキスト"/>
        <xdr:cNvSpPr txBox="1"/>
      </xdr:nvSpPr>
      <xdr:spPr>
        <a:xfrm>
          <a:off x="16370300" y="1192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70</xdr:row>
      <xdr:rowOff>144582</xdr:rowOff>
    </xdr:from>
    <xdr:to>
      <xdr:col>23</xdr:col>
      <xdr:colOff>606425</xdr:colOff>
      <xdr:row>70</xdr:row>
      <xdr:rowOff>144582</xdr:rowOff>
    </xdr:to>
    <xdr:cxnSp macro="">
      <xdr:nvCxnSpPr>
        <xdr:cNvPr id="637" name="直線コネクタ 636"/>
        <xdr:cNvCxnSpPr/>
      </xdr:nvCxnSpPr>
      <xdr:spPr>
        <a:xfrm>
          <a:off x="16230600" y="12146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98030</xdr:rowOff>
    </xdr:from>
    <xdr:to>
      <xdr:col>23</xdr:col>
      <xdr:colOff>517525</xdr:colOff>
      <xdr:row>79</xdr:row>
      <xdr:rowOff>98879</xdr:rowOff>
    </xdr:to>
    <xdr:cxnSp macro="">
      <xdr:nvCxnSpPr>
        <xdr:cNvPr id="638" name="直線コネクタ 637"/>
        <xdr:cNvCxnSpPr/>
      </xdr:nvCxnSpPr>
      <xdr:spPr>
        <a:xfrm>
          <a:off x="15481300" y="13642580"/>
          <a:ext cx="8382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170609</xdr:rowOff>
    </xdr:from>
    <xdr:ext cx="469744" cy="259045"/>
    <xdr:sp macro="" textlink="">
      <xdr:nvSpPr>
        <xdr:cNvPr id="639" name="災害復旧費平均値テキスト"/>
        <xdr:cNvSpPr txBox="1"/>
      </xdr:nvSpPr>
      <xdr:spPr>
        <a:xfrm>
          <a:off x="16370300" y="133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147732</xdr:rowOff>
    </xdr:from>
    <xdr:to>
      <xdr:col>23</xdr:col>
      <xdr:colOff>568325</xdr:colOff>
      <xdr:row>79</xdr:row>
      <xdr:rowOff>77882</xdr:rowOff>
    </xdr:to>
    <xdr:sp macro="" textlink="">
      <xdr:nvSpPr>
        <xdr:cNvPr id="640" name="フローチャート : 判断 639"/>
        <xdr:cNvSpPr/>
      </xdr:nvSpPr>
      <xdr:spPr>
        <a:xfrm>
          <a:off x="16268700" y="135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98030</xdr:rowOff>
    </xdr:from>
    <xdr:to>
      <xdr:col>22</xdr:col>
      <xdr:colOff>365125</xdr:colOff>
      <xdr:row>79</xdr:row>
      <xdr:rowOff>98879</xdr:rowOff>
    </xdr:to>
    <xdr:cxnSp macro="">
      <xdr:nvCxnSpPr>
        <xdr:cNvPr id="641" name="直線コネクタ 640"/>
        <xdr:cNvCxnSpPr/>
      </xdr:nvCxnSpPr>
      <xdr:spPr>
        <a:xfrm flipV="1">
          <a:off x="14592300" y="13642580"/>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163669</xdr:rowOff>
    </xdr:from>
    <xdr:to>
      <xdr:col>22</xdr:col>
      <xdr:colOff>415925</xdr:colOff>
      <xdr:row>79</xdr:row>
      <xdr:rowOff>93819</xdr:rowOff>
    </xdr:to>
    <xdr:sp macro="" textlink="">
      <xdr:nvSpPr>
        <xdr:cNvPr id="642" name="フローチャート : 判断 641"/>
        <xdr:cNvSpPr/>
      </xdr:nvSpPr>
      <xdr:spPr>
        <a:xfrm>
          <a:off x="15430500" y="135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110346</xdr:rowOff>
    </xdr:from>
    <xdr:ext cx="469744" cy="259045"/>
    <xdr:sp macro="" textlink="">
      <xdr:nvSpPr>
        <xdr:cNvPr id="643" name="テキスト ボックス 642"/>
        <xdr:cNvSpPr txBox="1"/>
      </xdr:nvSpPr>
      <xdr:spPr>
        <a:xfrm>
          <a:off x="15246427" y="1331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4" name="直線コネクタ 64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87088</xdr:rowOff>
    </xdr:from>
    <xdr:to>
      <xdr:col>21</xdr:col>
      <xdr:colOff>212725</xdr:colOff>
      <xdr:row>79</xdr:row>
      <xdr:rowOff>17238</xdr:rowOff>
    </xdr:to>
    <xdr:sp macro="" textlink="">
      <xdr:nvSpPr>
        <xdr:cNvPr id="645" name="フローチャート : 判断 644"/>
        <xdr:cNvSpPr/>
      </xdr:nvSpPr>
      <xdr:spPr>
        <a:xfrm>
          <a:off x="14541500" y="1346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33765</xdr:rowOff>
    </xdr:from>
    <xdr:ext cx="469744" cy="259045"/>
    <xdr:sp macro="" textlink="">
      <xdr:nvSpPr>
        <xdr:cNvPr id="646" name="テキスト ボックス 645"/>
        <xdr:cNvSpPr txBox="1"/>
      </xdr:nvSpPr>
      <xdr:spPr>
        <a:xfrm>
          <a:off x="14357427" y="1323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62416</xdr:rowOff>
    </xdr:from>
    <xdr:to>
      <xdr:col>19</xdr:col>
      <xdr:colOff>644525</xdr:colOff>
      <xdr:row>79</xdr:row>
      <xdr:rowOff>98879</xdr:rowOff>
    </xdr:to>
    <xdr:cxnSp macro="">
      <xdr:nvCxnSpPr>
        <xdr:cNvPr id="647" name="直線コネクタ 646"/>
        <xdr:cNvCxnSpPr/>
      </xdr:nvCxnSpPr>
      <xdr:spPr>
        <a:xfrm>
          <a:off x="12814300" y="13606966"/>
          <a:ext cx="889000" cy="3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90385</xdr:rowOff>
    </xdr:from>
    <xdr:to>
      <xdr:col>20</xdr:col>
      <xdr:colOff>9525</xdr:colOff>
      <xdr:row>79</xdr:row>
      <xdr:rowOff>20535</xdr:rowOff>
    </xdr:to>
    <xdr:sp macro="" textlink="">
      <xdr:nvSpPr>
        <xdr:cNvPr id="648" name="フローチャート : 判断 647"/>
        <xdr:cNvSpPr/>
      </xdr:nvSpPr>
      <xdr:spPr>
        <a:xfrm>
          <a:off x="13652500" y="134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37062</xdr:rowOff>
    </xdr:from>
    <xdr:ext cx="469744" cy="259045"/>
    <xdr:sp macro="" textlink="">
      <xdr:nvSpPr>
        <xdr:cNvPr id="649" name="テキスト ボックス 648"/>
        <xdr:cNvSpPr txBox="1"/>
      </xdr:nvSpPr>
      <xdr:spPr>
        <a:xfrm>
          <a:off x="13468427" y="1323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36567</xdr:rowOff>
    </xdr:from>
    <xdr:to>
      <xdr:col>18</xdr:col>
      <xdr:colOff>492125</xdr:colOff>
      <xdr:row>78</xdr:row>
      <xdr:rowOff>138167</xdr:rowOff>
    </xdr:to>
    <xdr:sp macro="" textlink="">
      <xdr:nvSpPr>
        <xdr:cNvPr id="650" name="フローチャート : 判断 649"/>
        <xdr:cNvSpPr/>
      </xdr:nvSpPr>
      <xdr:spPr>
        <a:xfrm>
          <a:off x="12763500" y="134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154694</xdr:rowOff>
    </xdr:from>
    <xdr:ext cx="534377" cy="259045"/>
    <xdr:sp macro="" textlink="">
      <xdr:nvSpPr>
        <xdr:cNvPr id="651" name="テキスト ボックス 650"/>
        <xdr:cNvSpPr txBox="1"/>
      </xdr:nvSpPr>
      <xdr:spPr>
        <a:xfrm>
          <a:off x="12547111" y="131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7" name="円/楕円 65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47230</xdr:rowOff>
    </xdr:from>
    <xdr:to>
      <xdr:col>22</xdr:col>
      <xdr:colOff>415925</xdr:colOff>
      <xdr:row>79</xdr:row>
      <xdr:rowOff>148830</xdr:rowOff>
    </xdr:to>
    <xdr:sp macro="" textlink="">
      <xdr:nvSpPr>
        <xdr:cNvPr id="659" name="円/楕円 658"/>
        <xdr:cNvSpPr/>
      </xdr:nvSpPr>
      <xdr:spPr>
        <a:xfrm>
          <a:off x="15430500" y="1359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139957</xdr:rowOff>
    </xdr:from>
    <xdr:ext cx="313932" cy="259045"/>
    <xdr:sp macro="" textlink="">
      <xdr:nvSpPr>
        <xdr:cNvPr id="660" name="テキスト ボックス 659"/>
        <xdr:cNvSpPr txBox="1"/>
      </xdr:nvSpPr>
      <xdr:spPr>
        <a:xfrm>
          <a:off x="15324333" y="13684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1" name="円/楕円 66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2" name="テキスト ボックス 661"/>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3" name="円/楕円 66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4" name="テキスト ボックス 663"/>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11616</xdr:rowOff>
    </xdr:from>
    <xdr:to>
      <xdr:col>18</xdr:col>
      <xdr:colOff>492125</xdr:colOff>
      <xdr:row>79</xdr:row>
      <xdr:rowOff>113216</xdr:rowOff>
    </xdr:to>
    <xdr:sp macro="" textlink="">
      <xdr:nvSpPr>
        <xdr:cNvPr id="665" name="円/楕円 664"/>
        <xdr:cNvSpPr/>
      </xdr:nvSpPr>
      <xdr:spPr>
        <a:xfrm>
          <a:off x="12763500" y="135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104343</xdr:rowOff>
    </xdr:from>
    <xdr:ext cx="469744" cy="259045"/>
    <xdr:sp macro="" textlink="">
      <xdr:nvSpPr>
        <xdr:cNvPr id="666" name="テキスト ボックス 665"/>
        <xdr:cNvSpPr txBox="1"/>
      </xdr:nvSpPr>
      <xdr:spPr>
        <a:xfrm>
          <a:off x="12579427" y="1364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81491</xdr:rowOff>
    </xdr:from>
    <xdr:to>
      <xdr:col>23</xdr:col>
      <xdr:colOff>516889</xdr:colOff>
      <xdr:row>98</xdr:row>
      <xdr:rowOff>45608</xdr:rowOff>
    </xdr:to>
    <xdr:cxnSp macro="">
      <xdr:nvCxnSpPr>
        <xdr:cNvPr id="690" name="直線コネクタ 689"/>
        <xdr:cNvCxnSpPr/>
      </xdr:nvCxnSpPr>
      <xdr:spPr>
        <a:xfrm flipV="1">
          <a:off x="16317595" y="15683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49435</xdr:rowOff>
    </xdr:from>
    <xdr:ext cx="534377" cy="259045"/>
    <xdr:sp macro="" textlink="">
      <xdr:nvSpPr>
        <xdr:cNvPr id="691" name="公債費最小値テキスト"/>
        <xdr:cNvSpPr txBox="1"/>
      </xdr:nvSpPr>
      <xdr:spPr>
        <a:xfrm>
          <a:off x="16370300" y="168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98</xdr:row>
      <xdr:rowOff>45608</xdr:rowOff>
    </xdr:from>
    <xdr:to>
      <xdr:col>23</xdr:col>
      <xdr:colOff>606425</xdr:colOff>
      <xdr:row>98</xdr:row>
      <xdr:rowOff>45608</xdr:rowOff>
    </xdr:to>
    <xdr:cxnSp macro="">
      <xdr:nvCxnSpPr>
        <xdr:cNvPr id="692" name="直線コネクタ 691"/>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28168</xdr:rowOff>
    </xdr:from>
    <xdr:ext cx="599010" cy="259045"/>
    <xdr:sp macro="" textlink="">
      <xdr:nvSpPr>
        <xdr:cNvPr id="693" name="公債費最大値テキスト"/>
        <xdr:cNvSpPr txBox="1"/>
      </xdr:nvSpPr>
      <xdr:spPr>
        <a:xfrm>
          <a:off x="16370300" y="154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91</xdr:row>
      <xdr:rowOff>81491</xdr:rowOff>
    </xdr:from>
    <xdr:to>
      <xdr:col>23</xdr:col>
      <xdr:colOff>606425</xdr:colOff>
      <xdr:row>91</xdr:row>
      <xdr:rowOff>81491</xdr:rowOff>
    </xdr:to>
    <xdr:cxnSp macro="">
      <xdr:nvCxnSpPr>
        <xdr:cNvPr id="694" name="直線コネクタ 693"/>
        <xdr:cNvCxnSpPr/>
      </xdr:nvCxnSpPr>
      <xdr:spPr>
        <a:xfrm>
          <a:off x="16230600" y="156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116497</xdr:rowOff>
    </xdr:from>
    <xdr:to>
      <xdr:col>23</xdr:col>
      <xdr:colOff>517525</xdr:colOff>
      <xdr:row>96</xdr:row>
      <xdr:rowOff>120909</xdr:rowOff>
    </xdr:to>
    <xdr:cxnSp macro="">
      <xdr:nvCxnSpPr>
        <xdr:cNvPr id="695" name="直線コネクタ 694"/>
        <xdr:cNvCxnSpPr/>
      </xdr:nvCxnSpPr>
      <xdr:spPr>
        <a:xfrm>
          <a:off x="15481300" y="16575697"/>
          <a:ext cx="8382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72527</xdr:rowOff>
    </xdr:from>
    <xdr:ext cx="534377" cy="259045"/>
    <xdr:sp macro="" textlink="">
      <xdr:nvSpPr>
        <xdr:cNvPr id="696" name="公債費平均値テキスト"/>
        <xdr:cNvSpPr txBox="1"/>
      </xdr:nvSpPr>
      <xdr:spPr>
        <a:xfrm>
          <a:off x="16370300" y="16360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60,151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49650</xdr:rowOff>
    </xdr:from>
    <xdr:to>
      <xdr:col>23</xdr:col>
      <xdr:colOff>568325</xdr:colOff>
      <xdr:row>96</xdr:row>
      <xdr:rowOff>151250</xdr:rowOff>
    </xdr:to>
    <xdr:sp macro="" textlink="">
      <xdr:nvSpPr>
        <xdr:cNvPr id="697" name="フローチャート : 判断 696"/>
        <xdr:cNvSpPr/>
      </xdr:nvSpPr>
      <xdr:spPr>
        <a:xfrm>
          <a:off x="162687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105814</xdr:rowOff>
    </xdr:from>
    <xdr:to>
      <xdr:col>22</xdr:col>
      <xdr:colOff>365125</xdr:colOff>
      <xdr:row>96</xdr:row>
      <xdr:rowOff>116497</xdr:rowOff>
    </xdr:to>
    <xdr:cxnSp macro="">
      <xdr:nvCxnSpPr>
        <xdr:cNvPr id="698" name="直線コネクタ 697"/>
        <xdr:cNvCxnSpPr/>
      </xdr:nvCxnSpPr>
      <xdr:spPr>
        <a:xfrm>
          <a:off x="14592300" y="16565014"/>
          <a:ext cx="889000" cy="1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92275</xdr:rowOff>
    </xdr:from>
    <xdr:to>
      <xdr:col>22</xdr:col>
      <xdr:colOff>415925</xdr:colOff>
      <xdr:row>97</xdr:row>
      <xdr:rowOff>22425</xdr:rowOff>
    </xdr:to>
    <xdr:sp macro="" textlink="">
      <xdr:nvSpPr>
        <xdr:cNvPr id="699" name="フローチャート : 判断 698"/>
        <xdr:cNvSpPr/>
      </xdr:nvSpPr>
      <xdr:spPr>
        <a:xfrm>
          <a:off x="15430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13552</xdr:rowOff>
    </xdr:from>
    <xdr:ext cx="534377" cy="259045"/>
    <xdr:sp macro="" textlink="">
      <xdr:nvSpPr>
        <xdr:cNvPr id="700" name="テキスト ボックス 699"/>
        <xdr:cNvSpPr txBox="1"/>
      </xdr:nvSpPr>
      <xdr:spPr>
        <a:xfrm>
          <a:off x="15214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105814</xdr:rowOff>
    </xdr:from>
    <xdr:to>
      <xdr:col>21</xdr:col>
      <xdr:colOff>161925</xdr:colOff>
      <xdr:row>96</xdr:row>
      <xdr:rowOff>121176</xdr:rowOff>
    </xdr:to>
    <xdr:cxnSp macro="">
      <xdr:nvCxnSpPr>
        <xdr:cNvPr id="701" name="直線コネクタ 700"/>
        <xdr:cNvCxnSpPr/>
      </xdr:nvCxnSpPr>
      <xdr:spPr>
        <a:xfrm flipV="1">
          <a:off x="13703300" y="16565014"/>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162638</xdr:rowOff>
    </xdr:from>
    <xdr:to>
      <xdr:col>21</xdr:col>
      <xdr:colOff>212725</xdr:colOff>
      <xdr:row>96</xdr:row>
      <xdr:rowOff>92788</xdr:rowOff>
    </xdr:to>
    <xdr:sp macro="" textlink="">
      <xdr:nvSpPr>
        <xdr:cNvPr id="702" name="フローチャート : 判断 701"/>
        <xdr:cNvSpPr/>
      </xdr:nvSpPr>
      <xdr:spPr>
        <a:xfrm>
          <a:off x="14541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109315</xdr:rowOff>
    </xdr:from>
    <xdr:ext cx="534377" cy="259045"/>
    <xdr:sp macro="" textlink="">
      <xdr:nvSpPr>
        <xdr:cNvPr id="703" name="テキスト ボックス 702"/>
        <xdr:cNvSpPr txBox="1"/>
      </xdr:nvSpPr>
      <xdr:spPr>
        <a:xfrm>
          <a:off x="14325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82542</xdr:rowOff>
    </xdr:from>
    <xdr:to>
      <xdr:col>19</xdr:col>
      <xdr:colOff>644525</xdr:colOff>
      <xdr:row>96</xdr:row>
      <xdr:rowOff>121176</xdr:rowOff>
    </xdr:to>
    <xdr:cxnSp macro="">
      <xdr:nvCxnSpPr>
        <xdr:cNvPr id="704" name="直線コネクタ 703"/>
        <xdr:cNvCxnSpPr/>
      </xdr:nvCxnSpPr>
      <xdr:spPr>
        <a:xfrm>
          <a:off x="12814300" y="16541742"/>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158638</xdr:rowOff>
    </xdr:from>
    <xdr:to>
      <xdr:col>20</xdr:col>
      <xdr:colOff>9525</xdr:colOff>
      <xdr:row>96</xdr:row>
      <xdr:rowOff>88788</xdr:rowOff>
    </xdr:to>
    <xdr:sp macro="" textlink="">
      <xdr:nvSpPr>
        <xdr:cNvPr id="705" name="フローチャート : 判断 704"/>
        <xdr:cNvSpPr/>
      </xdr:nvSpPr>
      <xdr:spPr>
        <a:xfrm>
          <a:off x="13652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105315</xdr:rowOff>
    </xdr:from>
    <xdr:ext cx="534377" cy="259045"/>
    <xdr:sp macro="" textlink="">
      <xdr:nvSpPr>
        <xdr:cNvPr id="706" name="テキスト ボックス 705"/>
        <xdr:cNvSpPr txBox="1"/>
      </xdr:nvSpPr>
      <xdr:spPr>
        <a:xfrm>
          <a:off x="13436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157145</xdr:rowOff>
    </xdr:from>
    <xdr:to>
      <xdr:col>18</xdr:col>
      <xdr:colOff>492125</xdr:colOff>
      <xdr:row>96</xdr:row>
      <xdr:rowOff>87295</xdr:rowOff>
    </xdr:to>
    <xdr:sp macro="" textlink="">
      <xdr:nvSpPr>
        <xdr:cNvPr id="707" name="フローチャート : 判断 706"/>
        <xdr:cNvSpPr/>
      </xdr:nvSpPr>
      <xdr:spPr>
        <a:xfrm>
          <a:off x="12763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103822</xdr:rowOff>
    </xdr:from>
    <xdr:ext cx="534377" cy="259045"/>
    <xdr:sp macro="" textlink="">
      <xdr:nvSpPr>
        <xdr:cNvPr id="708" name="テキスト ボックス 707"/>
        <xdr:cNvSpPr txBox="1"/>
      </xdr:nvSpPr>
      <xdr:spPr>
        <a:xfrm>
          <a:off x="12547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70109</xdr:rowOff>
    </xdr:from>
    <xdr:to>
      <xdr:col>23</xdr:col>
      <xdr:colOff>568325</xdr:colOff>
      <xdr:row>97</xdr:row>
      <xdr:rowOff>259</xdr:rowOff>
    </xdr:to>
    <xdr:sp macro="" textlink="">
      <xdr:nvSpPr>
        <xdr:cNvPr id="714" name="円/楕円 713"/>
        <xdr:cNvSpPr/>
      </xdr:nvSpPr>
      <xdr:spPr>
        <a:xfrm>
          <a:off x="16268700" y="1652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48536</xdr:rowOff>
    </xdr:from>
    <xdr:ext cx="534377" cy="259045"/>
    <xdr:sp macro="" textlink="">
      <xdr:nvSpPr>
        <xdr:cNvPr id="715" name="公債費該当値テキスト"/>
        <xdr:cNvSpPr txBox="1"/>
      </xdr:nvSpPr>
      <xdr:spPr>
        <a:xfrm>
          <a:off x="16370300" y="1650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57,466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65697</xdr:rowOff>
    </xdr:from>
    <xdr:to>
      <xdr:col>22</xdr:col>
      <xdr:colOff>415925</xdr:colOff>
      <xdr:row>96</xdr:row>
      <xdr:rowOff>167297</xdr:rowOff>
    </xdr:to>
    <xdr:sp macro="" textlink="">
      <xdr:nvSpPr>
        <xdr:cNvPr id="716" name="円/楕円 715"/>
        <xdr:cNvSpPr/>
      </xdr:nvSpPr>
      <xdr:spPr>
        <a:xfrm>
          <a:off x="15430500" y="165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12374</xdr:rowOff>
    </xdr:from>
    <xdr:ext cx="534377" cy="259045"/>
    <xdr:sp macro="" textlink="">
      <xdr:nvSpPr>
        <xdr:cNvPr id="717" name="テキスト ボックス 716"/>
        <xdr:cNvSpPr txBox="1"/>
      </xdr:nvSpPr>
      <xdr:spPr>
        <a:xfrm>
          <a:off x="15214111" y="1630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55014</xdr:rowOff>
    </xdr:from>
    <xdr:to>
      <xdr:col>21</xdr:col>
      <xdr:colOff>212725</xdr:colOff>
      <xdr:row>96</xdr:row>
      <xdr:rowOff>156614</xdr:rowOff>
    </xdr:to>
    <xdr:sp macro="" textlink="">
      <xdr:nvSpPr>
        <xdr:cNvPr id="718" name="円/楕円 717"/>
        <xdr:cNvSpPr/>
      </xdr:nvSpPr>
      <xdr:spPr>
        <a:xfrm>
          <a:off x="14541500" y="1651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147741</xdr:rowOff>
    </xdr:from>
    <xdr:ext cx="534377" cy="259045"/>
    <xdr:sp macro="" textlink="">
      <xdr:nvSpPr>
        <xdr:cNvPr id="719" name="テキスト ボックス 718"/>
        <xdr:cNvSpPr txBox="1"/>
      </xdr:nvSpPr>
      <xdr:spPr>
        <a:xfrm>
          <a:off x="14325111" y="1660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70376</xdr:rowOff>
    </xdr:from>
    <xdr:to>
      <xdr:col>20</xdr:col>
      <xdr:colOff>9525</xdr:colOff>
      <xdr:row>97</xdr:row>
      <xdr:rowOff>526</xdr:rowOff>
    </xdr:to>
    <xdr:sp macro="" textlink="">
      <xdr:nvSpPr>
        <xdr:cNvPr id="720" name="円/楕円 719"/>
        <xdr:cNvSpPr/>
      </xdr:nvSpPr>
      <xdr:spPr>
        <a:xfrm>
          <a:off x="13652500" y="1652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163103</xdr:rowOff>
    </xdr:from>
    <xdr:ext cx="534377" cy="259045"/>
    <xdr:sp macro="" textlink="">
      <xdr:nvSpPr>
        <xdr:cNvPr id="721" name="テキスト ボックス 720"/>
        <xdr:cNvSpPr txBox="1"/>
      </xdr:nvSpPr>
      <xdr:spPr>
        <a:xfrm>
          <a:off x="13436111" y="1662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57,431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31742</xdr:rowOff>
    </xdr:from>
    <xdr:to>
      <xdr:col>18</xdr:col>
      <xdr:colOff>492125</xdr:colOff>
      <xdr:row>96</xdr:row>
      <xdr:rowOff>133342</xdr:rowOff>
    </xdr:to>
    <xdr:sp macro="" textlink="">
      <xdr:nvSpPr>
        <xdr:cNvPr id="722" name="円/楕円 721"/>
        <xdr:cNvSpPr/>
      </xdr:nvSpPr>
      <xdr:spPr>
        <a:xfrm>
          <a:off x="12763500" y="1649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124469</xdr:rowOff>
    </xdr:from>
    <xdr:ext cx="534377" cy="259045"/>
    <xdr:sp macro="" textlink="">
      <xdr:nvSpPr>
        <xdr:cNvPr id="723" name="テキスト ボックス 722"/>
        <xdr:cNvSpPr txBox="1"/>
      </xdr:nvSpPr>
      <xdr:spPr>
        <a:xfrm>
          <a:off x="12547111" y="1658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89027</xdr:rowOff>
    </xdr:from>
    <xdr:to>
      <xdr:col>32</xdr:col>
      <xdr:colOff>186689</xdr:colOff>
      <xdr:row>39</xdr:row>
      <xdr:rowOff>44450</xdr:rowOff>
    </xdr:to>
    <xdr:cxnSp macro="">
      <xdr:nvCxnSpPr>
        <xdr:cNvPr id="747" name="直線コネクタ 746"/>
        <xdr:cNvCxnSpPr/>
      </xdr:nvCxnSpPr>
      <xdr:spPr>
        <a:xfrm flipV="1">
          <a:off x="22159595" y="5232527"/>
          <a:ext cx="1269" cy="149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57548</xdr:rowOff>
    </xdr:from>
    <xdr:ext cx="249299" cy="259045"/>
    <xdr:sp macro="" textlink="">
      <xdr:nvSpPr>
        <xdr:cNvPr id="748" name="諸支出金最小値テキスト"/>
        <xdr:cNvSpPr txBox="1"/>
      </xdr:nvSpPr>
      <xdr:spPr>
        <a:xfrm>
          <a:off x="22212300" y="6744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35704</xdr:rowOff>
    </xdr:from>
    <xdr:ext cx="469744" cy="259045"/>
    <xdr:sp macro="" textlink="">
      <xdr:nvSpPr>
        <xdr:cNvPr id="750" name="諸支出金最大値テキスト"/>
        <xdr:cNvSpPr txBox="1"/>
      </xdr:nvSpPr>
      <xdr:spPr>
        <a:xfrm>
          <a:off x="22212300" y="500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3,933</a:t>
          </a:r>
          <a:endParaRPr kumimoji="1" lang="ja-JP" altLang="en-US" sz="1000" b="1">
            <a:latin typeface="ＭＳ Ｐゴシック"/>
          </a:endParaRPr>
        </a:p>
      </xdr:txBody>
    </xdr:sp>
    <xdr:clientData/>
  </xdr:oneCellAnchor>
  <xdr:twoCellAnchor>
    <xdr:from>
      <xdr:col>32</xdr:col>
      <xdr:colOff>98425</xdr:colOff>
      <xdr:row>30</xdr:row>
      <xdr:rowOff>89027</xdr:rowOff>
    </xdr:from>
    <xdr:to>
      <xdr:col>32</xdr:col>
      <xdr:colOff>276225</xdr:colOff>
      <xdr:row>30</xdr:row>
      <xdr:rowOff>89027</xdr:rowOff>
    </xdr:to>
    <xdr:cxnSp macro="">
      <xdr:nvCxnSpPr>
        <xdr:cNvPr id="751" name="直線コネクタ 750"/>
        <xdr:cNvCxnSpPr/>
      </xdr:nvCxnSpPr>
      <xdr:spPr>
        <a:xfrm>
          <a:off x="22072600" y="523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146448</xdr:rowOff>
    </xdr:from>
    <xdr:ext cx="378565" cy="259045"/>
    <xdr:sp macro="" textlink="">
      <xdr:nvSpPr>
        <xdr:cNvPr id="753" name="諸支出金平均値テキスト"/>
        <xdr:cNvSpPr txBox="1"/>
      </xdr:nvSpPr>
      <xdr:spPr>
        <a:xfrm>
          <a:off x="22212300" y="6490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123571</xdr:rowOff>
    </xdr:from>
    <xdr:to>
      <xdr:col>32</xdr:col>
      <xdr:colOff>238125</xdr:colOff>
      <xdr:row>39</xdr:row>
      <xdr:rowOff>53721</xdr:rowOff>
    </xdr:to>
    <xdr:sp macro="" textlink="">
      <xdr:nvSpPr>
        <xdr:cNvPr id="754" name="フローチャート : 判断 753"/>
        <xdr:cNvSpPr/>
      </xdr:nvSpPr>
      <xdr:spPr>
        <a:xfrm>
          <a:off x="221107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144526</xdr:rowOff>
    </xdr:from>
    <xdr:to>
      <xdr:col>31</xdr:col>
      <xdr:colOff>85725</xdr:colOff>
      <xdr:row>39</xdr:row>
      <xdr:rowOff>74676</xdr:rowOff>
    </xdr:to>
    <xdr:sp macro="" textlink="">
      <xdr:nvSpPr>
        <xdr:cNvPr id="756" name="フローチャート : 判断 755"/>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91203</xdr:rowOff>
    </xdr:from>
    <xdr:ext cx="313932" cy="259045"/>
    <xdr:sp macro="" textlink="">
      <xdr:nvSpPr>
        <xdr:cNvPr id="757" name="テキスト ボックス 756"/>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72898</xdr:rowOff>
    </xdr:from>
    <xdr:to>
      <xdr:col>29</xdr:col>
      <xdr:colOff>568325</xdr:colOff>
      <xdr:row>39</xdr:row>
      <xdr:rowOff>3048</xdr:rowOff>
    </xdr:to>
    <xdr:sp macro="" textlink="">
      <xdr:nvSpPr>
        <xdr:cNvPr id="759" name="フローチャート : 判断 758"/>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19575</xdr:rowOff>
    </xdr:from>
    <xdr:ext cx="378565" cy="259045"/>
    <xdr:sp macro="" textlink="">
      <xdr:nvSpPr>
        <xdr:cNvPr id="760" name="テキスト ボックス 759"/>
        <xdr:cNvSpPr txBox="1"/>
      </xdr:nvSpPr>
      <xdr:spPr>
        <a:xfrm>
          <a:off x="20245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88138</xdr:rowOff>
    </xdr:from>
    <xdr:to>
      <xdr:col>28</xdr:col>
      <xdr:colOff>365125</xdr:colOff>
      <xdr:row>38</xdr:row>
      <xdr:rowOff>18288</xdr:rowOff>
    </xdr:to>
    <xdr:sp macro="" textlink="">
      <xdr:nvSpPr>
        <xdr:cNvPr id="762" name="フローチャート : 判断 761"/>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34815</xdr:rowOff>
    </xdr:from>
    <xdr:ext cx="378565" cy="259045"/>
    <xdr:sp macro="" textlink="">
      <xdr:nvSpPr>
        <xdr:cNvPr id="763" name="テキスト ボックス 762"/>
        <xdr:cNvSpPr txBox="1"/>
      </xdr:nvSpPr>
      <xdr:spPr>
        <a:xfrm>
          <a:off x="19356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144907</xdr:rowOff>
    </xdr:from>
    <xdr:to>
      <xdr:col>27</xdr:col>
      <xdr:colOff>161925</xdr:colOff>
      <xdr:row>38</xdr:row>
      <xdr:rowOff>75057</xdr:rowOff>
    </xdr:to>
    <xdr:sp macro="" textlink="">
      <xdr:nvSpPr>
        <xdr:cNvPr id="764" name="フローチャート : 判断 763"/>
        <xdr:cNvSpPr/>
      </xdr:nvSpPr>
      <xdr:spPr>
        <a:xfrm>
          <a:off x="18605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91584</xdr:rowOff>
    </xdr:from>
    <xdr:ext cx="378565" cy="259045"/>
    <xdr:sp macro="" textlink="">
      <xdr:nvSpPr>
        <xdr:cNvPr id="765" name="テキスト ボックス 764"/>
        <xdr:cNvSpPr txBox="1"/>
      </xdr:nvSpPr>
      <xdr:spPr>
        <a:xfrm>
          <a:off x="18467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101998</xdr:rowOff>
    </xdr:from>
    <xdr:ext cx="249299" cy="259045"/>
    <xdr:sp macro="" textlink="">
      <xdr:nvSpPr>
        <xdr:cNvPr id="772" name="諸支出金該当値テキスト"/>
        <xdr:cNvSpPr txBox="1"/>
      </xdr:nvSpPr>
      <xdr:spPr>
        <a:xfrm>
          <a:off x="22212300" y="66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1" name="直線コネクタ 79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2" name="テキスト ボックス 79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3" name="直線コネクタ 79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4" name="テキスト ボックス 793"/>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5" name="直線コネクタ 79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6" name="テキスト ボックス 795"/>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7" name="直線コネクタ 79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8" name="テキスト ボックス 797"/>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2" name="直線コネクタ 801"/>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3"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4" name="直線コネクタ 80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5"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6" name="直線コネクタ 80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7" name="直線コネクタ 806"/>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8"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9" name="フローチャート : 判断 808"/>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0" name="直線コネクタ 809"/>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1" name="フローチャート : 判断 810"/>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2" name="テキスト ボックス 811"/>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3" name="直線コネクタ 812"/>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49</xdr:row>
      <xdr:rowOff>123190</xdr:rowOff>
    </xdr:from>
    <xdr:to>
      <xdr:col>29</xdr:col>
      <xdr:colOff>568325</xdr:colOff>
      <xdr:row>50</xdr:row>
      <xdr:rowOff>53340</xdr:rowOff>
    </xdr:to>
    <xdr:sp macro="" textlink="">
      <xdr:nvSpPr>
        <xdr:cNvPr id="814" name="フローチャート : 判断 813"/>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69867</xdr:rowOff>
    </xdr:from>
    <xdr:ext cx="313932" cy="259045"/>
    <xdr:sp macro="" textlink="">
      <xdr:nvSpPr>
        <xdr:cNvPr id="815" name="テキスト ボックス 814"/>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6" name="直線コネクタ 815"/>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51</xdr:row>
      <xdr:rowOff>100330</xdr:rowOff>
    </xdr:from>
    <xdr:to>
      <xdr:col>28</xdr:col>
      <xdr:colOff>365125</xdr:colOff>
      <xdr:row>52</xdr:row>
      <xdr:rowOff>30480</xdr:rowOff>
    </xdr:to>
    <xdr:sp macro="" textlink="">
      <xdr:nvSpPr>
        <xdr:cNvPr id="817" name="フローチャート : 判断 816"/>
        <xdr:cNvSpPr/>
      </xdr:nvSpPr>
      <xdr:spPr>
        <a:xfrm>
          <a:off x="19494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50</xdr:row>
      <xdr:rowOff>47007</xdr:rowOff>
    </xdr:from>
    <xdr:ext cx="313932" cy="259045"/>
    <xdr:sp macro="" textlink="">
      <xdr:nvSpPr>
        <xdr:cNvPr id="818" name="テキスト ボックス 817"/>
        <xdr:cNvSpPr txBox="1"/>
      </xdr:nvSpPr>
      <xdr:spPr>
        <a:xfrm>
          <a:off x="19388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43180</xdr:rowOff>
    </xdr:from>
    <xdr:to>
      <xdr:col>27</xdr:col>
      <xdr:colOff>161925</xdr:colOff>
      <xdr:row>54</xdr:row>
      <xdr:rowOff>144780</xdr:rowOff>
    </xdr:to>
    <xdr:sp macro="" textlink="">
      <xdr:nvSpPr>
        <xdr:cNvPr id="819" name="フローチャート : 判断 818"/>
        <xdr:cNvSpPr/>
      </xdr:nvSpPr>
      <xdr:spPr>
        <a:xfrm>
          <a:off x="18605500" y="930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52</xdr:row>
      <xdr:rowOff>161307</xdr:rowOff>
    </xdr:from>
    <xdr:ext cx="313932" cy="259045"/>
    <xdr:sp macro="" textlink="">
      <xdr:nvSpPr>
        <xdr:cNvPr id="820" name="テキスト ボックス 819"/>
        <xdr:cNvSpPr txBox="1"/>
      </xdr:nvSpPr>
      <xdr:spPr>
        <a:xfrm>
          <a:off x="18499333" y="9076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6" name="円/楕円 825"/>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7"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8" name="円/楕円 827"/>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9" name="テキスト ボックス 828"/>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0" name="円/楕円 829"/>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1" name="テキスト ボックス 830"/>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2" name="円/楕円 831"/>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3" name="テキスト ボックス 83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4" name="円/楕円 833"/>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5" name="テキスト ボックス 834"/>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主な構成項目として、総務費は住民一人当たり</a:t>
          </a:r>
          <a:r>
            <a:rPr kumimoji="1" lang="en-US" altLang="ja-JP" sz="1100">
              <a:solidFill>
                <a:schemeClr val="dk1"/>
              </a:solidFill>
              <a:effectLst/>
              <a:latin typeface="+mn-lt"/>
              <a:ea typeface="+mn-ea"/>
              <a:cs typeface="+mn-cs"/>
            </a:rPr>
            <a:t>107,902</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普通建設事業費の減額などにより前年度と比べ減少しているものの</a:t>
          </a:r>
          <a:r>
            <a:rPr kumimoji="1" lang="ja-JP" altLang="ja-JP" sz="1100">
              <a:solidFill>
                <a:schemeClr val="dk1"/>
              </a:solidFill>
              <a:effectLst/>
              <a:latin typeface="+mn-lt"/>
              <a:ea typeface="+mn-ea"/>
              <a:cs typeface="+mn-cs"/>
            </a:rPr>
            <a:t>、類似団体の平均を大きく上回っている。民生費は住民一人当たり</a:t>
          </a:r>
          <a:r>
            <a:rPr kumimoji="1" lang="en-US" altLang="ja-JP" sz="1100">
              <a:solidFill>
                <a:schemeClr val="dk1"/>
              </a:solidFill>
              <a:effectLst/>
              <a:latin typeface="+mn-lt"/>
              <a:ea typeface="+mn-ea"/>
              <a:cs typeface="+mn-cs"/>
            </a:rPr>
            <a:t>193,665</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年度より保育所施設整備事業を実施していることによる普通建設事業費の増加により類似団体の平均を上回っている。衛生費は住民一人当たり</a:t>
          </a:r>
          <a:r>
            <a:rPr kumimoji="1" lang="en-US" altLang="ja-JP" sz="1100">
              <a:solidFill>
                <a:schemeClr val="dk1"/>
              </a:solidFill>
              <a:effectLst/>
              <a:latin typeface="+mn-lt"/>
              <a:ea typeface="+mn-ea"/>
              <a:cs typeface="+mn-cs"/>
            </a:rPr>
            <a:t>76,593</a:t>
          </a:r>
          <a:r>
            <a:rPr kumimoji="1" lang="ja-JP" altLang="ja-JP" sz="1100">
              <a:solidFill>
                <a:schemeClr val="dk1"/>
              </a:solidFill>
              <a:effectLst/>
              <a:latin typeface="+mn-lt"/>
              <a:ea typeface="+mn-ea"/>
              <a:cs typeface="+mn-cs"/>
            </a:rPr>
            <a:t>円となっており、市立総合病院への負担金やごみ焼却施設の老朽化に伴う普通建設事業費の増加により、類似団体と比べ高止まりの数値となっている。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三重県尾鷲市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財政調整基金残高については、前年度より標準財政規模比は減少しているものの、決算剰余金等を着実に積みたててきたことにより、平成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年度から標準財政規模比が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％を超えている。平成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年度は、単年度収支</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黒字</a:t>
          </a:r>
          <a:r>
            <a:rPr kumimoji="1" lang="ja-JP" altLang="en-US" sz="1100">
              <a:solidFill>
                <a:schemeClr val="dk1"/>
              </a:solidFill>
              <a:effectLst/>
              <a:latin typeface="+mn-lt"/>
              <a:ea typeface="+mn-ea"/>
              <a:cs typeface="+mn-cs"/>
            </a:rPr>
            <a:t>となったが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基金の取り崩しが</a:t>
          </a:r>
          <a:r>
            <a:rPr kumimoji="1" lang="ja-JP" altLang="en-US" sz="1100">
              <a:solidFill>
                <a:schemeClr val="dk1"/>
              </a:solidFill>
              <a:effectLst/>
              <a:latin typeface="+mn-lt"/>
              <a:ea typeface="+mn-ea"/>
              <a:cs typeface="+mn-cs"/>
            </a:rPr>
            <a:t>大きいことから</a:t>
          </a:r>
          <a:r>
            <a:rPr kumimoji="1" lang="ja-JP" altLang="ja-JP" sz="1100">
              <a:solidFill>
                <a:schemeClr val="dk1"/>
              </a:solidFill>
              <a:effectLst/>
              <a:latin typeface="+mn-lt"/>
              <a:ea typeface="+mn-ea"/>
              <a:cs typeface="+mn-cs"/>
            </a:rPr>
            <a:t>、実質単年度収支は赤字となった。今後、大規模災害の発生や景気変動による減収等に備え、安定した市民サービスを提供するために必要な基金残高の確保に努める</a:t>
          </a:r>
          <a:r>
            <a:rPr kumimoji="1" lang="ja-JP" altLang="en-US"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三重県尾鷲市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連結実質赤字比率は、全ての会計において黒字となっている。水道事業会計は剰余額が増加しており、標準財政規模比における割合が平成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台</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病院事業会計においては、剰余額の減少に伴い標準財政規模比における割合が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年度まで</a:t>
          </a:r>
          <a:r>
            <a:rPr kumimoji="1" lang="ja-JP" altLang="ja-JP" sz="1100">
              <a:solidFill>
                <a:schemeClr val="dk1"/>
              </a:solidFill>
              <a:effectLst/>
              <a:latin typeface="+mn-lt"/>
              <a:ea typeface="+mn-ea"/>
              <a:cs typeface="+mn-cs"/>
            </a:rPr>
            <a:t>年々減少傾向にあ</a:t>
          </a:r>
          <a:r>
            <a:rPr kumimoji="1" lang="ja-JP" altLang="en-US" sz="1100">
              <a:solidFill>
                <a:schemeClr val="dk1"/>
              </a:solidFill>
              <a:effectLst/>
              <a:latin typeface="+mn-lt"/>
              <a:ea typeface="+mn-ea"/>
              <a:cs typeface="+mn-cs"/>
            </a:rPr>
            <a:t>ったが、</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年度は増加している。しかしながら、</a:t>
          </a:r>
          <a:r>
            <a:rPr kumimoji="1" lang="ja-JP" altLang="ja-JP" sz="1100">
              <a:solidFill>
                <a:schemeClr val="dk1"/>
              </a:solidFill>
              <a:effectLst/>
              <a:latin typeface="+mn-lt"/>
              <a:ea typeface="+mn-ea"/>
              <a:cs typeface="+mn-cs"/>
            </a:rPr>
            <a:t>人口減少による患者数の減少、医師不足や救急医療体制の確保などから、今後も厳しい経営が予想されているため経営改善が求められる。今後も各会計において厳しい財政運営が予想されることから、効率的な財政運営を行うよう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10509397</v>
      </c>
      <c r="BO4" s="381"/>
      <c r="BP4" s="381"/>
      <c r="BQ4" s="381"/>
      <c r="BR4" s="381"/>
      <c r="BS4" s="381"/>
      <c r="BT4" s="381"/>
      <c r="BU4" s="382"/>
      <c r="BV4" s="380">
        <v>10879905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4.5</v>
      </c>
      <c r="CU4" s="387"/>
      <c r="CV4" s="387"/>
      <c r="CW4" s="387"/>
      <c r="CX4" s="387"/>
      <c r="CY4" s="387"/>
      <c r="CZ4" s="387"/>
      <c r="DA4" s="388"/>
      <c r="DB4" s="386">
        <v>4.2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10237138</v>
      </c>
      <c r="BO5" s="418"/>
      <c r="BP5" s="418"/>
      <c r="BQ5" s="418"/>
      <c r="BR5" s="418"/>
      <c r="BS5" s="418"/>
      <c r="BT5" s="418"/>
      <c r="BU5" s="419"/>
      <c r="BV5" s="417">
        <v>10548648</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96.4</v>
      </c>
      <c r="CU5" s="415"/>
      <c r="CV5" s="415"/>
      <c r="CW5" s="415"/>
      <c r="CX5" s="415"/>
      <c r="CY5" s="415"/>
      <c r="CZ5" s="415"/>
      <c r="DA5" s="416"/>
      <c r="DB5" s="414">
        <v>95.5</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272259</v>
      </c>
      <c r="BO6" s="418"/>
      <c r="BP6" s="418"/>
      <c r="BQ6" s="418"/>
      <c r="BR6" s="418"/>
      <c r="BS6" s="418"/>
      <c r="BT6" s="418"/>
      <c r="BU6" s="419"/>
      <c r="BV6" s="417">
        <v>331257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101.4</v>
      </c>
      <c r="CU6" s="455"/>
      <c r="CV6" s="455"/>
      <c r="CW6" s="455"/>
      <c r="CX6" s="455"/>
      <c r="CY6" s="455"/>
      <c r="CZ6" s="455"/>
      <c r="DA6" s="456"/>
      <c r="DB6" s="454">
        <v>101.7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5127</v>
      </c>
      <c r="BO7" s="418"/>
      <c r="BP7" s="418"/>
      <c r="BQ7" s="418"/>
      <c r="BR7" s="418"/>
      <c r="BS7" s="418"/>
      <c r="BT7" s="418"/>
      <c r="BU7" s="419"/>
      <c r="BV7" s="417">
        <v>81340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5876367</v>
      </c>
      <c r="CU7" s="418"/>
      <c r="CV7" s="418"/>
      <c r="CW7" s="418"/>
      <c r="CX7" s="418"/>
      <c r="CY7" s="418"/>
      <c r="CZ7" s="418"/>
      <c r="DA7" s="419"/>
      <c r="DB7" s="417">
        <v>5946761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267132</v>
      </c>
      <c r="BO8" s="418"/>
      <c r="BP8" s="418"/>
      <c r="BQ8" s="418"/>
      <c r="BR8" s="418"/>
      <c r="BS8" s="418"/>
      <c r="BT8" s="418"/>
      <c r="BU8" s="419"/>
      <c r="BV8" s="417">
        <v>249917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0.39</v>
      </c>
      <c r="CU8" s="458"/>
      <c r="CV8" s="458"/>
      <c r="CW8" s="458"/>
      <c r="CX8" s="458"/>
      <c r="CY8" s="458"/>
      <c r="CZ8" s="458"/>
      <c r="DA8" s="459"/>
      <c r="DB8" s="457">
        <v>0.39</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18009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17215</v>
      </c>
      <c r="BO9" s="418"/>
      <c r="BP9" s="418"/>
      <c r="BQ9" s="418"/>
      <c r="BR9" s="418"/>
      <c r="BS9" s="418"/>
      <c r="BT9" s="418"/>
      <c r="BU9" s="419"/>
      <c r="BV9" s="417">
        <v>35832</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13.6</v>
      </c>
      <c r="CU9" s="415"/>
      <c r="CV9" s="415"/>
      <c r="CW9" s="415"/>
      <c r="CX9" s="415"/>
      <c r="CY9" s="415"/>
      <c r="CZ9" s="415"/>
      <c r="DA9" s="416"/>
      <c r="DB9" s="414">
        <v>13.8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20033</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620520</v>
      </c>
      <c r="BO10" s="418"/>
      <c r="BP10" s="418"/>
      <c r="BQ10" s="418"/>
      <c r="BR10" s="418"/>
      <c r="BS10" s="418"/>
      <c r="BT10" s="418"/>
      <c r="BU10" s="419"/>
      <c r="BV10" s="417">
        <v>676188</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18763</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672246</v>
      </c>
      <c r="BO12" s="418"/>
      <c r="BP12" s="418"/>
      <c r="BQ12" s="418"/>
      <c r="BR12" s="418"/>
      <c r="BS12" s="418"/>
      <c r="BT12" s="418"/>
      <c r="BU12" s="419"/>
      <c r="BV12" s="417">
        <v>721193</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18610</v>
      </c>
      <c r="S13" s="499"/>
      <c r="T13" s="499"/>
      <c r="U13" s="499"/>
      <c r="V13" s="500"/>
      <c r="W13" s="433" t="s">
        <v>123</v>
      </c>
      <c r="X13" s="434"/>
      <c r="Y13" s="434"/>
      <c r="Z13" s="434"/>
      <c r="AA13" s="434"/>
      <c r="AB13" s="424"/>
      <c r="AC13" s="468">
        <v>522</v>
      </c>
      <c r="AD13" s="469"/>
      <c r="AE13" s="469"/>
      <c r="AF13" s="469"/>
      <c r="AG13" s="508"/>
      <c r="AH13" s="468">
        <v>591</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-34511</v>
      </c>
      <c r="BO13" s="418"/>
      <c r="BP13" s="418"/>
      <c r="BQ13" s="418"/>
      <c r="BR13" s="418"/>
      <c r="BS13" s="418"/>
      <c r="BT13" s="418"/>
      <c r="BU13" s="419"/>
      <c r="BV13" s="417">
        <v>-9173</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11.9</v>
      </c>
      <c r="CU13" s="415"/>
      <c r="CV13" s="415"/>
      <c r="CW13" s="415"/>
      <c r="CX13" s="415"/>
      <c r="CY13" s="415"/>
      <c r="CZ13" s="415"/>
      <c r="DA13" s="416"/>
      <c r="DB13" s="414">
        <v>12.6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19118</v>
      </c>
      <c r="S14" s="499"/>
      <c r="T14" s="499"/>
      <c r="U14" s="499"/>
      <c r="V14" s="500"/>
      <c r="W14" s="407"/>
      <c r="X14" s="408"/>
      <c r="Y14" s="408"/>
      <c r="Z14" s="408"/>
      <c r="AA14" s="408"/>
      <c r="AB14" s="397"/>
      <c r="AC14" s="501">
        <v>6.4</v>
      </c>
      <c r="AD14" s="502"/>
      <c r="AE14" s="502"/>
      <c r="AF14" s="502"/>
      <c r="AG14" s="503"/>
      <c r="AH14" s="501">
        <v>6.8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58</v>
      </c>
      <c r="CU14" s="513"/>
      <c r="CV14" s="513"/>
      <c r="CW14" s="513"/>
      <c r="CX14" s="513"/>
      <c r="CY14" s="513"/>
      <c r="CZ14" s="513"/>
      <c r="DA14" s="514"/>
      <c r="DB14" s="512">
        <v>65</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18967</v>
      </c>
      <c r="S15" s="499"/>
      <c r="T15" s="499"/>
      <c r="U15" s="499"/>
      <c r="V15" s="500"/>
      <c r="W15" s="433" t="s">
        <v>129</v>
      </c>
      <c r="X15" s="434"/>
      <c r="Y15" s="434"/>
      <c r="Z15" s="434"/>
      <c r="AA15" s="434"/>
      <c r="AB15" s="424"/>
      <c r="AC15" s="468">
        <v>1582</v>
      </c>
      <c r="AD15" s="469"/>
      <c r="AE15" s="469"/>
      <c r="AF15" s="469"/>
      <c r="AG15" s="508"/>
      <c r="AH15" s="468">
        <v>1823</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1974356</v>
      </c>
      <c r="BO15" s="381"/>
      <c r="BP15" s="381"/>
      <c r="BQ15" s="381"/>
      <c r="BR15" s="381"/>
      <c r="BS15" s="381"/>
      <c r="BT15" s="381"/>
      <c r="BU15" s="382"/>
      <c r="BV15" s="380">
        <v>1965726</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19.5</v>
      </c>
      <c r="AD16" s="502"/>
      <c r="AE16" s="502"/>
      <c r="AF16" s="502"/>
      <c r="AG16" s="503"/>
      <c r="AH16" s="501">
        <v>20.8</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5046187</v>
      </c>
      <c r="BO16" s="418"/>
      <c r="BP16" s="418"/>
      <c r="BQ16" s="418"/>
      <c r="BR16" s="418"/>
      <c r="BS16" s="418"/>
      <c r="BT16" s="418"/>
      <c r="BU16" s="419"/>
      <c r="BV16" s="417">
        <v>5042462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133</v>
      </c>
      <c r="S17" s="519"/>
      <c r="T17" s="519"/>
      <c r="U17" s="519"/>
      <c r="V17" s="520"/>
      <c r="W17" s="433" t="s">
        <v>136</v>
      </c>
      <c r="X17" s="434"/>
      <c r="Y17" s="434"/>
      <c r="Z17" s="434"/>
      <c r="AA17" s="434"/>
      <c r="AB17" s="424"/>
      <c r="AC17" s="468">
        <v>5995</v>
      </c>
      <c r="AD17" s="469"/>
      <c r="AE17" s="469"/>
      <c r="AF17" s="469"/>
      <c r="AG17" s="508"/>
      <c r="AH17" s="468">
        <v>6330</v>
      </c>
      <c r="AI17" s="469"/>
      <c r="AJ17" s="469"/>
      <c r="AK17" s="469"/>
      <c r="AL17" s="470"/>
      <c r="AM17" s="446"/>
      <c r="AN17" s="447"/>
      <c r="AO17" s="447"/>
      <c r="AP17" s="447"/>
      <c r="AQ17" s="447"/>
      <c r="AR17" s="447"/>
      <c r="AS17" s="447"/>
      <c r="AT17" s="448"/>
      <c r="AU17" s="449"/>
      <c r="AV17" s="450"/>
      <c r="AW17" s="450"/>
      <c r="AX17" s="450"/>
      <c r="AY17" s="451" t="s">
        <v>137</v>
      </c>
      <c r="AZ17" s="452"/>
      <c r="BA17" s="452"/>
      <c r="BB17" s="452"/>
      <c r="BC17" s="452"/>
      <c r="BD17" s="452"/>
      <c r="BE17" s="452"/>
      <c r="BF17" s="452"/>
      <c r="BG17" s="452"/>
      <c r="BH17" s="452"/>
      <c r="BI17" s="452"/>
      <c r="BJ17" s="452"/>
      <c r="BK17" s="452"/>
      <c r="BL17" s="452"/>
      <c r="BM17" s="453"/>
      <c r="BN17" s="417">
        <v>2511002</v>
      </c>
      <c r="BO17" s="418"/>
      <c r="BP17" s="418"/>
      <c r="BQ17" s="418"/>
      <c r="BR17" s="418"/>
      <c r="BS17" s="418"/>
      <c r="BT17" s="418"/>
      <c r="BU17" s="419"/>
      <c r="BV17" s="417">
        <v>2503979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138</v>
      </c>
      <c r="C18" s="460"/>
      <c r="D18" s="460"/>
      <c r="E18" s="529"/>
      <c r="F18" s="529"/>
      <c r="G18" s="529"/>
      <c r="H18" s="529"/>
      <c r="I18" s="529"/>
      <c r="J18" s="529"/>
      <c r="K18" s="529"/>
      <c r="L18" s="530">
        <v>192.71</v>
      </c>
      <c r="M18" s="530"/>
      <c r="N18" s="530"/>
      <c r="O18" s="530"/>
      <c r="P18" s="530"/>
      <c r="Q18" s="530"/>
      <c r="R18" s="531"/>
      <c r="S18" s="531"/>
      <c r="T18" s="531"/>
      <c r="U18" s="531"/>
      <c r="V18" s="532"/>
      <c r="W18" s="435"/>
      <c r="X18" s="436"/>
      <c r="Y18" s="436"/>
      <c r="Z18" s="436"/>
      <c r="AA18" s="436"/>
      <c r="AB18" s="427"/>
      <c r="AC18" s="533">
        <v>74</v>
      </c>
      <c r="AD18" s="534"/>
      <c r="AE18" s="534"/>
      <c r="AF18" s="534"/>
      <c r="AG18" s="535"/>
      <c r="AH18" s="533">
        <v>72.400000000000006</v>
      </c>
      <c r="AI18" s="534"/>
      <c r="AJ18" s="534"/>
      <c r="AK18" s="534"/>
      <c r="AL18" s="536"/>
      <c r="AM18" s="446"/>
      <c r="AN18" s="447"/>
      <c r="AO18" s="447"/>
      <c r="AP18" s="447"/>
      <c r="AQ18" s="447"/>
      <c r="AR18" s="447"/>
      <c r="AS18" s="447"/>
      <c r="AT18" s="448"/>
      <c r="AU18" s="449"/>
      <c r="AV18" s="450"/>
      <c r="AW18" s="450"/>
      <c r="AX18" s="450"/>
      <c r="AY18" s="451" t="s">
        <v>139</v>
      </c>
      <c r="AZ18" s="452"/>
      <c r="BA18" s="452"/>
      <c r="BB18" s="452"/>
      <c r="BC18" s="452"/>
      <c r="BD18" s="452"/>
      <c r="BE18" s="452"/>
      <c r="BF18" s="452"/>
      <c r="BG18" s="452"/>
      <c r="BH18" s="452"/>
      <c r="BI18" s="452"/>
      <c r="BJ18" s="452"/>
      <c r="BK18" s="452"/>
      <c r="BL18" s="452"/>
      <c r="BM18" s="453"/>
      <c r="BN18" s="417">
        <v>5712695</v>
      </c>
      <c r="BO18" s="418"/>
      <c r="BP18" s="418"/>
      <c r="BQ18" s="418"/>
      <c r="BR18" s="418"/>
      <c r="BS18" s="418"/>
      <c r="BT18" s="418"/>
      <c r="BU18" s="419"/>
      <c r="BV18" s="417">
        <v>5789885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140</v>
      </c>
      <c r="C19" s="460"/>
      <c r="D19" s="460"/>
      <c r="E19" s="529"/>
      <c r="F19" s="529"/>
      <c r="G19" s="529"/>
      <c r="H19" s="529"/>
      <c r="I19" s="529"/>
      <c r="J19" s="529"/>
      <c r="K19" s="529"/>
      <c r="L19" s="537">
        <v>93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141</v>
      </c>
      <c r="AZ19" s="452"/>
      <c r="BA19" s="452"/>
      <c r="BB19" s="452"/>
      <c r="BC19" s="452"/>
      <c r="BD19" s="452"/>
      <c r="BE19" s="452"/>
      <c r="BF19" s="452"/>
      <c r="BG19" s="452"/>
      <c r="BH19" s="452"/>
      <c r="BI19" s="452"/>
      <c r="BJ19" s="452"/>
      <c r="BK19" s="452"/>
      <c r="BL19" s="452"/>
      <c r="BM19" s="453"/>
      <c r="BN19" s="417">
        <v>7925043</v>
      </c>
      <c r="BO19" s="418"/>
      <c r="BP19" s="418"/>
      <c r="BQ19" s="418"/>
      <c r="BR19" s="418"/>
      <c r="BS19" s="418"/>
      <c r="BT19" s="418"/>
      <c r="BU19" s="419"/>
      <c r="BV19" s="417">
        <v>8031151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142</v>
      </c>
      <c r="C20" s="460"/>
      <c r="D20" s="460"/>
      <c r="E20" s="529"/>
      <c r="F20" s="529"/>
      <c r="G20" s="529"/>
      <c r="H20" s="529"/>
      <c r="I20" s="529"/>
      <c r="J20" s="529"/>
      <c r="K20" s="529"/>
      <c r="L20" s="537">
        <v>8660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143</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144</v>
      </c>
      <c r="C22" s="548"/>
      <c r="D22" s="549"/>
      <c r="E22" s="429" t="s">
        <v>1</v>
      </c>
      <c r="F22" s="434"/>
      <c r="G22" s="434"/>
      <c r="H22" s="434"/>
      <c r="I22" s="434"/>
      <c r="J22" s="434"/>
      <c r="K22" s="424"/>
      <c r="L22" s="429" t="s">
        <v>145</v>
      </c>
      <c r="M22" s="434"/>
      <c r="N22" s="434"/>
      <c r="O22" s="434"/>
      <c r="P22" s="424"/>
      <c r="Q22" s="556" t="s">
        <v>146</v>
      </c>
      <c r="R22" s="557"/>
      <c r="S22" s="557"/>
      <c r="T22" s="557"/>
      <c r="U22" s="557"/>
      <c r="V22" s="558"/>
      <c r="W22" s="562" t="s">
        <v>147</v>
      </c>
      <c r="X22" s="548"/>
      <c r="Y22" s="549"/>
      <c r="Z22" s="429" t="s">
        <v>1</v>
      </c>
      <c r="AA22" s="434"/>
      <c r="AB22" s="434"/>
      <c r="AC22" s="434"/>
      <c r="AD22" s="434"/>
      <c r="AE22" s="434"/>
      <c r="AF22" s="434"/>
      <c r="AG22" s="424"/>
      <c r="AH22" s="575" t="s">
        <v>148</v>
      </c>
      <c r="AI22" s="434"/>
      <c r="AJ22" s="434"/>
      <c r="AK22" s="434"/>
      <c r="AL22" s="424"/>
      <c r="AM22" s="575" t="s">
        <v>149</v>
      </c>
      <c r="AN22" s="576"/>
      <c r="AO22" s="576"/>
      <c r="AP22" s="576"/>
      <c r="AQ22" s="576"/>
      <c r="AR22" s="577"/>
      <c r="AS22" s="556" t="s">
        <v>146</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150</v>
      </c>
      <c r="AZ23" s="378"/>
      <c r="BA23" s="378"/>
      <c r="BB23" s="378"/>
      <c r="BC23" s="378"/>
      <c r="BD23" s="378"/>
      <c r="BE23" s="378"/>
      <c r="BF23" s="378"/>
      <c r="BG23" s="378"/>
      <c r="BH23" s="378"/>
      <c r="BI23" s="378"/>
      <c r="BJ23" s="378"/>
      <c r="BK23" s="378"/>
      <c r="BL23" s="378"/>
      <c r="BM23" s="379"/>
      <c r="BN23" s="417">
        <v>10974475</v>
      </c>
      <c r="BO23" s="418"/>
      <c r="BP23" s="418"/>
      <c r="BQ23" s="418"/>
      <c r="BR23" s="418"/>
      <c r="BS23" s="418"/>
      <c r="BT23" s="418"/>
      <c r="BU23" s="419"/>
      <c r="BV23" s="417">
        <v>11071623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151</v>
      </c>
      <c r="F24" s="447"/>
      <c r="G24" s="447"/>
      <c r="H24" s="447"/>
      <c r="I24" s="447"/>
      <c r="J24" s="447"/>
      <c r="K24" s="448"/>
      <c r="L24" s="468">
        <v>1</v>
      </c>
      <c r="M24" s="469"/>
      <c r="N24" s="469"/>
      <c r="O24" s="469"/>
      <c r="P24" s="508"/>
      <c r="Q24" s="468">
        <v>7200</v>
      </c>
      <c r="R24" s="469"/>
      <c r="S24" s="469"/>
      <c r="T24" s="469"/>
      <c r="U24" s="469"/>
      <c r="V24" s="508"/>
      <c r="W24" s="563"/>
      <c r="X24" s="551"/>
      <c r="Y24" s="552"/>
      <c r="Z24" s="467" t="s">
        <v>152</v>
      </c>
      <c r="AA24" s="447"/>
      <c r="AB24" s="447"/>
      <c r="AC24" s="447"/>
      <c r="AD24" s="447"/>
      <c r="AE24" s="447"/>
      <c r="AF24" s="447"/>
      <c r="AG24" s="448"/>
      <c r="AH24" s="468">
        <v>163</v>
      </c>
      <c r="AI24" s="469"/>
      <c r="AJ24" s="469"/>
      <c r="AK24" s="469"/>
      <c r="AL24" s="508"/>
      <c r="AM24" s="468">
        <v>510516</v>
      </c>
      <c r="AN24" s="469"/>
      <c r="AO24" s="469"/>
      <c r="AP24" s="469"/>
      <c r="AQ24" s="469"/>
      <c r="AR24" s="508"/>
      <c r="AS24" s="468">
        <v>3132</v>
      </c>
      <c r="AT24" s="469"/>
      <c r="AU24" s="469"/>
      <c r="AV24" s="469"/>
      <c r="AW24" s="469"/>
      <c r="AX24" s="470"/>
      <c r="AY24" s="583" t="s">
        <v>153</v>
      </c>
      <c r="AZ24" s="584"/>
      <c r="BA24" s="584"/>
      <c r="BB24" s="584"/>
      <c r="BC24" s="584"/>
      <c r="BD24" s="584"/>
      <c r="BE24" s="584"/>
      <c r="BF24" s="584"/>
      <c r="BG24" s="584"/>
      <c r="BH24" s="584"/>
      <c r="BI24" s="584"/>
      <c r="BJ24" s="584"/>
      <c r="BK24" s="584"/>
      <c r="BL24" s="584"/>
      <c r="BM24" s="585"/>
      <c r="BN24" s="417">
        <v>9664103</v>
      </c>
      <c r="BO24" s="418"/>
      <c r="BP24" s="418"/>
      <c r="BQ24" s="418"/>
      <c r="BR24" s="418"/>
      <c r="BS24" s="418"/>
      <c r="BT24" s="418"/>
      <c r="BU24" s="419"/>
      <c r="BV24" s="417">
        <v>9505429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154</v>
      </c>
      <c r="F25" s="447"/>
      <c r="G25" s="447"/>
      <c r="H25" s="447"/>
      <c r="I25" s="447"/>
      <c r="J25" s="447"/>
      <c r="K25" s="448"/>
      <c r="L25" s="468">
        <v>1</v>
      </c>
      <c r="M25" s="469"/>
      <c r="N25" s="469"/>
      <c r="O25" s="469"/>
      <c r="P25" s="508"/>
      <c r="Q25" s="468">
        <v>7120</v>
      </c>
      <c r="R25" s="469"/>
      <c r="S25" s="469"/>
      <c r="T25" s="469"/>
      <c r="U25" s="469"/>
      <c r="V25" s="508"/>
      <c r="W25" s="563"/>
      <c r="X25" s="551"/>
      <c r="Y25" s="552"/>
      <c r="Z25" s="467" t="s">
        <v>155</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156</v>
      </c>
      <c r="AZ25" s="378"/>
      <c r="BA25" s="378"/>
      <c r="BB25" s="378"/>
      <c r="BC25" s="378"/>
      <c r="BD25" s="378"/>
      <c r="BE25" s="378"/>
      <c r="BF25" s="378"/>
      <c r="BG25" s="378"/>
      <c r="BH25" s="378"/>
      <c r="BI25" s="378"/>
      <c r="BJ25" s="378"/>
      <c r="BK25" s="378"/>
      <c r="BL25" s="378"/>
      <c r="BM25" s="379"/>
      <c r="BN25" s="380">
        <v>1957194</v>
      </c>
      <c r="BO25" s="381"/>
      <c r="BP25" s="381"/>
      <c r="BQ25" s="381"/>
      <c r="BR25" s="381"/>
      <c r="BS25" s="381"/>
      <c r="BT25" s="381"/>
      <c r="BU25" s="382"/>
      <c r="BV25" s="380">
        <v>1862188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157</v>
      </c>
      <c r="F26" s="447"/>
      <c r="G26" s="447"/>
      <c r="H26" s="447"/>
      <c r="I26" s="447"/>
      <c r="J26" s="447"/>
      <c r="K26" s="448"/>
      <c r="L26" s="468">
        <v>1</v>
      </c>
      <c r="M26" s="469"/>
      <c r="N26" s="469"/>
      <c r="O26" s="469"/>
      <c r="P26" s="508"/>
      <c r="Q26" s="468">
        <v>6150</v>
      </c>
      <c r="R26" s="469"/>
      <c r="S26" s="469"/>
      <c r="T26" s="469"/>
      <c r="U26" s="469"/>
      <c r="V26" s="508"/>
      <c r="W26" s="563"/>
      <c r="X26" s="551"/>
      <c r="Y26" s="552"/>
      <c r="Z26" s="467" t="s">
        <v>158</v>
      </c>
      <c r="AA26" s="573"/>
      <c r="AB26" s="573"/>
      <c r="AC26" s="573"/>
      <c r="AD26" s="573"/>
      <c r="AE26" s="573"/>
      <c r="AF26" s="573"/>
      <c r="AG26" s="574"/>
      <c r="AH26" s="468">
        <v>16</v>
      </c>
      <c r="AI26" s="469"/>
      <c r="AJ26" s="469"/>
      <c r="AK26" s="469"/>
      <c r="AL26" s="508"/>
      <c r="AM26" s="468">
        <v>55184</v>
      </c>
      <c r="AN26" s="469"/>
      <c r="AO26" s="469"/>
      <c r="AP26" s="469"/>
      <c r="AQ26" s="469"/>
      <c r="AR26" s="508"/>
      <c r="AS26" s="468">
        <v>3449</v>
      </c>
      <c r="AT26" s="469"/>
      <c r="AU26" s="469"/>
      <c r="AV26" s="469"/>
      <c r="AW26" s="469"/>
      <c r="AX26" s="470"/>
      <c r="AY26" s="420" t="s">
        <v>159</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160</v>
      </c>
      <c r="F27" s="447"/>
      <c r="G27" s="447"/>
      <c r="H27" s="447"/>
      <c r="I27" s="447"/>
      <c r="J27" s="447"/>
      <c r="K27" s="448"/>
      <c r="L27" s="468">
        <v>1</v>
      </c>
      <c r="M27" s="469"/>
      <c r="N27" s="469"/>
      <c r="O27" s="469"/>
      <c r="P27" s="508"/>
      <c r="Q27" s="468">
        <v>4250</v>
      </c>
      <c r="R27" s="469"/>
      <c r="S27" s="469"/>
      <c r="T27" s="469"/>
      <c r="U27" s="469"/>
      <c r="V27" s="508"/>
      <c r="W27" s="563"/>
      <c r="X27" s="551"/>
      <c r="Y27" s="552"/>
      <c r="Z27" s="467" t="s">
        <v>161</v>
      </c>
      <c r="AA27" s="447"/>
      <c r="AB27" s="447"/>
      <c r="AC27" s="447"/>
      <c r="AD27" s="447"/>
      <c r="AE27" s="447"/>
      <c r="AF27" s="447"/>
      <c r="AG27" s="448"/>
      <c r="AH27" s="468">
        <v>7</v>
      </c>
      <c r="AI27" s="469"/>
      <c r="AJ27" s="469"/>
      <c r="AK27" s="469"/>
      <c r="AL27" s="508"/>
      <c r="AM27" s="468">
        <v>25634</v>
      </c>
      <c r="AN27" s="469"/>
      <c r="AO27" s="469"/>
      <c r="AP27" s="469"/>
      <c r="AQ27" s="469"/>
      <c r="AR27" s="508"/>
      <c r="AS27" s="468">
        <v>3662</v>
      </c>
      <c r="AT27" s="469"/>
      <c r="AU27" s="469"/>
      <c r="AV27" s="469"/>
      <c r="AW27" s="469"/>
      <c r="AX27" s="470"/>
      <c r="AY27" s="509" t="s">
        <v>162</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163</v>
      </c>
      <c r="F28" s="447"/>
      <c r="G28" s="447"/>
      <c r="H28" s="447"/>
      <c r="I28" s="447"/>
      <c r="J28" s="447"/>
      <c r="K28" s="448"/>
      <c r="L28" s="468">
        <v>1</v>
      </c>
      <c r="M28" s="469"/>
      <c r="N28" s="469"/>
      <c r="O28" s="469"/>
      <c r="P28" s="508"/>
      <c r="Q28" s="468">
        <v>3530</v>
      </c>
      <c r="R28" s="469"/>
      <c r="S28" s="469"/>
      <c r="T28" s="469"/>
      <c r="U28" s="469"/>
      <c r="V28" s="508"/>
      <c r="W28" s="563"/>
      <c r="X28" s="551"/>
      <c r="Y28" s="552"/>
      <c r="Z28" s="467" t="s">
        <v>164</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165</v>
      </c>
      <c r="AZ28" s="590"/>
      <c r="BA28" s="590"/>
      <c r="BB28" s="591"/>
      <c r="BC28" s="377" t="s">
        <v>166</v>
      </c>
      <c r="BD28" s="378"/>
      <c r="BE28" s="378"/>
      <c r="BF28" s="378"/>
      <c r="BG28" s="378"/>
      <c r="BH28" s="378"/>
      <c r="BI28" s="378"/>
      <c r="BJ28" s="378"/>
      <c r="BK28" s="378"/>
      <c r="BL28" s="378"/>
      <c r="BM28" s="379"/>
      <c r="BN28" s="380">
        <v>1286499</v>
      </c>
      <c r="BO28" s="381"/>
      <c r="BP28" s="381"/>
      <c r="BQ28" s="381"/>
      <c r="BR28" s="381"/>
      <c r="BS28" s="381"/>
      <c r="BT28" s="381"/>
      <c r="BU28" s="382"/>
      <c r="BV28" s="380">
        <v>1338225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167</v>
      </c>
      <c r="F29" s="447"/>
      <c r="G29" s="447"/>
      <c r="H29" s="447"/>
      <c r="I29" s="447"/>
      <c r="J29" s="447"/>
      <c r="K29" s="448"/>
      <c r="L29" s="468">
        <v>11</v>
      </c>
      <c r="M29" s="469"/>
      <c r="N29" s="469"/>
      <c r="O29" s="469"/>
      <c r="P29" s="508"/>
      <c r="Q29" s="468">
        <v>3210</v>
      </c>
      <c r="R29" s="469"/>
      <c r="S29" s="469"/>
      <c r="T29" s="469"/>
      <c r="U29" s="469"/>
      <c r="V29" s="508"/>
      <c r="W29" s="564"/>
      <c r="X29" s="565"/>
      <c r="Y29" s="566"/>
      <c r="Z29" s="467" t="s">
        <v>168</v>
      </c>
      <c r="AA29" s="447"/>
      <c r="AB29" s="447"/>
      <c r="AC29" s="447"/>
      <c r="AD29" s="447"/>
      <c r="AE29" s="447"/>
      <c r="AF29" s="447"/>
      <c r="AG29" s="448"/>
      <c r="AH29" s="468">
        <v>170</v>
      </c>
      <c r="AI29" s="469"/>
      <c r="AJ29" s="469"/>
      <c r="AK29" s="469"/>
      <c r="AL29" s="508"/>
      <c r="AM29" s="468">
        <v>536150</v>
      </c>
      <c r="AN29" s="469"/>
      <c r="AO29" s="469"/>
      <c r="AP29" s="469"/>
      <c r="AQ29" s="469"/>
      <c r="AR29" s="508"/>
      <c r="AS29" s="468">
        <v>3154</v>
      </c>
      <c r="AT29" s="469"/>
      <c r="AU29" s="469"/>
      <c r="AV29" s="469"/>
      <c r="AW29" s="469"/>
      <c r="AX29" s="470"/>
      <c r="AY29" s="592"/>
      <c r="AZ29" s="593"/>
      <c r="BA29" s="593"/>
      <c r="BB29" s="594"/>
      <c r="BC29" s="451" t="s">
        <v>169</v>
      </c>
      <c r="BD29" s="452"/>
      <c r="BE29" s="452"/>
      <c r="BF29" s="452"/>
      <c r="BG29" s="452"/>
      <c r="BH29" s="452"/>
      <c r="BI29" s="452"/>
      <c r="BJ29" s="452"/>
      <c r="BK29" s="452"/>
      <c r="BL29" s="452"/>
      <c r="BM29" s="453"/>
      <c r="BN29" s="417">
        <v>465494</v>
      </c>
      <c r="BO29" s="418"/>
      <c r="BP29" s="418"/>
      <c r="BQ29" s="418"/>
      <c r="BR29" s="418"/>
      <c r="BS29" s="418"/>
      <c r="BT29" s="418"/>
      <c r="BU29" s="419"/>
      <c r="BV29" s="417">
        <v>450354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170</v>
      </c>
      <c r="X30" s="571"/>
      <c r="Y30" s="571"/>
      <c r="Z30" s="571"/>
      <c r="AA30" s="571"/>
      <c r="AB30" s="571"/>
      <c r="AC30" s="571"/>
      <c r="AD30" s="571"/>
      <c r="AE30" s="571"/>
      <c r="AF30" s="571"/>
      <c r="AG30" s="572"/>
      <c r="AH30" s="533">
        <v>97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171</v>
      </c>
      <c r="BD30" s="584"/>
      <c r="BE30" s="584"/>
      <c r="BF30" s="584"/>
      <c r="BG30" s="584"/>
      <c r="BH30" s="584"/>
      <c r="BI30" s="584"/>
      <c r="BJ30" s="584"/>
      <c r="BK30" s="584"/>
      <c r="BL30" s="584"/>
      <c r="BM30" s="585"/>
      <c r="BN30" s="586">
        <v>562811</v>
      </c>
      <c r="BO30" s="587"/>
      <c r="BP30" s="587"/>
      <c r="BQ30" s="587"/>
      <c r="BR30" s="587"/>
      <c r="BS30" s="587"/>
      <c r="BT30" s="587"/>
      <c r="BU30" s="588"/>
      <c r="BV30" s="586">
        <v>570798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178</v>
      </c>
      <c r="D33" s="441"/>
      <c r="E33" s="406" t="s">
        <v>179</v>
      </c>
      <c r="F33" s="406"/>
      <c r="G33" s="406"/>
      <c r="H33" s="406"/>
      <c r="I33" s="406"/>
      <c r="J33" s="406"/>
      <c r="K33" s="406"/>
      <c r="L33" s="406"/>
      <c r="M33" s="406"/>
      <c r="N33" s="406"/>
      <c r="O33" s="406"/>
      <c r="P33" s="406"/>
      <c r="Q33" s="406"/>
      <c r="R33" s="406"/>
      <c r="S33" s="406"/>
      <c r="T33" s="169"/>
      <c r="U33" s="441" t="s">
        <v>178</v>
      </c>
      <c r="V33" s="441"/>
      <c r="W33" s="406" t="s">
        <v>179</v>
      </c>
      <c r="X33" s="406"/>
      <c r="Y33" s="406"/>
      <c r="Z33" s="406"/>
      <c r="AA33" s="406"/>
      <c r="AB33" s="406"/>
      <c r="AC33" s="406"/>
      <c r="AD33" s="406"/>
      <c r="AE33" s="406"/>
      <c r="AF33" s="406"/>
      <c r="AG33" s="406"/>
      <c r="AH33" s="406"/>
      <c r="AI33" s="406"/>
      <c r="AJ33" s="406"/>
      <c r="AK33" s="406"/>
      <c r="AL33" s="169"/>
      <c r="AM33" s="441" t="s">
        <v>178</v>
      </c>
      <c r="AN33" s="441"/>
      <c r="AO33" s="406" t="s">
        <v>179</v>
      </c>
      <c r="AP33" s="406"/>
      <c r="AQ33" s="406"/>
      <c r="AR33" s="406"/>
      <c r="AS33" s="406"/>
      <c r="AT33" s="406"/>
      <c r="AU33" s="406"/>
      <c r="AV33" s="406"/>
      <c r="AW33" s="406"/>
      <c r="AX33" s="406"/>
      <c r="AY33" s="406"/>
      <c r="AZ33" s="406"/>
      <c r="BA33" s="406"/>
      <c r="BB33" s="406"/>
      <c r="BC33" s="406"/>
      <c r="BD33" s="170"/>
      <c r="BE33" s="406" t="s">
        <v>180</v>
      </c>
      <c r="BF33" s="406"/>
      <c r="BG33" s="406" t="s">
        <v>181</v>
      </c>
      <c r="BH33" s="406"/>
      <c r="BI33" s="406"/>
      <c r="BJ33" s="406"/>
      <c r="BK33" s="406"/>
      <c r="BL33" s="406"/>
      <c r="BM33" s="406"/>
      <c r="BN33" s="406"/>
      <c r="BO33" s="406"/>
      <c r="BP33" s="406"/>
      <c r="BQ33" s="406"/>
      <c r="BR33" s="406"/>
      <c r="BS33" s="406"/>
      <c r="BT33" s="406"/>
      <c r="BU33" s="406"/>
      <c r="BV33" s="170"/>
      <c r="BW33" s="441" t="s">
        <v>180</v>
      </c>
      <c r="BX33" s="441"/>
      <c r="BY33" s="406" t="s">
        <v>182</v>
      </c>
      <c r="BZ33" s="406"/>
      <c r="CA33" s="406"/>
      <c r="CB33" s="406"/>
      <c r="CC33" s="406"/>
      <c r="CD33" s="406"/>
      <c r="CE33" s="406"/>
      <c r="CF33" s="406"/>
      <c r="CG33" s="406"/>
      <c r="CH33" s="406"/>
      <c r="CI33" s="406"/>
      <c r="CJ33" s="406"/>
      <c r="CK33" s="406"/>
      <c r="CL33" s="406"/>
      <c r="CM33" s="406"/>
      <c r="CN33" s="169"/>
      <c r="CO33" s="441" t="s">
        <v>178</v>
      </c>
      <c r="CP33" s="441"/>
      <c r="CQ33" s="406" t="s">
        <v>183</v>
      </c>
      <c r="CR33" s="406"/>
      <c r="CS33" s="406"/>
      <c r="CT33" s="406"/>
      <c r="CU33" s="406"/>
      <c r="CV33" s="406"/>
      <c r="CW33" s="406"/>
      <c r="CX33" s="406"/>
      <c r="CY33" s="406"/>
      <c r="CZ33" s="406"/>
      <c r="DA33" s="406"/>
      <c r="DB33" s="406"/>
      <c r="DC33" s="406"/>
      <c r="DD33" s="406"/>
      <c r="DE33" s="406"/>
      <c r="DF33" s="169"/>
      <c r="DG33" s="406" t="s">
        <v>184</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4</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公共下水道事業会計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三重紀北消防組合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尾鷲文化振興会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後期高齢者医療事業特別会計</v>
      </c>
      <c r="X35" s="599"/>
      <c r="Y35" s="599"/>
      <c r="Z35" s="599"/>
      <c r="AA35" s="599"/>
      <c r="AB35" s="599"/>
      <c r="AC35" s="599"/>
      <c r="AD35" s="599"/>
      <c r="AE35" s="599"/>
      <c r="AF35" s="599"/>
      <c r="AG35" s="599"/>
      <c r="AH35" s="599"/>
      <c r="AI35" s="599"/>
      <c r="AJ35" s="599"/>
      <c r="AK35" s="599"/>
      <c r="AL35" s="167"/>
      <c r="AM35" s="598">
        <f t="shared" ref="AM35:AM43" si="0">IF(AO35="","",AM34+1)</f>
        <v>5</v>
      </c>
      <c r="AN35" s="598"/>
      <c r="AO35" s="599" t="str">
        <f>IF('各会計、関係団体の財政状況及び健全化判断比率'!B31="","",'各会計、関係団体の財政状況及び健全化判断比率'!B31)</f>
        <v>病院事業会計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三重県市町総合事務組合　一般会計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尾鷲みどりの協会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三重県市町総合事務組合　共同研修特別会計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三重県市町総合事務組合　デジタル地図特別会計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三重県市町総合事務組合　物品特別会計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三重県市町総合事務組合　退職手当特別会計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三重県市町総合事務組合　消防救急無線特別会計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三重県市町総合事務組合　公平委員会特別会計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紀北広域連合　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紀北広域連合　介護保険事業特別会計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189</v>
      </c>
    </row>
    <row r="50" spans="5:5" x14ac:dyDescent="0.15">
      <c r="E50" s="141" t="s">
        <v>190</v>
      </c>
    </row>
    <row r="51" spans="5:5" x14ac:dyDescent="0.15">
      <c r="E51" s="141" t="s">
        <v>191</v>
      </c>
    </row>
    <row r="52" spans="5:5" x14ac:dyDescent="0.15">
      <c r="E52" s="141"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7"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84" t="s">
        <v>523</v>
      </c>
      <c r="D34" s="1184"/>
      <c r="E34" s="1185"/>
      <c r="F34" s="32">
        <v>10.58</v>
      </c>
      <c r="G34" s="33">
        <v>12.1</v>
      </c>
      <c r="H34" s="33">
        <v>12.61</v>
      </c>
      <c r="I34" s="33">
        <v>12.49</v>
      </c>
      <c r="J34" s="34">
        <v>13.18</v>
      </c>
      <c r="K34" s="22"/>
      <c r="L34" s="22"/>
      <c r="M34" s="22"/>
      <c r="N34" s="22"/>
      <c r="O34" s="22"/>
      <c r="P34" s="22"/>
    </row>
    <row r="35" spans="1:16" ht="39" customHeight="1" x14ac:dyDescent="0.15">
      <c r="A35" s="22"/>
      <c r="B35" s="35"/>
      <c r="C35" s="1178" t="s">
        <v>524</v>
      </c>
      <c r="D35" s="1179"/>
      <c r="E35" s="1180"/>
      <c r="F35" s="36">
        <v>4.25</v>
      </c>
      <c r="G35" s="37">
        <v>7.15</v>
      </c>
      <c r="H35" s="37">
        <v>3.69</v>
      </c>
      <c r="I35" s="37">
        <v>4.2</v>
      </c>
      <c r="J35" s="38">
        <v>4.54</v>
      </c>
      <c r="K35" s="22"/>
      <c r="L35" s="22"/>
      <c r="M35" s="22"/>
      <c r="N35" s="22"/>
      <c r="O35" s="22"/>
      <c r="P35" s="22"/>
    </row>
    <row r="36" spans="1:16" ht="39" customHeight="1" x14ac:dyDescent="0.15">
      <c r="A36" s="22"/>
      <c r="B36" s="35"/>
      <c r="C36" s="1178" t="s">
        <v>525</v>
      </c>
      <c r="D36" s="1179"/>
      <c r="E36" s="1180"/>
      <c r="F36" s="36">
        <v>9.19</v>
      </c>
      <c r="G36" s="37">
        <v>5.97</v>
      </c>
      <c r="H36" s="37">
        <v>4.5199999999999996</v>
      </c>
      <c r="I36" s="37">
        <v>2.68</v>
      </c>
      <c r="J36" s="38">
        <v>4.2300000000000004</v>
      </c>
      <c r="K36" s="22"/>
      <c r="L36" s="22"/>
      <c r="M36" s="22"/>
      <c r="N36" s="22"/>
      <c r="O36" s="22"/>
      <c r="P36" s="22"/>
    </row>
    <row r="37" spans="1:16" ht="39" customHeight="1" x14ac:dyDescent="0.15">
      <c r="A37" s="22"/>
      <c r="B37" s="35"/>
      <c r="C37" s="1178" t="s">
        <v>526</v>
      </c>
      <c r="D37" s="1179"/>
      <c r="E37" s="1180"/>
      <c r="F37" s="36">
        <v>3.43</v>
      </c>
      <c r="G37" s="37">
        <v>3.51</v>
      </c>
      <c r="H37" s="37">
        <v>0.7</v>
      </c>
      <c r="I37" s="37">
        <v>1.69</v>
      </c>
      <c r="J37" s="38">
        <v>1.92</v>
      </c>
      <c r="K37" s="22"/>
      <c r="L37" s="22"/>
      <c r="M37" s="22"/>
      <c r="N37" s="22"/>
      <c r="O37" s="22"/>
      <c r="P37" s="22"/>
    </row>
    <row r="38" spans="1:16" ht="39" customHeight="1" x14ac:dyDescent="0.15">
      <c r="A38" s="22"/>
      <c r="B38" s="35"/>
      <c r="C38" s="1178" t="s">
        <v>527</v>
      </c>
      <c r="D38" s="1179"/>
      <c r="E38" s="1180"/>
      <c r="F38" s="36">
        <v>0.08</v>
      </c>
      <c r="G38" s="37">
        <v>0.09</v>
      </c>
      <c r="H38" s="37">
        <v>0.09</v>
      </c>
      <c r="I38" s="37">
        <v>0.33</v>
      </c>
      <c r="J38" s="38">
        <v>0.28999999999999998</v>
      </c>
      <c r="K38" s="22"/>
      <c r="L38" s="22"/>
      <c r="M38" s="22"/>
      <c r="N38" s="22"/>
      <c r="O38" s="22"/>
      <c r="P38" s="22"/>
    </row>
    <row r="39" spans="1:16" ht="39" customHeight="1" x14ac:dyDescent="0.15">
      <c r="A39" s="22"/>
      <c r="B39" s="35"/>
      <c r="C39" s="1178" t="s">
        <v>528</v>
      </c>
      <c r="D39" s="1179"/>
      <c r="E39" s="1180"/>
      <c r="F39" s="36">
        <v>0</v>
      </c>
      <c r="G39" s="37">
        <v>0</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529</v>
      </c>
      <c r="D42" s="1179"/>
      <c r="E42" s="1180"/>
      <c r="F42" s="36" t="s">
        <v>474</v>
      </c>
      <c r="G42" s="37" t="s">
        <v>474</v>
      </c>
      <c r="H42" s="37" t="s">
        <v>474</v>
      </c>
      <c r="I42" s="37" t="s">
        <v>474</v>
      </c>
      <c r="J42" s="38" t="s">
        <v>474</v>
      </c>
      <c r="K42" s="22"/>
      <c r="L42" s="22"/>
      <c r="M42" s="22"/>
      <c r="N42" s="22"/>
      <c r="O42" s="22"/>
      <c r="P42" s="22"/>
    </row>
    <row r="43" spans="1:16" ht="39" customHeight="1" thickBot="1" x14ac:dyDescent="0.2">
      <c r="A43" s="22"/>
      <c r="B43" s="40"/>
      <c r="C43" s="1181" t="s">
        <v>530</v>
      </c>
      <c r="D43" s="1182"/>
      <c r="E43" s="1183"/>
      <c r="F43" s="41" t="s">
        <v>474</v>
      </c>
      <c r="G43" s="42" t="s">
        <v>474</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SheetLayoutView="55" workbookViewId="0">
      <selection activeCell="O52" sqref="O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1102</v>
      </c>
      <c r="L45" s="60">
        <v>1147</v>
      </c>
      <c r="M45" s="60">
        <v>1153</v>
      </c>
      <c r="N45" s="60">
        <v>1110</v>
      </c>
      <c r="O45" s="61">
        <v>1078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474</v>
      </c>
      <c r="L46" s="64" t="s">
        <v>474</v>
      </c>
      <c r="M46" s="64" t="s">
        <v>474</v>
      </c>
      <c r="N46" s="64" t="s">
        <v>474</v>
      </c>
      <c r="O46" s="65" t="s">
        <v>474</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474</v>
      </c>
      <c r="L47" s="64" t="s">
        <v>474</v>
      </c>
      <c r="M47" s="64" t="s">
        <v>474</v>
      </c>
      <c r="N47" s="64" t="s">
        <v>474</v>
      </c>
      <c r="O47" s="65" t="s">
        <v>474</v>
      </c>
      <c r="P47" s="48"/>
      <c r="Q47" s="48"/>
      <c r="R47" s="48"/>
      <c r="S47" s="48"/>
      <c r="T47" s="48"/>
      <c r="U47" s="48"/>
    </row>
    <row r="48" spans="1:21" ht="30.75" customHeight="1" x14ac:dyDescent="0.15">
      <c r="A48" s="48"/>
      <c r="B48" s="1196"/>
      <c r="C48" s="1197"/>
      <c r="D48" s="62"/>
      <c r="E48" s="1188" t="s">
        <v>15</v>
      </c>
      <c r="F48" s="1188"/>
      <c r="G48" s="1188"/>
      <c r="H48" s="1188"/>
      <c r="I48" s="1188"/>
      <c r="J48" s="1189"/>
      <c r="K48" s="63">
        <v>263</v>
      </c>
      <c r="L48" s="64">
        <v>276</v>
      </c>
      <c r="M48" s="64">
        <v>296</v>
      </c>
      <c r="N48" s="64">
        <v>284</v>
      </c>
      <c r="O48" s="65">
        <v>293</v>
      </c>
      <c r="P48" s="48"/>
      <c r="Q48" s="48"/>
      <c r="R48" s="48"/>
      <c r="S48" s="48"/>
      <c r="T48" s="48"/>
      <c r="U48" s="48"/>
    </row>
    <row r="49" spans="1:21" ht="30.75" customHeight="1" x14ac:dyDescent="0.15">
      <c r="A49" s="48"/>
      <c r="B49" s="1196"/>
      <c r="C49" s="1197"/>
      <c r="D49" s="62"/>
      <c r="E49" s="1188" t="s">
        <v>16</v>
      </c>
      <c r="F49" s="1188"/>
      <c r="G49" s="1188"/>
      <c r="H49" s="1188"/>
      <c r="I49" s="1188"/>
      <c r="J49" s="1189"/>
      <c r="K49" s="63">
        <v>2</v>
      </c>
      <c r="L49" s="64">
        <v>3</v>
      </c>
      <c r="M49" s="64">
        <v>3</v>
      </c>
      <c r="N49" s="64">
        <v>5</v>
      </c>
      <c r="O49" s="65">
        <v>8</v>
      </c>
      <c r="P49" s="48"/>
      <c r="Q49" s="48"/>
      <c r="R49" s="48"/>
      <c r="S49" s="48"/>
      <c r="T49" s="48"/>
      <c r="U49" s="48"/>
    </row>
    <row r="50" spans="1:21" ht="30.75" customHeight="1" x14ac:dyDescent="0.15">
      <c r="A50" s="48"/>
      <c r="B50" s="1196"/>
      <c r="C50" s="1197"/>
      <c r="D50" s="62"/>
      <c r="E50" s="1188" t="s">
        <v>17</v>
      </c>
      <c r="F50" s="1188"/>
      <c r="G50" s="1188"/>
      <c r="H50" s="1188"/>
      <c r="I50" s="1188"/>
      <c r="J50" s="1189"/>
      <c r="K50" s="63">
        <v>40</v>
      </c>
      <c r="L50" s="64">
        <v>40</v>
      </c>
      <c r="M50" s="64">
        <v>34</v>
      </c>
      <c r="N50" s="64">
        <v>25</v>
      </c>
      <c r="O50" s="65">
        <v>18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474</v>
      </c>
      <c r="L51" s="64" t="s">
        <v>474</v>
      </c>
      <c r="M51" s="64" t="s">
        <v>474</v>
      </c>
      <c r="N51" s="64" t="s">
        <v>474</v>
      </c>
      <c r="O51" s="65" t="s">
        <v>474</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932</v>
      </c>
      <c r="L52" s="64">
        <v>786</v>
      </c>
      <c r="M52" s="64">
        <v>826</v>
      </c>
      <c r="N52" s="64">
        <v>825</v>
      </c>
      <c r="O52" s="65">
        <v>831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475</v>
      </c>
      <c r="L53" s="69">
        <v>680</v>
      </c>
      <c r="M53" s="69">
        <v>660</v>
      </c>
      <c r="N53" s="69">
        <v>599</v>
      </c>
      <c r="O53" s="70">
        <v>566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SheetLayoutView="100" workbookViewId="0">
      <selection activeCell="M50" sqref="M50:M5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202" t="s">
        <v>24</v>
      </c>
      <c r="C41" s="1203"/>
      <c r="D41" s="81"/>
      <c r="E41" s="1208" t="s">
        <v>25</v>
      </c>
      <c r="F41" s="1208"/>
      <c r="G41" s="1208"/>
      <c r="H41" s="1209"/>
      <c r="I41" s="82">
        <v>10560</v>
      </c>
      <c r="J41" s="83">
        <v>10600</v>
      </c>
      <c r="K41" s="83">
        <v>10872</v>
      </c>
      <c r="L41" s="83">
        <v>11072</v>
      </c>
      <c r="M41" s="84">
        <v>10974</v>
      </c>
    </row>
    <row r="42" spans="2:13" ht="27.75" customHeight="1" x14ac:dyDescent="0.15">
      <c r="B42" s="1204"/>
      <c r="C42" s="1205"/>
      <c r="D42" s="85"/>
      <c r="E42" s="1210" t="s">
        <v>26</v>
      </c>
      <c r="F42" s="1210"/>
      <c r="G42" s="1210"/>
      <c r="H42" s="1211"/>
      <c r="I42" s="86">
        <v>167</v>
      </c>
      <c r="J42" s="87">
        <v>126</v>
      </c>
      <c r="K42" s="87">
        <v>90</v>
      </c>
      <c r="L42" s="87">
        <v>64</v>
      </c>
      <c r="M42" s="88">
        <v>45</v>
      </c>
    </row>
    <row r="43" spans="2:13" ht="27.75" customHeight="1" x14ac:dyDescent="0.15">
      <c r="B43" s="1204"/>
      <c r="C43" s="1205"/>
      <c r="D43" s="85"/>
      <c r="E43" s="1210" t="s">
        <v>27</v>
      </c>
      <c r="F43" s="1210"/>
      <c r="G43" s="1210"/>
      <c r="H43" s="1211"/>
      <c r="I43" s="86">
        <v>2667</v>
      </c>
      <c r="J43" s="87">
        <v>2561</v>
      </c>
      <c r="K43" s="87">
        <v>2270</v>
      </c>
      <c r="L43" s="87">
        <v>2101</v>
      </c>
      <c r="M43" s="88">
        <v>1812</v>
      </c>
    </row>
    <row r="44" spans="2:13" ht="27.75" customHeight="1" x14ac:dyDescent="0.15">
      <c r="B44" s="1204"/>
      <c r="C44" s="1205"/>
      <c r="D44" s="85"/>
      <c r="E44" s="1210" t="s">
        <v>28</v>
      </c>
      <c r="F44" s="1210"/>
      <c r="G44" s="1210"/>
      <c r="H44" s="1211"/>
      <c r="I44" s="86">
        <v>26</v>
      </c>
      <c r="J44" s="87">
        <v>55</v>
      </c>
      <c r="K44" s="87">
        <v>82</v>
      </c>
      <c r="L44" s="87">
        <v>76</v>
      </c>
      <c r="M44" s="88">
        <v>67</v>
      </c>
    </row>
    <row r="45" spans="2:13" ht="27.75" customHeight="1" x14ac:dyDescent="0.15">
      <c r="B45" s="1204"/>
      <c r="C45" s="1205"/>
      <c r="D45" s="85"/>
      <c r="E45" s="1210" t="s">
        <v>29</v>
      </c>
      <c r="F45" s="1210"/>
      <c r="G45" s="1210"/>
      <c r="H45" s="1211"/>
      <c r="I45" s="86">
        <v>1549</v>
      </c>
      <c r="J45" s="87">
        <v>1312</v>
      </c>
      <c r="K45" s="87">
        <v>1302</v>
      </c>
      <c r="L45" s="87">
        <v>1283</v>
      </c>
      <c r="M45" s="88">
        <v>1246</v>
      </c>
    </row>
    <row r="46" spans="2:13" ht="27.75" customHeight="1" x14ac:dyDescent="0.15">
      <c r="B46" s="1204"/>
      <c r="C46" s="1205"/>
      <c r="D46" s="89"/>
      <c r="E46" s="1210" t="s">
        <v>30</v>
      </c>
      <c r="F46" s="1210"/>
      <c r="G46" s="1210"/>
      <c r="H46" s="1211"/>
      <c r="I46" s="86" t="s">
        <v>474</v>
      </c>
      <c r="J46" s="87" t="s">
        <v>474</v>
      </c>
      <c r="K46" s="87" t="s">
        <v>474</v>
      </c>
      <c r="L46" s="87" t="s">
        <v>474</v>
      </c>
      <c r="M46" s="88" t="s">
        <v>474</v>
      </c>
    </row>
    <row r="47" spans="2:13" ht="27.75" customHeight="1" x14ac:dyDescent="0.15">
      <c r="B47" s="1204"/>
      <c r="C47" s="1205"/>
      <c r="D47" s="90"/>
      <c r="E47" s="1212" t="s">
        <v>31</v>
      </c>
      <c r="F47" s="1213"/>
      <c r="G47" s="1213"/>
      <c r="H47" s="1214"/>
      <c r="I47" s="86" t="s">
        <v>474</v>
      </c>
      <c r="J47" s="87" t="s">
        <v>474</v>
      </c>
      <c r="K47" s="87" t="s">
        <v>474</v>
      </c>
      <c r="L47" s="87" t="s">
        <v>474</v>
      </c>
      <c r="M47" s="88" t="s">
        <v>474</v>
      </c>
    </row>
    <row r="48" spans="2:13" ht="27.75" customHeight="1" x14ac:dyDescent="0.15">
      <c r="B48" s="1204"/>
      <c r="C48" s="1205"/>
      <c r="D48" s="85"/>
      <c r="E48" s="1210" t="s">
        <v>32</v>
      </c>
      <c r="F48" s="1210"/>
      <c r="G48" s="1210"/>
      <c r="H48" s="1211"/>
      <c r="I48" s="86" t="s">
        <v>474</v>
      </c>
      <c r="J48" s="87" t="s">
        <v>474</v>
      </c>
      <c r="K48" s="87" t="s">
        <v>474</v>
      </c>
      <c r="L48" s="87" t="s">
        <v>474</v>
      </c>
      <c r="M48" s="88" t="s">
        <v>474</v>
      </c>
    </row>
    <row r="49" spans="2:13" ht="27.75" customHeight="1" x14ac:dyDescent="0.15">
      <c r="B49" s="1206"/>
      <c r="C49" s="1207"/>
      <c r="D49" s="85"/>
      <c r="E49" s="1210" t="s">
        <v>33</v>
      </c>
      <c r="F49" s="1210"/>
      <c r="G49" s="1210"/>
      <c r="H49" s="1211"/>
      <c r="I49" s="86" t="s">
        <v>474</v>
      </c>
      <c r="J49" s="87" t="s">
        <v>474</v>
      </c>
      <c r="K49" s="87" t="s">
        <v>474</v>
      </c>
      <c r="L49" s="87" t="s">
        <v>474</v>
      </c>
      <c r="M49" s="88" t="s">
        <v>474</v>
      </c>
    </row>
    <row r="50" spans="2:13" ht="27.75" customHeight="1" x14ac:dyDescent="0.15">
      <c r="B50" s="1215" t="s">
        <v>34</v>
      </c>
      <c r="C50" s="1216"/>
      <c r="D50" s="91"/>
      <c r="E50" s="1210" t="s">
        <v>35</v>
      </c>
      <c r="F50" s="1210"/>
      <c r="G50" s="1210"/>
      <c r="H50" s="1211"/>
      <c r="I50" s="86">
        <v>2536</v>
      </c>
      <c r="J50" s="87">
        <v>2356</v>
      </c>
      <c r="K50" s="87">
        <v>2479</v>
      </c>
      <c r="L50" s="87">
        <v>2505</v>
      </c>
      <c r="M50" s="88">
        <v>2430</v>
      </c>
    </row>
    <row r="51" spans="2:13" ht="27.75" customHeight="1" x14ac:dyDescent="0.15">
      <c r="B51" s="1204"/>
      <c r="C51" s="1205"/>
      <c r="D51" s="85"/>
      <c r="E51" s="1210" t="s">
        <v>36</v>
      </c>
      <c r="F51" s="1210"/>
      <c r="G51" s="1210"/>
      <c r="H51" s="1211"/>
      <c r="I51" s="86">
        <v>299</v>
      </c>
      <c r="J51" s="87">
        <v>214</v>
      </c>
      <c r="K51" s="87">
        <v>206</v>
      </c>
      <c r="L51" s="87">
        <v>168</v>
      </c>
      <c r="M51" s="88">
        <v>142</v>
      </c>
    </row>
    <row r="52" spans="2:13" ht="27.75" customHeight="1" x14ac:dyDescent="0.15">
      <c r="B52" s="1206"/>
      <c r="C52" s="1207"/>
      <c r="D52" s="85"/>
      <c r="E52" s="1210" t="s">
        <v>37</v>
      </c>
      <c r="F52" s="1210"/>
      <c r="G52" s="1210"/>
      <c r="H52" s="1211"/>
      <c r="I52" s="86">
        <v>7634</v>
      </c>
      <c r="J52" s="87">
        <v>7840</v>
      </c>
      <c r="K52" s="87">
        <v>8292</v>
      </c>
      <c r="L52" s="87">
        <v>8555</v>
      </c>
      <c r="M52" s="88">
        <v>8618</v>
      </c>
    </row>
    <row r="53" spans="2:13" ht="27.75" customHeight="1" thickBot="1" x14ac:dyDescent="0.2">
      <c r="B53" s="1217" t="s">
        <v>21</v>
      </c>
      <c r="C53" s="1218"/>
      <c r="D53" s="92"/>
      <c r="E53" s="1219" t="s">
        <v>38</v>
      </c>
      <c r="F53" s="1219"/>
      <c r="G53" s="1219"/>
      <c r="H53" s="1220"/>
      <c r="I53" s="93">
        <v>4500</v>
      </c>
      <c r="J53" s="94">
        <v>4244</v>
      </c>
      <c r="K53" s="94">
        <v>3640</v>
      </c>
      <c r="L53" s="94">
        <v>3367</v>
      </c>
      <c r="M53" s="95">
        <v>2954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 zoomScale="55" zoomScaleNormal="55" zoomScaleSheetLayoutView="55" workbookViewId="0">
      <selection activeCell="G43" sqref="G43:O47"/>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554</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555</v>
      </c>
      <c r="I42" s="354"/>
      <c r="J42" s="354"/>
      <c r="K42" s="354"/>
      <c r="L42" s="246"/>
      <c r="M42" s="246"/>
      <c r="N42" s="246"/>
      <c r="O42" s="246"/>
    </row>
    <row r="43" spans="2:17" ht="13.5" x14ac:dyDescent="0.15">
      <c r="B43" s="250"/>
      <c r="C43" s="246"/>
      <c r="D43" s="246"/>
      <c r="E43" s="246"/>
      <c r="F43" s="246"/>
      <c r="G43" s="1235"/>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55"/>
      <c r="I48" s="355"/>
      <c r="J48" s="355"/>
    </row>
    <row r="49" spans="1:17" ht="13.5" x14ac:dyDescent="0.15">
      <c r="B49" s="250"/>
      <c r="C49" s="246"/>
      <c r="D49" s="246"/>
      <c r="E49" s="246"/>
      <c r="F49" s="246"/>
      <c r="G49" s="245" t="s">
        <v>556</v>
      </c>
    </row>
    <row r="50" spans="1:17" ht="13.5" x14ac:dyDescent="0.15">
      <c r="B50" s="250"/>
      <c r="C50" s="246"/>
      <c r="D50" s="246"/>
      <c r="E50" s="246"/>
      <c r="F50" s="246"/>
      <c r="G50" s="1244"/>
      <c r="H50" s="1245"/>
      <c r="I50" s="1245"/>
      <c r="J50" s="1246"/>
      <c r="K50" s="356" t="s">
        <v>514</v>
      </c>
      <c r="L50" s="356" t="s">
        <v>515</v>
      </c>
      <c r="M50" s="356" t="s">
        <v>516</v>
      </c>
      <c r="N50" s="356" t="s">
        <v>517</v>
      </c>
      <c r="O50" s="356" t="s">
        <v>518</v>
      </c>
    </row>
    <row r="51" spans="1:17" ht="13.5" x14ac:dyDescent="0.15">
      <c r="B51" s="250"/>
      <c r="C51" s="246"/>
      <c r="D51" s="246"/>
      <c r="E51" s="246"/>
      <c r="F51" s="246"/>
      <c r="G51" s="1247" t="s">
        <v>557</v>
      </c>
      <c r="H51" s="1248"/>
      <c r="I51" s="1253" t="s">
        <v>558</v>
      </c>
      <c r="J51" s="1253"/>
      <c r="K51" s="1256"/>
      <c r="L51" s="1256"/>
      <c r="M51" s="1256"/>
      <c r="N51" s="1256"/>
      <c r="O51" s="1256"/>
    </row>
    <row r="52" spans="1:17" ht="13.5" x14ac:dyDescent="0.15">
      <c r="B52" s="250"/>
      <c r="C52" s="246"/>
      <c r="D52" s="246"/>
      <c r="E52" s="246"/>
      <c r="F52" s="246"/>
      <c r="G52" s="1249"/>
      <c r="H52" s="1250"/>
      <c r="I52" s="1254"/>
      <c r="J52" s="1254"/>
      <c r="K52" s="1223"/>
      <c r="L52" s="1223"/>
      <c r="M52" s="1223"/>
      <c r="N52" s="1223"/>
      <c r="O52" s="1223"/>
    </row>
    <row r="53" spans="1:17" ht="13.5" x14ac:dyDescent="0.15">
      <c r="A53" s="357"/>
      <c r="B53" s="250"/>
      <c r="C53" s="246"/>
      <c r="D53" s="246"/>
      <c r="E53" s="246"/>
      <c r="F53" s="246"/>
      <c r="G53" s="1249"/>
      <c r="H53" s="1250"/>
      <c r="I53" s="1233" t="s">
        <v>559</v>
      </c>
      <c r="J53" s="1233"/>
      <c r="K53" s="1255"/>
      <c r="L53" s="1255"/>
      <c r="M53" s="1255"/>
      <c r="N53" s="1255"/>
      <c r="O53" s="1255"/>
    </row>
    <row r="54" spans="1:17" ht="13.5" x14ac:dyDescent="0.15">
      <c r="A54" s="357"/>
      <c r="B54" s="250"/>
      <c r="C54" s="246"/>
      <c r="D54" s="246"/>
      <c r="E54" s="246"/>
      <c r="F54" s="246"/>
      <c r="G54" s="1251"/>
      <c r="H54" s="1252"/>
      <c r="I54" s="1233"/>
      <c r="J54" s="1233"/>
      <c r="K54" s="1222"/>
      <c r="L54" s="1222"/>
      <c r="M54" s="1222"/>
      <c r="N54" s="1222"/>
      <c r="O54" s="1222"/>
    </row>
    <row r="55" spans="1:17" ht="13.5" x14ac:dyDescent="0.15">
      <c r="A55" s="357"/>
      <c r="B55" s="250"/>
      <c r="C55" s="246"/>
      <c r="D55" s="246"/>
      <c r="E55" s="246"/>
      <c r="F55" s="246"/>
      <c r="G55" s="1227" t="s">
        <v>560</v>
      </c>
      <c r="H55" s="1228"/>
      <c r="I55" s="1233" t="s">
        <v>558</v>
      </c>
      <c r="J55" s="1233"/>
      <c r="K55" s="1256"/>
      <c r="L55" s="1256"/>
      <c r="M55" s="1256"/>
      <c r="N55" s="1256"/>
      <c r="O55" s="1256"/>
    </row>
    <row r="56" spans="1:17" ht="13.5" x14ac:dyDescent="0.15">
      <c r="A56" s="357"/>
      <c r="B56" s="250"/>
      <c r="C56" s="246"/>
      <c r="D56" s="246"/>
      <c r="E56" s="246"/>
      <c r="F56" s="246"/>
      <c r="G56" s="1229"/>
      <c r="H56" s="1230"/>
      <c r="I56" s="1233"/>
      <c r="J56" s="1233"/>
      <c r="K56" s="1223"/>
      <c r="L56" s="1223"/>
      <c r="M56" s="1223"/>
      <c r="N56" s="1223"/>
      <c r="O56" s="1223"/>
    </row>
    <row r="57" spans="1:17" s="357" customFormat="1" ht="13.5" x14ac:dyDescent="0.15">
      <c r="B57" s="358"/>
      <c r="C57" s="354"/>
      <c r="D57" s="354"/>
      <c r="E57" s="354"/>
      <c r="F57" s="354"/>
      <c r="G57" s="1229"/>
      <c r="H57" s="1230"/>
      <c r="I57" s="1225" t="s">
        <v>565</v>
      </c>
      <c r="J57" s="1225"/>
      <c r="K57" s="1255"/>
      <c r="L57" s="1255"/>
      <c r="M57" s="1255"/>
      <c r="N57" s="1255"/>
      <c r="O57" s="1255"/>
      <c r="P57" s="359"/>
      <c r="Q57" s="358"/>
    </row>
    <row r="58" spans="1:17" s="357" customFormat="1" ht="13.5" x14ac:dyDescent="0.15">
      <c r="A58" s="245"/>
      <c r="B58" s="358"/>
      <c r="C58" s="354"/>
      <c r="D58" s="354"/>
      <c r="E58" s="354"/>
      <c r="F58" s="354"/>
      <c r="G58" s="1231"/>
      <c r="H58" s="1232"/>
      <c r="I58" s="1225"/>
      <c r="J58" s="1225"/>
      <c r="K58" s="1222"/>
      <c r="L58" s="1222"/>
      <c r="M58" s="1222"/>
      <c r="N58" s="1222"/>
      <c r="O58" s="1222"/>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561</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555</v>
      </c>
      <c r="I64" s="354"/>
      <c r="J64" s="354"/>
      <c r="K64" s="354"/>
      <c r="L64" s="246"/>
      <c r="M64" s="246"/>
      <c r="N64" s="246"/>
      <c r="O64" s="246"/>
    </row>
    <row r="65" spans="2:30" ht="13.5" x14ac:dyDescent="0.15">
      <c r="B65" s="250"/>
      <c r="C65" s="246"/>
      <c r="D65" s="246"/>
      <c r="E65" s="246"/>
      <c r="F65" s="246"/>
      <c r="G65" s="1235" t="s">
        <v>564</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562</v>
      </c>
      <c r="I71" s="370"/>
      <c r="J71" s="366"/>
      <c r="K71" s="366"/>
      <c r="L71" s="367"/>
      <c r="M71" s="366"/>
      <c r="N71" s="367"/>
      <c r="O71" s="368"/>
    </row>
    <row r="72" spans="2:30" ht="13.5" x14ac:dyDescent="0.15">
      <c r="B72" s="250"/>
      <c r="C72" s="246"/>
      <c r="D72" s="246"/>
      <c r="E72" s="246"/>
      <c r="F72" s="246"/>
      <c r="G72" s="1244"/>
      <c r="H72" s="1245"/>
      <c r="I72" s="1245"/>
      <c r="J72" s="1246"/>
      <c r="K72" s="356" t="s">
        <v>514</v>
      </c>
      <c r="L72" s="356" t="s">
        <v>515</v>
      </c>
      <c r="M72" s="356" t="s">
        <v>516</v>
      </c>
      <c r="N72" s="356" t="s">
        <v>517</v>
      </c>
      <c r="O72" s="356" t="s">
        <v>518</v>
      </c>
    </row>
    <row r="73" spans="2:30" ht="13.5" x14ac:dyDescent="0.15">
      <c r="B73" s="250"/>
      <c r="C73" s="246"/>
      <c r="D73" s="246"/>
      <c r="E73" s="246"/>
      <c r="F73" s="246"/>
      <c r="G73" s="1247" t="s">
        <v>557</v>
      </c>
      <c r="H73" s="1248"/>
      <c r="I73" s="1253" t="s">
        <v>558</v>
      </c>
      <c r="J73" s="1253"/>
      <c r="K73" s="1234">
        <v>86.8</v>
      </c>
      <c r="L73" s="1234">
        <v>82.4</v>
      </c>
      <c r="M73" s="1223">
        <v>72.3</v>
      </c>
      <c r="N73" s="1223">
        <v>65</v>
      </c>
      <c r="O73" s="1223">
        <v>58</v>
      </c>
      <c r="S73" s="245">
        <v>9.9</v>
      </c>
    </row>
    <row r="74" spans="2:30" ht="13.5" x14ac:dyDescent="0.15">
      <c r="B74" s="250"/>
      <c r="C74" s="246"/>
      <c r="D74" s="246"/>
      <c r="E74" s="246"/>
      <c r="F74" s="246"/>
      <c r="G74" s="1249"/>
      <c r="H74" s="1250"/>
      <c r="I74" s="1254"/>
      <c r="J74" s="1254"/>
      <c r="K74" s="1234"/>
      <c r="L74" s="1234"/>
      <c r="M74" s="1223"/>
      <c r="N74" s="1223"/>
      <c r="O74" s="1223"/>
    </row>
    <row r="75" spans="2:30" ht="13.5" x14ac:dyDescent="0.15">
      <c r="B75" s="250"/>
      <c r="C75" s="246"/>
      <c r="D75" s="246"/>
      <c r="E75" s="246"/>
      <c r="F75" s="246"/>
      <c r="G75" s="1249"/>
      <c r="H75" s="1250"/>
      <c r="I75" s="1233" t="s">
        <v>563</v>
      </c>
      <c r="J75" s="1233"/>
      <c r="K75" s="1221">
        <v>10.199999999999999</v>
      </c>
      <c r="L75" s="1221">
        <v>12.4</v>
      </c>
      <c r="M75" s="1221">
        <v>12.8</v>
      </c>
      <c r="N75" s="1221">
        <v>12.6</v>
      </c>
      <c r="O75" s="1221">
        <v>11.9</v>
      </c>
      <c r="U75" s="245">
        <v>81.2</v>
      </c>
      <c r="W75" s="245">
        <v>87.2</v>
      </c>
      <c r="Y75" s="245">
        <v>99.8</v>
      </c>
      <c r="AA75" s="245">
        <v>109.5</v>
      </c>
      <c r="AC75" s="245">
        <v>115.2</v>
      </c>
    </row>
    <row r="76" spans="2:30" ht="13.5" x14ac:dyDescent="0.15">
      <c r="B76" s="250"/>
      <c r="C76" s="246"/>
      <c r="D76" s="246"/>
      <c r="E76" s="246"/>
      <c r="F76" s="246"/>
      <c r="G76" s="1251"/>
      <c r="H76" s="1252"/>
      <c r="I76" s="1233"/>
      <c r="J76" s="1233"/>
      <c r="K76" s="1222"/>
      <c r="L76" s="1222"/>
      <c r="M76" s="1222"/>
      <c r="N76" s="1222"/>
      <c r="O76" s="1222"/>
    </row>
    <row r="77" spans="2:30" ht="13.5" x14ac:dyDescent="0.15">
      <c r="B77" s="250"/>
      <c r="C77" s="246"/>
      <c r="D77" s="246"/>
      <c r="E77" s="246"/>
      <c r="F77" s="246"/>
      <c r="G77" s="1227" t="s">
        <v>560</v>
      </c>
      <c r="H77" s="1228"/>
      <c r="I77" s="1233" t="s">
        <v>558</v>
      </c>
      <c r="J77" s="1233"/>
      <c r="K77" s="1234">
        <v>76.2</v>
      </c>
      <c r="L77" s="1234">
        <v>65.3</v>
      </c>
      <c r="M77" s="1223">
        <v>60.8</v>
      </c>
      <c r="N77" s="1223">
        <v>41.5</v>
      </c>
      <c r="O77" s="1223">
        <v>36.6</v>
      </c>
      <c r="R77" s="245">
        <v>12.3</v>
      </c>
      <c r="T77" s="245">
        <v>11.1</v>
      </c>
    </row>
    <row r="78" spans="2:30" ht="13.5" x14ac:dyDescent="0.15">
      <c r="B78" s="250"/>
      <c r="C78" s="246"/>
      <c r="D78" s="246"/>
      <c r="E78" s="246"/>
      <c r="F78" s="246"/>
      <c r="G78" s="1229"/>
      <c r="H78" s="1230"/>
      <c r="I78" s="1233"/>
      <c r="J78" s="1233"/>
      <c r="K78" s="1234"/>
      <c r="L78" s="1234"/>
      <c r="M78" s="1223"/>
      <c r="N78" s="1223"/>
      <c r="O78" s="1223"/>
    </row>
    <row r="79" spans="2:30" ht="13.5" x14ac:dyDescent="0.15">
      <c r="B79" s="250"/>
      <c r="C79" s="246"/>
      <c r="D79" s="246"/>
      <c r="E79" s="246"/>
      <c r="F79" s="246"/>
      <c r="G79" s="1229"/>
      <c r="H79" s="1230"/>
      <c r="I79" s="1224" t="s">
        <v>563</v>
      </c>
      <c r="J79" s="1225"/>
      <c r="K79" s="1226">
        <v>12.8</v>
      </c>
      <c r="L79" s="1226">
        <v>12</v>
      </c>
      <c r="M79" s="1226">
        <v>11.1</v>
      </c>
      <c r="N79" s="1226">
        <v>9.6</v>
      </c>
      <c r="O79" s="1226">
        <v>9.1999999999999993</v>
      </c>
      <c r="V79" s="245">
        <v>53.5</v>
      </c>
      <c r="X79" s="245">
        <v>48.2</v>
      </c>
      <c r="Z79" s="245">
        <v>34.200000000000003</v>
      </c>
      <c r="AB79" s="245">
        <v>30.3</v>
      </c>
      <c r="AD79" s="245">
        <v>28.9</v>
      </c>
    </row>
    <row r="80" spans="2:30" ht="13.5" x14ac:dyDescent="0.15">
      <c r="B80" s="250"/>
      <c r="C80" s="246"/>
      <c r="D80" s="246"/>
      <c r="E80" s="246"/>
      <c r="F80" s="246"/>
      <c r="G80" s="1231"/>
      <c r="H80" s="1232"/>
      <c r="I80" s="1225"/>
      <c r="J80" s="1225"/>
      <c r="K80" s="1226"/>
      <c r="L80" s="1226"/>
      <c r="M80" s="1226"/>
      <c r="N80" s="1226"/>
      <c r="O80" s="122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15" zoomScaleNormal="100" zoomScaleSheetLayoutView="70"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55"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513</v>
      </c>
      <c r="G2" s="113"/>
      <c r="H2" s="114"/>
    </row>
    <row r="3" spans="1:8" x14ac:dyDescent="0.15">
      <c r="A3" s="110" t="s">
        <v>506</v>
      </c>
      <c r="B3" s="115"/>
      <c r="C3" s="116"/>
      <c r="D3" s="117">
        <v>41438</v>
      </c>
      <c r="E3" s="118"/>
      <c r="F3" s="119">
        <v>75709</v>
      </c>
      <c r="G3" s="120"/>
      <c r="H3" s="121"/>
    </row>
    <row r="4" spans="1:8" x14ac:dyDescent="0.15">
      <c r="A4" s="122"/>
      <c r="B4" s="123"/>
      <c r="C4" s="124"/>
      <c r="D4" s="125">
        <v>24020</v>
      </c>
      <c r="E4" s="126"/>
      <c r="F4" s="127">
        <v>35212</v>
      </c>
      <c r="G4" s="128"/>
      <c r="H4" s="129"/>
    </row>
    <row r="5" spans="1:8" x14ac:dyDescent="0.15">
      <c r="A5" s="110" t="s">
        <v>508</v>
      </c>
      <c r="B5" s="115"/>
      <c r="C5" s="116"/>
      <c r="D5" s="117">
        <v>79634</v>
      </c>
      <c r="E5" s="118"/>
      <c r="F5" s="119">
        <v>90961</v>
      </c>
      <c r="G5" s="120"/>
      <c r="H5" s="121"/>
    </row>
    <row r="6" spans="1:8" x14ac:dyDescent="0.15">
      <c r="A6" s="122"/>
      <c r="B6" s="123"/>
      <c r="C6" s="124"/>
      <c r="D6" s="125">
        <v>37724</v>
      </c>
      <c r="E6" s="126"/>
      <c r="F6" s="127">
        <v>37720</v>
      </c>
      <c r="G6" s="128"/>
      <c r="H6" s="129"/>
    </row>
    <row r="7" spans="1:8" x14ac:dyDescent="0.15">
      <c r="A7" s="110" t="s">
        <v>509</v>
      </c>
      <c r="B7" s="115"/>
      <c r="C7" s="116"/>
      <c r="D7" s="117">
        <v>77012</v>
      </c>
      <c r="E7" s="118"/>
      <c r="F7" s="119">
        <v>106614</v>
      </c>
      <c r="G7" s="120"/>
      <c r="H7" s="121"/>
    </row>
    <row r="8" spans="1:8" x14ac:dyDescent="0.15">
      <c r="A8" s="122"/>
      <c r="B8" s="123"/>
      <c r="C8" s="124"/>
      <c r="D8" s="125">
        <v>39925</v>
      </c>
      <c r="E8" s="126"/>
      <c r="F8" s="127">
        <v>45545</v>
      </c>
      <c r="G8" s="128"/>
      <c r="H8" s="129"/>
    </row>
    <row r="9" spans="1:8" x14ac:dyDescent="0.15">
      <c r="A9" s="110" t="s">
        <v>510</v>
      </c>
      <c r="B9" s="115"/>
      <c r="C9" s="116"/>
      <c r="D9" s="117">
        <v>62179</v>
      </c>
      <c r="E9" s="118"/>
      <c r="F9" s="119">
        <v>63727</v>
      </c>
      <c r="G9" s="120"/>
      <c r="H9" s="121"/>
    </row>
    <row r="10" spans="1:8" x14ac:dyDescent="0.15">
      <c r="A10" s="122"/>
      <c r="B10" s="123"/>
      <c r="C10" s="124"/>
      <c r="D10" s="125">
        <v>48268</v>
      </c>
      <c r="E10" s="126"/>
      <c r="F10" s="127">
        <v>34577</v>
      </c>
      <c r="G10" s="128"/>
      <c r="H10" s="129"/>
    </row>
    <row r="11" spans="1:8" x14ac:dyDescent="0.15">
      <c r="A11" s="110" t="s">
        <v>511</v>
      </c>
      <c r="B11" s="115"/>
      <c r="C11" s="116"/>
      <c r="D11" s="117">
        <v>49790</v>
      </c>
      <c r="E11" s="118"/>
      <c r="F11" s="119">
        <v>66954</v>
      </c>
      <c r="G11" s="120"/>
      <c r="H11" s="121"/>
    </row>
    <row r="12" spans="1:8" x14ac:dyDescent="0.15">
      <c r="A12" s="122"/>
      <c r="B12" s="123"/>
      <c r="C12" s="130"/>
      <c r="D12" s="125">
        <v>38873</v>
      </c>
      <c r="E12" s="126"/>
      <c r="F12" s="127">
        <v>37305</v>
      </c>
      <c r="G12" s="128"/>
      <c r="H12" s="129"/>
    </row>
    <row r="13" spans="1:8" x14ac:dyDescent="0.15">
      <c r="A13" s="110"/>
      <c r="B13" s="115"/>
      <c r="C13" s="131"/>
      <c r="D13" s="132">
        <v>62011</v>
      </c>
      <c r="E13" s="133"/>
      <c r="F13" s="134">
        <v>80793</v>
      </c>
      <c r="G13" s="135"/>
      <c r="H13" s="121"/>
    </row>
    <row r="14" spans="1:8" x14ac:dyDescent="0.15">
      <c r="A14" s="122"/>
      <c r="B14" s="123"/>
      <c r="C14" s="124"/>
      <c r="D14" s="125">
        <v>37762</v>
      </c>
      <c r="E14" s="126"/>
      <c r="F14" s="127">
        <v>38072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4.26</v>
      </c>
      <c r="C19" s="136">
        <f>ROUND(VALUE(SUBSTITUTE(実質収支比率等に係る経年分析!G$48,"▲","-")),2)</f>
        <v>7.15</v>
      </c>
      <c r="D19" s="136">
        <f>ROUND(VALUE(SUBSTITUTE(実質収支比率等に係る経年分析!H$48,"▲","-")),2)</f>
        <v>3.7</v>
      </c>
      <c r="E19" s="136">
        <f>ROUND(VALUE(SUBSTITUTE(実質収支比率等に係る経年分析!I$48,"▲","-")),2)</f>
        <v>4.2</v>
      </c>
      <c r="F19" s="136">
        <f>ROUND(VALUE(SUBSTITUTE(実質収支比率等に係る経年分析!J$48,"▲","-")),2)</f>
        <v>4.55</v>
      </c>
    </row>
    <row r="20" spans="1:11" x14ac:dyDescent="0.15">
      <c r="A20" s="136" t="s">
        <v>43</v>
      </c>
      <c r="B20" s="136">
        <f>ROUND(VALUE(SUBSTITUTE(実質収支比率等に係る経年分析!F$47,"▲","-")),2)</f>
        <v>24.17</v>
      </c>
      <c r="C20" s="136">
        <f>ROUND(VALUE(SUBSTITUTE(実質収支比率等に係る経年分析!G$47,"▲","-")),2)</f>
        <v>23.16</v>
      </c>
      <c r="D20" s="136">
        <f>ROUND(VALUE(SUBSTITUTE(実質収支比率等に係る経年分析!H$47,"▲","-")),2)</f>
        <v>23.87</v>
      </c>
      <c r="E20" s="136">
        <f>ROUND(VALUE(SUBSTITUTE(実質収支比率等に係る経年分析!I$47,"▲","-")),2)</f>
        <v>22.5</v>
      </c>
      <c r="F20" s="136">
        <f>ROUND(VALUE(SUBSTITUTE(実質収支比率等に係る経年分析!J$47,"▲","-")),2)</f>
        <v>21.89</v>
      </c>
    </row>
    <row r="21" spans="1:11" x14ac:dyDescent="0.15">
      <c r="A21" s="136" t="s">
        <v>44</v>
      </c>
      <c r="B21" s="136">
        <f>IF(ISNUMBER(VALUE(SUBSTITUTE(実質収支比率等に係る経年分析!F$49,"▲","-"))),ROUND(VALUE(SUBSTITUTE(実質収支比率等に係る経年分析!F$49,"▲","-")),2),NA())</f>
        <v>-2.15</v>
      </c>
      <c r="C21" s="136">
        <f>IF(ISNUMBER(VALUE(SUBSTITUTE(実質収支比率等に係る経年分析!G$49,"▲","-"))),ROUND(VALUE(SUBSTITUTE(実質収支比率等に係る経年分析!G$49,"▲","-")),2),NA())</f>
        <v>1.79</v>
      </c>
      <c r="D21" s="136">
        <f>IF(ISNUMBER(VALUE(SUBSTITUTE(実質収支比率等に係る経年分析!H$49,"▲","-"))),ROUND(VALUE(SUBSTITUTE(実質収支比率等に係る経年分析!H$49,"▲","-")),2),NA())</f>
        <v>-2.85</v>
      </c>
      <c r="E21" s="136">
        <f>IF(ISNUMBER(VALUE(SUBSTITUTE(実質収支比率等に係る経年分析!I$49,"▲","-"))),ROUND(VALUE(SUBSTITUTE(実質収支比率等に係る経年分析!I$49,"▲","-")),2),NA())</f>
        <v>-0.15</v>
      </c>
      <c r="F21" s="136">
        <f>IF(ISNUMBER(VALUE(SUBSTITUTE(実質収支比率等に係る経年分析!J$49,"▲","-"))),ROUND(VALUE(SUBSTITUTE(実質収支比率等に係る経年分析!J$49,"▲","-")),2),NA())</f>
        <v>-0.59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公共下水道事業会計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0.28999999999999998</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3.43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3.51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1.69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1.92</v>
      </c>
    </row>
    <row r="34" spans="1:16" x14ac:dyDescent="0.15">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9.19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5.97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4.5199999999999996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2.68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4.2300000000000004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4.25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7.15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3.69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4.54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10.58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12.61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12.49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13.18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932</v>
      </c>
      <c r="E42" s="138"/>
      <c r="F42" s="138"/>
      <c r="G42" s="138">
        <f>'実質公債費比率（分子）の構造'!L$52</f>
        <v>786</v>
      </c>
      <c r="H42" s="138"/>
      <c r="I42" s="138"/>
      <c r="J42" s="138">
        <f>'実質公債費比率（分子）の構造'!M$52</f>
        <v>826</v>
      </c>
      <c r="K42" s="138"/>
      <c r="L42" s="138"/>
      <c r="M42" s="138">
        <f>'実質公債費比率（分子）の構造'!N$52</f>
        <v>825</v>
      </c>
      <c r="N42" s="138"/>
      <c r="O42" s="138"/>
      <c r="P42" s="138">
        <f>'実質公債費比率（分子）の構造'!O$52</f>
        <v>831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40</v>
      </c>
      <c r="C44" s="138"/>
      <c r="D44" s="138"/>
      <c r="E44" s="138">
        <f>'実質公債費比率（分子）の構造'!L$50</f>
        <v>40</v>
      </c>
      <c r="F44" s="138"/>
      <c r="G44" s="138"/>
      <c r="H44" s="138">
        <f>'実質公債費比率（分子）の構造'!M$50</f>
        <v>34</v>
      </c>
      <c r="I44" s="138"/>
      <c r="J44" s="138"/>
      <c r="K44" s="138">
        <f>'実質公債費比率（分子）の構造'!N$50</f>
        <v>25</v>
      </c>
      <c r="L44" s="138"/>
      <c r="M44" s="138"/>
      <c r="N44" s="138">
        <f>'実質公債費比率（分子）の構造'!O$50</f>
        <v>18</v>
      </c>
      <c r="O44" s="138"/>
      <c r="P44" s="138"/>
    </row>
    <row r="45" spans="1:16" x14ac:dyDescent="0.15">
      <c r="A45" s="138" t="s">
        <v>54</v>
      </c>
      <c r="B45" s="138">
        <f>'実質公債費比率（分子）の構造'!K$49</f>
        <v>2</v>
      </c>
      <c r="C45" s="138"/>
      <c r="D45" s="138"/>
      <c r="E45" s="138">
        <f>'実質公債費比率（分子）の構造'!L$49</f>
        <v>3</v>
      </c>
      <c r="F45" s="138"/>
      <c r="G45" s="138"/>
      <c r="H45" s="138">
        <f>'実質公債費比率（分子）の構造'!M$49</f>
        <v>3</v>
      </c>
      <c r="I45" s="138"/>
      <c r="J45" s="138"/>
      <c r="K45" s="138">
        <f>'実質公債費比率（分子）の構造'!N$49</f>
        <v>5</v>
      </c>
      <c r="L45" s="138"/>
      <c r="M45" s="138"/>
      <c r="N45" s="138">
        <f>'実質公債費比率（分子）の構造'!O$49</f>
        <v>8</v>
      </c>
      <c r="O45" s="138"/>
      <c r="P45" s="138"/>
    </row>
    <row r="46" spans="1:16" x14ac:dyDescent="0.15">
      <c r="A46" s="138" t="s">
        <v>55</v>
      </c>
      <c r="B46" s="138">
        <f>'実質公債費比率（分子）の構造'!K$48</f>
        <v>263</v>
      </c>
      <c r="C46" s="138"/>
      <c r="D46" s="138"/>
      <c r="E46" s="138">
        <f>'実質公債費比率（分子）の構造'!L$48</f>
        <v>276</v>
      </c>
      <c r="F46" s="138"/>
      <c r="G46" s="138"/>
      <c r="H46" s="138">
        <f>'実質公債費比率（分子）の構造'!M$48</f>
        <v>296</v>
      </c>
      <c r="I46" s="138"/>
      <c r="J46" s="138"/>
      <c r="K46" s="138">
        <f>'実質公債費比率（分子）の構造'!N$48</f>
        <v>284</v>
      </c>
      <c r="L46" s="138"/>
      <c r="M46" s="138"/>
      <c r="N46" s="138">
        <f>'実質公債費比率（分子）の構造'!O$48</f>
        <v>293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1102</v>
      </c>
      <c r="C49" s="138"/>
      <c r="D49" s="138"/>
      <c r="E49" s="138">
        <f>'実質公債費比率（分子）の構造'!L$45</f>
        <v>1147</v>
      </c>
      <c r="F49" s="138"/>
      <c r="G49" s="138"/>
      <c r="H49" s="138">
        <f>'実質公債費比率（分子）の構造'!M$45</f>
        <v>1153</v>
      </c>
      <c r="I49" s="138"/>
      <c r="J49" s="138"/>
      <c r="K49" s="138">
        <f>'実質公債費比率（分子）の構造'!N$45</f>
        <v>1110</v>
      </c>
      <c r="L49" s="138"/>
      <c r="M49" s="138"/>
      <c r="N49" s="138">
        <f>'実質公債費比率（分子）の構造'!O$45</f>
        <v>1078</v>
      </c>
      <c r="O49" s="138"/>
      <c r="P49" s="138"/>
    </row>
    <row r="50" spans="1:16" x14ac:dyDescent="0.15">
      <c r="A50" s="138" t="s">
        <v>59</v>
      </c>
      <c r="B50" s="138" t="e">
        <f>NA()</f>
        <v>#N/A</v>
      </c>
      <c r="C50" s="138">
        <f>IF(ISNUMBER('実質公債費比率（分子）の構造'!K$53),'実質公債費比率（分子）の構造'!K$53,NA())</f>
        <v>475</v>
      </c>
      <c r="D50" s="138" t="e">
        <f>NA()</f>
        <v>#N/A</v>
      </c>
      <c r="E50" s="138" t="e">
        <f>NA()</f>
        <v>#N/A</v>
      </c>
      <c r="F50" s="138">
        <f>IF(ISNUMBER('実質公債費比率（分子）の構造'!L$53),'実質公債費比率（分子）の構造'!L$53,NA())</f>
        <v>680</v>
      </c>
      <c r="G50" s="138" t="e">
        <f>NA()</f>
        <v>#N/A</v>
      </c>
      <c r="H50" s="138" t="e">
        <f>NA()</f>
        <v>#N/A</v>
      </c>
      <c r="I50" s="138">
        <f>IF(ISNUMBER('実質公債費比率（分子）の構造'!M$53),'実質公債費比率（分子）の構造'!M$53,NA())</f>
        <v>660</v>
      </c>
      <c r="J50" s="138" t="e">
        <f>NA()</f>
        <v>#N/A</v>
      </c>
      <c r="K50" s="138" t="e">
        <f>NA()</f>
        <v>#N/A</v>
      </c>
      <c r="L50" s="138">
        <f>IF(ISNUMBER('実質公債費比率（分子）の構造'!N$53),'実質公債費比率（分子）の構造'!N$53,NA())</f>
        <v>599</v>
      </c>
      <c r="M50" s="138" t="e">
        <f>NA()</f>
        <v>#N/A</v>
      </c>
      <c r="N50" s="138" t="e">
        <f>NA()</f>
        <v>#N/A</v>
      </c>
      <c r="O50" s="138">
        <f>IF(ISNUMBER('実質公債費比率（分子）の構造'!O$53),'実質公債費比率（分子）の構造'!O$53,NA())</f>
        <v>566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7634</v>
      </c>
      <c r="E56" s="137"/>
      <c r="F56" s="137"/>
      <c r="G56" s="137">
        <f>'将来負担比率（分子）の構造'!J$52</f>
        <v>7840</v>
      </c>
      <c r="H56" s="137"/>
      <c r="I56" s="137"/>
      <c r="J56" s="137">
        <f>'将来負担比率（分子）の構造'!K$52</f>
        <v>8292</v>
      </c>
      <c r="K56" s="137"/>
      <c r="L56" s="137"/>
      <c r="M56" s="137">
        <f>'将来負担比率（分子）の構造'!L$52</f>
        <v>8555</v>
      </c>
      <c r="N56" s="137"/>
      <c r="O56" s="137"/>
      <c r="P56" s="137">
        <f>'将来負担比率（分子）の構造'!M$52</f>
        <v>8618</v>
      </c>
    </row>
    <row r="57" spans="1:16" x14ac:dyDescent="0.15">
      <c r="A57" s="137" t="s">
        <v>36</v>
      </c>
      <c r="B57" s="137"/>
      <c r="C57" s="137"/>
      <c r="D57" s="137">
        <f>'将来負担比率（分子）の構造'!I$51</f>
        <v>299</v>
      </c>
      <c r="E57" s="137"/>
      <c r="F57" s="137"/>
      <c r="G57" s="137">
        <f>'将来負担比率（分子）の構造'!J$51</f>
        <v>214</v>
      </c>
      <c r="H57" s="137"/>
      <c r="I57" s="137"/>
      <c r="J57" s="137">
        <f>'将来負担比率（分子）の構造'!K$51</f>
        <v>206</v>
      </c>
      <c r="K57" s="137"/>
      <c r="L57" s="137"/>
      <c r="M57" s="137">
        <f>'将来負担比率（分子）の構造'!L$51</f>
        <v>168</v>
      </c>
      <c r="N57" s="137"/>
      <c r="O57" s="137"/>
      <c r="P57" s="137">
        <f>'将来負担比率（分子）の構造'!M$51</f>
        <v>142</v>
      </c>
    </row>
    <row r="58" spans="1:16" x14ac:dyDescent="0.15">
      <c r="A58" s="137" t="s">
        <v>35</v>
      </c>
      <c r="B58" s="137"/>
      <c r="C58" s="137"/>
      <c r="D58" s="137">
        <f>'将来負担比率（分子）の構造'!I$50</f>
        <v>2536</v>
      </c>
      <c r="E58" s="137"/>
      <c r="F58" s="137"/>
      <c r="G58" s="137">
        <f>'将来負担比率（分子）の構造'!J$50</f>
        <v>2356</v>
      </c>
      <c r="H58" s="137"/>
      <c r="I58" s="137"/>
      <c r="J58" s="137">
        <f>'将来負担比率（分子）の構造'!K$50</f>
        <v>2479</v>
      </c>
      <c r="K58" s="137"/>
      <c r="L58" s="137"/>
      <c r="M58" s="137">
        <f>'将来負担比率（分子）の構造'!L$50</f>
        <v>2505</v>
      </c>
      <c r="N58" s="137"/>
      <c r="O58" s="137"/>
      <c r="P58" s="137">
        <f>'将来負担比率（分子）の構造'!M$50</f>
        <v>2430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1549</v>
      </c>
      <c r="C62" s="137"/>
      <c r="D62" s="137"/>
      <c r="E62" s="137">
        <f>'将来負担比率（分子）の構造'!J$45</f>
        <v>1312</v>
      </c>
      <c r="F62" s="137"/>
      <c r="G62" s="137"/>
      <c r="H62" s="137">
        <f>'将来負担比率（分子）の構造'!K$45</f>
        <v>1302</v>
      </c>
      <c r="I62" s="137"/>
      <c r="J62" s="137"/>
      <c r="K62" s="137">
        <f>'将来負担比率（分子）の構造'!L$45</f>
        <v>1283</v>
      </c>
      <c r="L62" s="137"/>
      <c r="M62" s="137"/>
      <c r="N62" s="137">
        <f>'将来負担比率（分子）の構造'!M$45</f>
        <v>1246</v>
      </c>
      <c r="O62" s="137"/>
      <c r="P62" s="137"/>
    </row>
    <row r="63" spans="1:16" x14ac:dyDescent="0.15">
      <c r="A63" s="137" t="s">
        <v>28</v>
      </c>
      <c r="B63" s="137">
        <f>'将来負担比率（分子）の構造'!I$44</f>
        <v>26</v>
      </c>
      <c r="C63" s="137"/>
      <c r="D63" s="137"/>
      <c r="E63" s="137">
        <f>'将来負担比率（分子）の構造'!J$44</f>
        <v>55</v>
      </c>
      <c r="F63" s="137"/>
      <c r="G63" s="137"/>
      <c r="H63" s="137">
        <f>'将来負担比率（分子）の構造'!K$44</f>
        <v>82</v>
      </c>
      <c r="I63" s="137"/>
      <c r="J63" s="137"/>
      <c r="K63" s="137">
        <f>'将来負担比率（分子）の構造'!L$44</f>
        <v>76</v>
      </c>
      <c r="L63" s="137"/>
      <c r="M63" s="137"/>
      <c r="N63" s="137">
        <f>'将来負担比率（分子）の構造'!M$44</f>
        <v>67</v>
      </c>
      <c r="O63" s="137"/>
      <c r="P63" s="137"/>
    </row>
    <row r="64" spans="1:16" x14ac:dyDescent="0.15">
      <c r="A64" s="137" t="s">
        <v>27</v>
      </c>
      <c r="B64" s="137">
        <f>'将来負担比率（分子）の構造'!I$43</f>
        <v>2667</v>
      </c>
      <c r="C64" s="137"/>
      <c r="D64" s="137"/>
      <c r="E64" s="137">
        <f>'将来負担比率（分子）の構造'!J$43</f>
        <v>2561</v>
      </c>
      <c r="F64" s="137"/>
      <c r="G64" s="137"/>
      <c r="H64" s="137">
        <f>'将来負担比率（分子）の構造'!K$43</f>
        <v>2270</v>
      </c>
      <c r="I64" s="137"/>
      <c r="J64" s="137"/>
      <c r="K64" s="137">
        <f>'将来負担比率（分子）の構造'!L$43</f>
        <v>2101</v>
      </c>
      <c r="L64" s="137"/>
      <c r="M64" s="137"/>
      <c r="N64" s="137">
        <f>'将来負担比率（分子）の構造'!M$43</f>
        <v>1812</v>
      </c>
      <c r="O64" s="137"/>
      <c r="P64" s="137"/>
    </row>
    <row r="65" spans="1:16" x14ac:dyDescent="0.15">
      <c r="A65" s="137" t="s">
        <v>26</v>
      </c>
      <c r="B65" s="137">
        <f>'将来負担比率（分子）の構造'!I$42</f>
        <v>167</v>
      </c>
      <c r="C65" s="137"/>
      <c r="D65" s="137"/>
      <c r="E65" s="137">
        <f>'将来負担比率（分子）の構造'!J$42</f>
        <v>126</v>
      </c>
      <c r="F65" s="137"/>
      <c r="G65" s="137"/>
      <c r="H65" s="137">
        <f>'将来負担比率（分子）の構造'!K$42</f>
        <v>90</v>
      </c>
      <c r="I65" s="137"/>
      <c r="J65" s="137"/>
      <c r="K65" s="137">
        <f>'将来負担比率（分子）の構造'!L$42</f>
        <v>64</v>
      </c>
      <c r="L65" s="137"/>
      <c r="M65" s="137"/>
      <c r="N65" s="137">
        <f>'将来負担比率（分子）の構造'!M$42</f>
        <v>45</v>
      </c>
      <c r="O65" s="137"/>
      <c r="P65" s="137"/>
    </row>
    <row r="66" spans="1:16" x14ac:dyDescent="0.15">
      <c r="A66" s="137" t="s">
        <v>25</v>
      </c>
      <c r="B66" s="137">
        <f>'将来負担比率（分子）の構造'!I$41</f>
        <v>10560</v>
      </c>
      <c r="C66" s="137"/>
      <c r="D66" s="137"/>
      <c r="E66" s="137">
        <f>'将来負担比率（分子）の構造'!J$41</f>
        <v>10600</v>
      </c>
      <c r="F66" s="137"/>
      <c r="G66" s="137"/>
      <c r="H66" s="137">
        <f>'将来負担比率（分子）の構造'!K$41</f>
        <v>10872</v>
      </c>
      <c r="I66" s="137"/>
      <c r="J66" s="137"/>
      <c r="K66" s="137">
        <f>'将来負担比率（分子）の構造'!L$41</f>
        <v>11072</v>
      </c>
      <c r="L66" s="137"/>
      <c r="M66" s="137"/>
      <c r="N66" s="137">
        <f>'将来負担比率（分子）の構造'!M$41</f>
        <v>10974</v>
      </c>
      <c r="O66" s="137"/>
      <c r="P66" s="137"/>
    </row>
    <row r="67" spans="1:16" x14ac:dyDescent="0.15">
      <c r="A67" s="137" t="s">
        <v>63</v>
      </c>
      <c r="B67" s="137" t="e">
        <f>NA()</f>
        <v>#N/A</v>
      </c>
      <c r="C67" s="137">
        <f>IF(ISNUMBER('将来負担比率（分子）の構造'!I$53), IF('将来負担比率（分子）の構造'!I$53 &lt; 0, 0, '将来負担比率（分子）の構造'!I$53), NA())</f>
        <v>4500</v>
      </c>
      <c r="D67" s="137" t="e">
        <f>NA()</f>
        <v>#N/A</v>
      </c>
      <c r="E67" s="137" t="e">
        <f>NA()</f>
        <v>#N/A</v>
      </c>
      <c r="F67" s="137">
        <f>IF(ISNUMBER('将来負担比率（分子）の構造'!J$53), IF('将来負担比率（分子）の構造'!J$53 &lt; 0, 0, '将来負担比率（分子）の構造'!J$53), NA())</f>
        <v>4244</v>
      </c>
      <c r="G67" s="137" t="e">
        <f>NA()</f>
        <v>#N/A</v>
      </c>
      <c r="H67" s="137" t="e">
        <f>NA()</f>
        <v>#N/A</v>
      </c>
      <c r="I67" s="137">
        <f>IF(ISNUMBER('将来負担比率（分子）の構造'!K$53), IF('将来負担比率（分子）の構造'!K$53 &lt; 0, 0, '将来負担比率（分子）の構造'!K$53), NA())</f>
        <v>3640</v>
      </c>
      <c r="J67" s="137" t="e">
        <f>NA()</f>
        <v>#N/A</v>
      </c>
      <c r="K67" s="137" t="e">
        <f>NA()</f>
        <v>#N/A</v>
      </c>
      <c r="L67" s="137">
        <f>IF(ISNUMBER('将来負担比率（分子）の構造'!L$53), IF('将来負担比率（分子）の構造'!L$53 &lt; 0, 0, '将来負担比率（分子）の構造'!L$53), NA())</f>
        <v>3367</v>
      </c>
      <c r="M67" s="137" t="e">
        <f>NA()</f>
        <v>#N/A</v>
      </c>
      <c r="N67" s="137" t="e">
        <f>NA()</f>
        <v>#N/A</v>
      </c>
      <c r="O67" s="137">
        <f>IF(ISNUMBER('将来負担比率（分子）の構造'!M$53), IF('将来負担比率（分子）の構造'!M$53 &lt; 0, 0, '将来負担比率（分子）の構造'!M$53), NA())</f>
        <v>2954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193</v>
      </c>
      <c r="DI1" s="602"/>
      <c r="DJ1" s="602"/>
      <c r="DK1" s="602"/>
      <c r="DL1" s="602"/>
      <c r="DM1" s="602"/>
      <c r="DN1" s="603"/>
      <c r="DP1" s="601" t="s">
        <v>194</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196</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197</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198</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199</v>
      </c>
      <c r="S4" s="605"/>
      <c r="T4" s="605"/>
      <c r="U4" s="605"/>
      <c r="V4" s="605"/>
      <c r="W4" s="605"/>
      <c r="X4" s="605"/>
      <c r="Y4" s="606"/>
      <c r="Z4" s="604" t="s">
        <v>200</v>
      </c>
      <c r="AA4" s="605"/>
      <c r="AB4" s="605"/>
      <c r="AC4" s="606"/>
      <c r="AD4" s="604" t="s">
        <v>201</v>
      </c>
      <c r="AE4" s="605"/>
      <c r="AF4" s="605"/>
      <c r="AG4" s="605"/>
      <c r="AH4" s="605"/>
      <c r="AI4" s="605"/>
      <c r="AJ4" s="605"/>
      <c r="AK4" s="606"/>
      <c r="AL4" s="604" t="s">
        <v>200</v>
      </c>
      <c r="AM4" s="605"/>
      <c r="AN4" s="605"/>
      <c r="AO4" s="606"/>
      <c r="AP4" s="610" t="s">
        <v>202</v>
      </c>
      <c r="AQ4" s="610"/>
      <c r="AR4" s="610"/>
      <c r="AS4" s="610"/>
      <c r="AT4" s="610"/>
      <c r="AU4" s="610"/>
      <c r="AV4" s="610"/>
      <c r="AW4" s="610"/>
      <c r="AX4" s="610"/>
      <c r="AY4" s="610"/>
      <c r="AZ4" s="610"/>
      <c r="BA4" s="610"/>
      <c r="BB4" s="610"/>
      <c r="BC4" s="610"/>
      <c r="BD4" s="610"/>
      <c r="BE4" s="610"/>
      <c r="BF4" s="610"/>
      <c r="BG4" s="610" t="s">
        <v>203</v>
      </c>
      <c r="BH4" s="610"/>
      <c r="BI4" s="610"/>
      <c r="BJ4" s="610"/>
      <c r="BK4" s="610"/>
      <c r="BL4" s="610"/>
      <c r="BM4" s="610"/>
      <c r="BN4" s="610"/>
      <c r="BO4" s="610" t="s">
        <v>200</v>
      </c>
      <c r="BP4" s="610"/>
      <c r="BQ4" s="610"/>
      <c r="BR4" s="610"/>
      <c r="BS4" s="610" t="s">
        <v>204</v>
      </c>
      <c r="BT4" s="610"/>
      <c r="BU4" s="610"/>
      <c r="BV4" s="610"/>
      <c r="BW4" s="610"/>
      <c r="BX4" s="610"/>
      <c r="BY4" s="610"/>
      <c r="BZ4" s="610"/>
      <c r="CA4" s="610"/>
      <c r="CB4" s="610"/>
      <c r="CD4" s="607" t="s">
        <v>205</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206</v>
      </c>
      <c r="C5" s="612"/>
      <c r="D5" s="612"/>
      <c r="E5" s="612"/>
      <c r="F5" s="612"/>
      <c r="G5" s="612"/>
      <c r="H5" s="612"/>
      <c r="I5" s="612"/>
      <c r="J5" s="612"/>
      <c r="K5" s="612"/>
      <c r="L5" s="612"/>
      <c r="M5" s="612"/>
      <c r="N5" s="612"/>
      <c r="O5" s="612"/>
      <c r="P5" s="612"/>
      <c r="Q5" s="613"/>
      <c r="R5" s="614">
        <v>2256175</v>
      </c>
      <c r="S5" s="615"/>
      <c r="T5" s="615"/>
      <c r="U5" s="615"/>
      <c r="V5" s="615"/>
      <c r="W5" s="615"/>
      <c r="X5" s="615"/>
      <c r="Y5" s="616"/>
      <c r="Z5" s="617">
        <v>21.5</v>
      </c>
      <c r="AA5" s="617"/>
      <c r="AB5" s="617"/>
      <c r="AC5" s="617"/>
      <c r="AD5" s="618">
        <v>2119407</v>
      </c>
      <c r="AE5" s="618"/>
      <c r="AF5" s="618"/>
      <c r="AG5" s="618"/>
      <c r="AH5" s="618"/>
      <c r="AI5" s="618"/>
      <c r="AJ5" s="618"/>
      <c r="AK5" s="618"/>
      <c r="AL5" s="619">
        <v>37.6</v>
      </c>
      <c r="AM5" s="620"/>
      <c r="AN5" s="620"/>
      <c r="AO5" s="621"/>
      <c r="AP5" s="611" t="s">
        <v>207</v>
      </c>
      <c r="AQ5" s="612"/>
      <c r="AR5" s="612"/>
      <c r="AS5" s="612"/>
      <c r="AT5" s="612"/>
      <c r="AU5" s="612"/>
      <c r="AV5" s="612"/>
      <c r="AW5" s="612"/>
      <c r="AX5" s="612"/>
      <c r="AY5" s="612"/>
      <c r="AZ5" s="612"/>
      <c r="BA5" s="612"/>
      <c r="BB5" s="612"/>
      <c r="BC5" s="612"/>
      <c r="BD5" s="612"/>
      <c r="BE5" s="612"/>
      <c r="BF5" s="613"/>
      <c r="BG5" s="625">
        <v>2119407</v>
      </c>
      <c r="BH5" s="626"/>
      <c r="BI5" s="626"/>
      <c r="BJ5" s="626"/>
      <c r="BK5" s="626"/>
      <c r="BL5" s="626"/>
      <c r="BM5" s="626"/>
      <c r="BN5" s="627"/>
      <c r="BO5" s="628">
        <v>93.9</v>
      </c>
      <c r="BP5" s="628"/>
      <c r="BQ5" s="628"/>
      <c r="BR5" s="628"/>
      <c r="BS5" s="629">
        <v>20441</v>
      </c>
      <c r="BT5" s="629"/>
      <c r="BU5" s="629"/>
      <c r="BV5" s="629"/>
      <c r="BW5" s="629"/>
      <c r="BX5" s="629"/>
      <c r="BY5" s="629"/>
      <c r="BZ5" s="629"/>
      <c r="CA5" s="629"/>
      <c r="CB5" s="633"/>
      <c r="CD5" s="607" t="s">
        <v>202</v>
      </c>
      <c r="CE5" s="608"/>
      <c r="CF5" s="608"/>
      <c r="CG5" s="608"/>
      <c r="CH5" s="608"/>
      <c r="CI5" s="608"/>
      <c r="CJ5" s="608"/>
      <c r="CK5" s="608"/>
      <c r="CL5" s="608"/>
      <c r="CM5" s="608"/>
      <c r="CN5" s="608"/>
      <c r="CO5" s="608"/>
      <c r="CP5" s="608"/>
      <c r="CQ5" s="609"/>
      <c r="CR5" s="607" t="s">
        <v>208</v>
      </c>
      <c r="CS5" s="608"/>
      <c r="CT5" s="608"/>
      <c r="CU5" s="608"/>
      <c r="CV5" s="608"/>
      <c r="CW5" s="608"/>
      <c r="CX5" s="608"/>
      <c r="CY5" s="609"/>
      <c r="CZ5" s="607" t="s">
        <v>200</v>
      </c>
      <c r="DA5" s="608"/>
      <c r="DB5" s="608"/>
      <c r="DC5" s="609"/>
      <c r="DD5" s="607" t="s">
        <v>209</v>
      </c>
      <c r="DE5" s="608"/>
      <c r="DF5" s="608"/>
      <c r="DG5" s="608"/>
      <c r="DH5" s="608"/>
      <c r="DI5" s="608"/>
      <c r="DJ5" s="608"/>
      <c r="DK5" s="608"/>
      <c r="DL5" s="608"/>
      <c r="DM5" s="608"/>
      <c r="DN5" s="608"/>
      <c r="DO5" s="608"/>
      <c r="DP5" s="609"/>
      <c r="DQ5" s="607" t="s">
        <v>210</v>
      </c>
      <c r="DR5" s="608"/>
      <c r="DS5" s="608"/>
      <c r="DT5" s="608"/>
      <c r="DU5" s="608"/>
      <c r="DV5" s="608"/>
      <c r="DW5" s="608"/>
      <c r="DX5" s="608"/>
      <c r="DY5" s="608"/>
      <c r="DZ5" s="608"/>
      <c r="EA5" s="608"/>
      <c r="EB5" s="608"/>
      <c r="EC5" s="609"/>
    </row>
    <row r="6" spans="2:143" ht="11.25" customHeight="1" x14ac:dyDescent="0.15">
      <c r="B6" s="622" t="s">
        <v>211</v>
      </c>
      <c r="C6" s="623"/>
      <c r="D6" s="623"/>
      <c r="E6" s="623"/>
      <c r="F6" s="623"/>
      <c r="G6" s="623"/>
      <c r="H6" s="623"/>
      <c r="I6" s="623"/>
      <c r="J6" s="623"/>
      <c r="K6" s="623"/>
      <c r="L6" s="623"/>
      <c r="M6" s="623"/>
      <c r="N6" s="623"/>
      <c r="O6" s="623"/>
      <c r="P6" s="623"/>
      <c r="Q6" s="624"/>
      <c r="R6" s="625">
        <v>51001</v>
      </c>
      <c r="S6" s="626"/>
      <c r="T6" s="626"/>
      <c r="U6" s="626"/>
      <c r="V6" s="626"/>
      <c r="W6" s="626"/>
      <c r="X6" s="626"/>
      <c r="Y6" s="627"/>
      <c r="Z6" s="628">
        <v>0.5</v>
      </c>
      <c r="AA6" s="628"/>
      <c r="AB6" s="628"/>
      <c r="AC6" s="628"/>
      <c r="AD6" s="629">
        <v>51001</v>
      </c>
      <c r="AE6" s="629"/>
      <c r="AF6" s="629"/>
      <c r="AG6" s="629"/>
      <c r="AH6" s="629"/>
      <c r="AI6" s="629"/>
      <c r="AJ6" s="629"/>
      <c r="AK6" s="629"/>
      <c r="AL6" s="630">
        <v>0.9</v>
      </c>
      <c r="AM6" s="631"/>
      <c r="AN6" s="631"/>
      <c r="AO6" s="632"/>
      <c r="AP6" s="622" t="s">
        <v>212</v>
      </c>
      <c r="AQ6" s="623"/>
      <c r="AR6" s="623"/>
      <c r="AS6" s="623"/>
      <c r="AT6" s="623"/>
      <c r="AU6" s="623"/>
      <c r="AV6" s="623"/>
      <c r="AW6" s="623"/>
      <c r="AX6" s="623"/>
      <c r="AY6" s="623"/>
      <c r="AZ6" s="623"/>
      <c r="BA6" s="623"/>
      <c r="BB6" s="623"/>
      <c r="BC6" s="623"/>
      <c r="BD6" s="623"/>
      <c r="BE6" s="623"/>
      <c r="BF6" s="624"/>
      <c r="BG6" s="625">
        <v>2119407</v>
      </c>
      <c r="BH6" s="626"/>
      <c r="BI6" s="626"/>
      <c r="BJ6" s="626"/>
      <c r="BK6" s="626"/>
      <c r="BL6" s="626"/>
      <c r="BM6" s="626"/>
      <c r="BN6" s="627"/>
      <c r="BO6" s="628">
        <v>93.9</v>
      </c>
      <c r="BP6" s="628"/>
      <c r="BQ6" s="628"/>
      <c r="BR6" s="628"/>
      <c r="BS6" s="629">
        <v>20441</v>
      </c>
      <c r="BT6" s="629"/>
      <c r="BU6" s="629"/>
      <c r="BV6" s="629"/>
      <c r="BW6" s="629"/>
      <c r="BX6" s="629"/>
      <c r="BY6" s="629"/>
      <c r="BZ6" s="629"/>
      <c r="CA6" s="629"/>
      <c r="CB6" s="633"/>
      <c r="CD6" s="636" t="s">
        <v>213</v>
      </c>
      <c r="CE6" s="637"/>
      <c r="CF6" s="637"/>
      <c r="CG6" s="637"/>
      <c r="CH6" s="637"/>
      <c r="CI6" s="637"/>
      <c r="CJ6" s="637"/>
      <c r="CK6" s="637"/>
      <c r="CL6" s="637"/>
      <c r="CM6" s="637"/>
      <c r="CN6" s="637"/>
      <c r="CO6" s="637"/>
      <c r="CP6" s="637"/>
      <c r="CQ6" s="638"/>
      <c r="CR6" s="625">
        <v>123260</v>
      </c>
      <c r="CS6" s="626"/>
      <c r="CT6" s="626"/>
      <c r="CU6" s="626"/>
      <c r="CV6" s="626"/>
      <c r="CW6" s="626"/>
      <c r="CX6" s="626"/>
      <c r="CY6" s="627"/>
      <c r="CZ6" s="628">
        <v>1.2</v>
      </c>
      <c r="DA6" s="628"/>
      <c r="DB6" s="628"/>
      <c r="DC6" s="628"/>
      <c r="DD6" s="634" t="s">
        <v>214</v>
      </c>
      <c r="DE6" s="626"/>
      <c r="DF6" s="626"/>
      <c r="DG6" s="626"/>
      <c r="DH6" s="626"/>
      <c r="DI6" s="626"/>
      <c r="DJ6" s="626"/>
      <c r="DK6" s="626"/>
      <c r="DL6" s="626"/>
      <c r="DM6" s="626"/>
      <c r="DN6" s="626"/>
      <c r="DO6" s="626"/>
      <c r="DP6" s="627"/>
      <c r="DQ6" s="634">
        <v>123260</v>
      </c>
      <c r="DR6" s="626"/>
      <c r="DS6" s="626"/>
      <c r="DT6" s="626"/>
      <c r="DU6" s="626"/>
      <c r="DV6" s="626"/>
      <c r="DW6" s="626"/>
      <c r="DX6" s="626"/>
      <c r="DY6" s="626"/>
      <c r="DZ6" s="626"/>
      <c r="EA6" s="626"/>
      <c r="EB6" s="626"/>
      <c r="EC6" s="635"/>
    </row>
    <row r="7" spans="2:143" ht="11.25" customHeight="1" x14ac:dyDescent="0.15">
      <c r="B7" s="622" t="s">
        <v>215</v>
      </c>
      <c r="C7" s="623"/>
      <c r="D7" s="623"/>
      <c r="E7" s="623"/>
      <c r="F7" s="623"/>
      <c r="G7" s="623"/>
      <c r="H7" s="623"/>
      <c r="I7" s="623"/>
      <c r="J7" s="623"/>
      <c r="K7" s="623"/>
      <c r="L7" s="623"/>
      <c r="M7" s="623"/>
      <c r="N7" s="623"/>
      <c r="O7" s="623"/>
      <c r="P7" s="623"/>
      <c r="Q7" s="624"/>
      <c r="R7" s="625">
        <v>3521</v>
      </c>
      <c r="S7" s="626"/>
      <c r="T7" s="626"/>
      <c r="U7" s="626"/>
      <c r="V7" s="626"/>
      <c r="W7" s="626"/>
      <c r="X7" s="626"/>
      <c r="Y7" s="627"/>
      <c r="Z7" s="628">
        <v>0</v>
      </c>
      <c r="AA7" s="628"/>
      <c r="AB7" s="628"/>
      <c r="AC7" s="628"/>
      <c r="AD7" s="629">
        <v>3521</v>
      </c>
      <c r="AE7" s="629"/>
      <c r="AF7" s="629"/>
      <c r="AG7" s="629"/>
      <c r="AH7" s="629"/>
      <c r="AI7" s="629"/>
      <c r="AJ7" s="629"/>
      <c r="AK7" s="629"/>
      <c r="AL7" s="630">
        <v>0.1</v>
      </c>
      <c r="AM7" s="631"/>
      <c r="AN7" s="631"/>
      <c r="AO7" s="632"/>
      <c r="AP7" s="622" t="s">
        <v>216</v>
      </c>
      <c r="AQ7" s="623"/>
      <c r="AR7" s="623"/>
      <c r="AS7" s="623"/>
      <c r="AT7" s="623"/>
      <c r="AU7" s="623"/>
      <c r="AV7" s="623"/>
      <c r="AW7" s="623"/>
      <c r="AX7" s="623"/>
      <c r="AY7" s="623"/>
      <c r="AZ7" s="623"/>
      <c r="BA7" s="623"/>
      <c r="BB7" s="623"/>
      <c r="BC7" s="623"/>
      <c r="BD7" s="623"/>
      <c r="BE7" s="623"/>
      <c r="BF7" s="624"/>
      <c r="BG7" s="625">
        <v>918728</v>
      </c>
      <c r="BH7" s="626"/>
      <c r="BI7" s="626"/>
      <c r="BJ7" s="626"/>
      <c r="BK7" s="626"/>
      <c r="BL7" s="626"/>
      <c r="BM7" s="626"/>
      <c r="BN7" s="627"/>
      <c r="BO7" s="628">
        <v>40.700000000000003</v>
      </c>
      <c r="BP7" s="628"/>
      <c r="BQ7" s="628"/>
      <c r="BR7" s="628"/>
      <c r="BS7" s="629">
        <v>20441</v>
      </c>
      <c r="BT7" s="629"/>
      <c r="BU7" s="629"/>
      <c r="BV7" s="629"/>
      <c r="BW7" s="629"/>
      <c r="BX7" s="629"/>
      <c r="BY7" s="629"/>
      <c r="BZ7" s="629"/>
      <c r="CA7" s="629"/>
      <c r="CB7" s="633"/>
      <c r="CD7" s="639" t="s">
        <v>217</v>
      </c>
      <c r="CE7" s="640"/>
      <c r="CF7" s="640"/>
      <c r="CG7" s="640"/>
      <c r="CH7" s="640"/>
      <c r="CI7" s="640"/>
      <c r="CJ7" s="640"/>
      <c r="CK7" s="640"/>
      <c r="CL7" s="640"/>
      <c r="CM7" s="640"/>
      <c r="CN7" s="640"/>
      <c r="CO7" s="640"/>
      <c r="CP7" s="640"/>
      <c r="CQ7" s="641"/>
      <c r="CR7" s="625">
        <v>2024573</v>
      </c>
      <c r="CS7" s="626"/>
      <c r="CT7" s="626"/>
      <c r="CU7" s="626"/>
      <c r="CV7" s="626"/>
      <c r="CW7" s="626"/>
      <c r="CX7" s="626"/>
      <c r="CY7" s="627"/>
      <c r="CZ7" s="628">
        <v>19.8</v>
      </c>
      <c r="DA7" s="628"/>
      <c r="DB7" s="628"/>
      <c r="DC7" s="628"/>
      <c r="DD7" s="634">
        <v>97634</v>
      </c>
      <c r="DE7" s="626"/>
      <c r="DF7" s="626"/>
      <c r="DG7" s="626"/>
      <c r="DH7" s="626"/>
      <c r="DI7" s="626"/>
      <c r="DJ7" s="626"/>
      <c r="DK7" s="626"/>
      <c r="DL7" s="626"/>
      <c r="DM7" s="626"/>
      <c r="DN7" s="626"/>
      <c r="DO7" s="626"/>
      <c r="DP7" s="627"/>
      <c r="DQ7" s="634">
        <v>1908051</v>
      </c>
      <c r="DR7" s="626"/>
      <c r="DS7" s="626"/>
      <c r="DT7" s="626"/>
      <c r="DU7" s="626"/>
      <c r="DV7" s="626"/>
      <c r="DW7" s="626"/>
      <c r="DX7" s="626"/>
      <c r="DY7" s="626"/>
      <c r="DZ7" s="626"/>
      <c r="EA7" s="626"/>
      <c r="EB7" s="626"/>
      <c r="EC7" s="635"/>
    </row>
    <row r="8" spans="2:143" ht="11.25" customHeight="1" x14ac:dyDescent="0.15">
      <c r="B8" s="622" t="s">
        <v>218</v>
      </c>
      <c r="C8" s="623"/>
      <c r="D8" s="623"/>
      <c r="E8" s="623"/>
      <c r="F8" s="623"/>
      <c r="G8" s="623"/>
      <c r="H8" s="623"/>
      <c r="I8" s="623"/>
      <c r="J8" s="623"/>
      <c r="K8" s="623"/>
      <c r="L8" s="623"/>
      <c r="M8" s="623"/>
      <c r="N8" s="623"/>
      <c r="O8" s="623"/>
      <c r="P8" s="623"/>
      <c r="Q8" s="624"/>
      <c r="R8" s="625">
        <v>8637</v>
      </c>
      <c r="S8" s="626"/>
      <c r="T8" s="626"/>
      <c r="U8" s="626"/>
      <c r="V8" s="626"/>
      <c r="W8" s="626"/>
      <c r="X8" s="626"/>
      <c r="Y8" s="627"/>
      <c r="Z8" s="628">
        <v>0.1</v>
      </c>
      <c r="AA8" s="628"/>
      <c r="AB8" s="628"/>
      <c r="AC8" s="628"/>
      <c r="AD8" s="629">
        <v>8637</v>
      </c>
      <c r="AE8" s="629"/>
      <c r="AF8" s="629"/>
      <c r="AG8" s="629"/>
      <c r="AH8" s="629"/>
      <c r="AI8" s="629"/>
      <c r="AJ8" s="629"/>
      <c r="AK8" s="629"/>
      <c r="AL8" s="630">
        <v>0.2</v>
      </c>
      <c r="AM8" s="631"/>
      <c r="AN8" s="631"/>
      <c r="AO8" s="632"/>
      <c r="AP8" s="622" t="s">
        <v>219</v>
      </c>
      <c r="AQ8" s="623"/>
      <c r="AR8" s="623"/>
      <c r="AS8" s="623"/>
      <c r="AT8" s="623"/>
      <c r="AU8" s="623"/>
      <c r="AV8" s="623"/>
      <c r="AW8" s="623"/>
      <c r="AX8" s="623"/>
      <c r="AY8" s="623"/>
      <c r="AZ8" s="623"/>
      <c r="BA8" s="623"/>
      <c r="BB8" s="623"/>
      <c r="BC8" s="623"/>
      <c r="BD8" s="623"/>
      <c r="BE8" s="623"/>
      <c r="BF8" s="624"/>
      <c r="BG8" s="625">
        <v>29060</v>
      </c>
      <c r="BH8" s="626"/>
      <c r="BI8" s="626"/>
      <c r="BJ8" s="626"/>
      <c r="BK8" s="626"/>
      <c r="BL8" s="626"/>
      <c r="BM8" s="626"/>
      <c r="BN8" s="627"/>
      <c r="BO8" s="628">
        <v>1.3</v>
      </c>
      <c r="BP8" s="628"/>
      <c r="BQ8" s="628"/>
      <c r="BR8" s="628"/>
      <c r="BS8" s="634" t="s">
        <v>111</v>
      </c>
      <c r="BT8" s="626"/>
      <c r="BU8" s="626"/>
      <c r="BV8" s="626"/>
      <c r="BW8" s="626"/>
      <c r="BX8" s="626"/>
      <c r="BY8" s="626"/>
      <c r="BZ8" s="626"/>
      <c r="CA8" s="626"/>
      <c r="CB8" s="635"/>
      <c r="CD8" s="639" t="s">
        <v>220</v>
      </c>
      <c r="CE8" s="640"/>
      <c r="CF8" s="640"/>
      <c r="CG8" s="640"/>
      <c r="CH8" s="640"/>
      <c r="CI8" s="640"/>
      <c r="CJ8" s="640"/>
      <c r="CK8" s="640"/>
      <c r="CL8" s="640"/>
      <c r="CM8" s="640"/>
      <c r="CN8" s="640"/>
      <c r="CO8" s="640"/>
      <c r="CP8" s="640"/>
      <c r="CQ8" s="641"/>
      <c r="CR8" s="625">
        <v>3633730</v>
      </c>
      <c r="CS8" s="626"/>
      <c r="CT8" s="626"/>
      <c r="CU8" s="626"/>
      <c r="CV8" s="626"/>
      <c r="CW8" s="626"/>
      <c r="CX8" s="626"/>
      <c r="CY8" s="627"/>
      <c r="CZ8" s="628">
        <v>35.5</v>
      </c>
      <c r="DA8" s="628"/>
      <c r="DB8" s="628"/>
      <c r="DC8" s="628"/>
      <c r="DD8" s="634">
        <v>321944</v>
      </c>
      <c r="DE8" s="626"/>
      <c r="DF8" s="626"/>
      <c r="DG8" s="626"/>
      <c r="DH8" s="626"/>
      <c r="DI8" s="626"/>
      <c r="DJ8" s="626"/>
      <c r="DK8" s="626"/>
      <c r="DL8" s="626"/>
      <c r="DM8" s="626"/>
      <c r="DN8" s="626"/>
      <c r="DO8" s="626"/>
      <c r="DP8" s="627"/>
      <c r="DQ8" s="634">
        <v>1697291</v>
      </c>
      <c r="DR8" s="626"/>
      <c r="DS8" s="626"/>
      <c r="DT8" s="626"/>
      <c r="DU8" s="626"/>
      <c r="DV8" s="626"/>
      <c r="DW8" s="626"/>
      <c r="DX8" s="626"/>
      <c r="DY8" s="626"/>
      <c r="DZ8" s="626"/>
      <c r="EA8" s="626"/>
      <c r="EB8" s="626"/>
      <c r="EC8" s="635"/>
    </row>
    <row r="9" spans="2:143" ht="11.25" customHeight="1" x14ac:dyDescent="0.15">
      <c r="B9" s="622" t="s">
        <v>221</v>
      </c>
      <c r="C9" s="623"/>
      <c r="D9" s="623"/>
      <c r="E9" s="623"/>
      <c r="F9" s="623"/>
      <c r="G9" s="623"/>
      <c r="H9" s="623"/>
      <c r="I9" s="623"/>
      <c r="J9" s="623"/>
      <c r="K9" s="623"/>
      <c r="L9" s="623"/>
      <c r="M9" s="623"/>
      <c r="N9" s="623"/>
      <c r="O9" s="623"/>
      <c r="P9" s="623"/>
      <c r="Q9" s="624"/>
      <c r="R9" s="625">
        <v>5061</v>
      </c>
      <c r="S9" s="626"/>
      <c r="T9" s="626"/>
      <c r="U9" s="626"/>
      <c r="V9" s="626"/>
      <c r="W9" s="626"/>
      <c r="X9" s="626"/>
      <c r="Y9" s="627"/>
      <c r="Z9" s="628">
        <v>0</v>
      </c>
      <c r="AA9" s="628"/>
      <c r="AB9" s="628"/>
      <c r="AC9" s="628"/>
      <c r="AD9" s="629">
        <v>5061</v>
      </c>
      <c r="AE9" s="629"/>
      <c r="AF9" s="629"/>
      <c r="AG9" s="629"/>
      <c r="AH9" s="629"/>
      <c r="AI9" s="629"/>
      <c r="AJ9" s="629"/>
      <c r="AK9" s="629"/>
      <c r="AL9" s="630">
        <v>0.1</v>
      </c>
      <c r="AM9" s="631"/>
      <c r="AN9" s="631"/>
      <c r="AO9" s="632"/>
      <c r="AP9" s="622" t="s">
        <v>222</v>
      </c>
      <c r="AQ9" s="623"/>
      <c r="AR9" s="623"/>
      <c r="AS9" s="623"/>
      <c r="AT9" s="623"/>
      <c r="AU9" s="623"/>
      <c r="AV9" s="623"/>
      <c r="AW9" s="623"/>
      <c r="AX9" s="623"/>
      <c r="AY9" s="623"/>
      <c r="AZ9" s="623"/>
      <c r="BA9" s="623"/>
      <c r="BB9" s="623"/>
      <c r="BC9" s="623"/>
      <c r="BD9" s="623"/>
      <c r="BE9" s="623"/>
      <c r="BF9" s="624"/>
      <c r="BG9" s="625">
        <v>729716</v>
      </c>
      <c r="BH9" s="626"/>
      <c r="BI9" s="626"/>
      <c r="BJ9" s="626"/>
      <c r="BK9" s="626"/>
      <c r="BL9" s="626"/>
      <c r="BM9" s="626"/>
      <c r="BN9" s="627"/>
      <c r="BO9" s="628">
        <v>32.299999999999997</v>
      </c>
      <c r="BP9" s="628"/>
      <c r="BQ9" s="628"/>
      <c r="BR9" s="628"/>
      <c r="BS9" s="634" t="s">
        <v>111</v>
      </c>
      <c r="BT9" s="626"/>
      <c r="BU9" s="626"/>
      <c r="BV9" s="626"/>
      <c r="BW9" s="626"/>
      <c r="BX9" s="626"/>
      <c r="BY9" s="626"/>
      <c r="BZ9" s="626"/>
      <c r="CA9" s="626"/>
      <c r="CB9" s="635"/>
      <c r="CD9" s="639" t="s">
        <v>223</v>
      </c>
      <c r="CE9" s="640"/>
      <c r="CF9" s="640"/>
      <c r="CG9" s="640"/>
      <c r="CH9" s="640"/>
      <c r="CI9" s="640"/>
      <c r="CJ9" s="640"/>
      <c r="CK9" s="640"/>
      <c r="CL9" s="640"/>
      <c r="CM9" s="640"/>
      <c r="CN9" s="640"/>
      <c r="CO9" s="640"/>
      <c r="CP9" s="640"/>
      <c r="CQ9" s="641"/>
      <c r="CR9" s="625">
        <v>1437118</v>
      </c>
      <c r="CS9" s="626"/>
      <c r="CT9" s="626"/>
      <c r="CU9" s="626"/>
      <c r="CV9" s="626"/>
      <c r="CW9" s="626"/>
      <c r="CX9" s="626"/>
      <c r="CY9" s="627"/>
      <c r="CZ9" s="628">
        <v>14</v>
      </c>
      <c r="DA9" s="628"/>
      <c r="DB9" s="628"/>
      <c r="DC9" s="628"/>
      <c r="DD9" s="634">
        <v>133110</v>
      </c>
      <c r="DE9" s="626"/>
      <c r="DF9" s="626"/>
      <c r="DG9" s="626"/>
      <c r="DH9" s="626"/>
      <c r="DI9" s="626"/>
      <c r="DJ9" s="626"/>
      <c r="DK9" s="626"/>
      <c r="DL9" s="626"/>
      <c r="DM9" s="626"/>
      <c r="DN9" s="626"/>
      <c r="DO9" s="626"/>
      <c r="DP9" s="627"/>
      <c r="DQ9" s="634">
        <v>1268217</v>
      </c>
      <c r="DR9" s="626"/>
      <c r="DS9" s="626"/>
      <c r="DT9" s="626"/>
      <c r="DU9" s="626"/>
      <c r="DV9" s="626"/>
      <c r="DW9" s="626"/>
      <c r="DX9" s="626"/>
      <c r="DY9" s="626"/>
      <c r="DZ9" s="626"/>
      <c r="EA9" s="626"/>
      <c r="EB9" s="626"/>
      <c r="EC9" s="635"/>
    </row>
    <row r="10" spans="2:143" ht="11.25" customHeight="1" x14ac:dyDescent="0.15">
      <c r="B10" s="622" t="s">
        <v>224</v>
      </c>
      <c r="C10" s="623"/>
      <c r="D10" s="623"/>
      <c r="E10" s="623"/>
      <c r="F10" s="623"/>
      <c r="G10" s="623"/>
      <c r="H10" s="623"/>
      <c r="I10" s="623"/>
      <c r="J10" s="623"/>
      <c r="K10" s="623"/>
      <c r="L10" s="623"/>
      <c r="M10" s="623"/>
      <c r="N10" s="623"/>
      <c r="O10" s="623"/>
      <c r="P10" s="623"/>
      <c r="Q10" s="624"/>
      <c r="R10" s="625">
        <v>315983</v>
      </c>
      <c r="S10" s="626"/>
      <c r="T10" s="626"/>
      <c r="U10" s="626"/>
      <c r="V10" s="626"/>
      <c r="W10" s="626"/>
      <c r="X10" s="626"/>
      <c r="Y10" s="627"/>
      <c r="Z10" s="628">
        <v>3</v>
      </c>
      <c r="AA10" s="628"/>
      <c r="AB10" s="628"/>
      <c r="AC10" s="628"/>
      <c r="AD10" s="629">
        <v>315983</v>
      </c>
      <c r="AE10" s="629"/>
      <c r="AF10" s="629"/>
      <c r="AG10" s="629"/>
      <c r="AH10" s="629"/>
      <c r="AI10" s="629"/>
      <c r="AJ10" s="629"/>
      <c r="AK10" s="629"/>
      <c r="AL10" s="630">
        <v>5.6</v>
      </c>
      <c r="AM10" s="631"/>
      <c r="AN10" s="631"/>
      <c r="AO10" s="632"/>
      <c r="AP10" s="622" t="s">
        <v>225</v>
      </c>
      <c r="AQ10" s="623"/>
      <c r="AR10" s="623"/>
      <c r="AS10" s="623"/>
      <c r="AT10" s="623"/>
      <c r="AU10" s="623"/>
      <c r="AV10" s="623"/>
      <c r="AW10" s="623"/>
      <c r="AX10" s="623"/>
      <c r="AY10" s="623"/>
      <c r="AZ10" s="623"/>
      <c r="BA10" s="623"/>
      <c r="BB10" s="623"/>
      <c r="BC10" s="623"/>
      <c r="BD10" s="623"/>
      <c r="BE10" s="623"/>
      <c r="BF10" s="624"/>
      <c r="BG10" s="625">
        <v>56703</v>
      </c>
      <c r="BH10" s="626"/>
      <c r="BI10" s="626"/>
      <c r="BJ10" s="626"/>
      <c r="BK10" s="626"/>
      <c r="BL10" s="626"/>
      <c r="BM10" s="626"/>
      <c r="BN10" s="627"/>
      <c r="BO10" s="628">
        <v>2.5</v>
      </c>
      <c r="BP10" s="628"/>
      <c r="BQ10" s="628"/>
      <c r="BR10" s="628"/>
      <c r="BS10" s="634" t="s">
        <v>111</v>
      </c>
      <c r="BT10" s="626"/>
      <c r="BU10" s="626"/>
      <c r="BV10" s="626"/>
      <c r="BW10" s="626"/>
      <c r="BX10" s="626"/>
      <c r="BY10" s="626"/>
      <c r="BZ10" s="626"/>
      <c r="CA10" s="626"/>
      <c r="CB10" s="635"/>
      <c r="CD10" s="639" t="s">
        <v>226</v>
      </c>
      <c r="CE10" s="640"/>
      <c r="CF10" s="640"/>
      <c r="CG10" s="640"/>
      <c r="CH10" s="640"/>
      <c r="CI10" s="640"/>
      <c r="CJ10" s="640"/>
      <c r="CK10" s="640"/>
      <c r="CL10" s="640"/>
      <c r="CM10" s="640"/>
      <c r="CN10" s="640"/>
      <c r="CO10" s="640"/>
      <c r="CP10" s="640"/>
      <c r="CQ10" s="641"/>
      <c r="CR10" s="625" t="s">
        <v>111</v>
      </c>
      <c r="CS10" s="626"/>
      <c r="CT10" s="626"/>
      <c r="CU10" s="626"/>
      <c r="CV10" s="626"/>
      <c r="CW10" s="626"/>
      <c r="CX10" s="626"/>
      <c r="CY10" s="627"/>
      <c r="CZ10" s="628" t="s">
        <v>111</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x14ac:dyDescent="0.15">
      <c r="B11" s="622" t="s">
        <v>227</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228</v>
      </c>
      <c r="AQ11" s="623"/>
      <c r="AR11" s="623"/>
      <c r="AS11" s="623"/>
      <c r="AT11" s="623"/>
      <c r="AU11" s="623"/>
      <c r="AV11" s="623"/>
      <c r="AW11" s="623"/>
      <c r="AX11" s="623"/>
      <c r="AY11" s="623"/>
      <c r="AZ11" s="623"/>
      <c r="BA11" s="623"/>
      <c r="BB11" s="623"/>
      <c r="BC11" s="623"/>
      <c r="BD11" s="623"/>
      <c r="BE11" s="623"/>
      <c r="BF11" s="624"/>
      <c r="BG11" s="625">
        <v>103249</v>
      </c>
      <c r="BH11" s="626"/>
      <c r="BI11" s="626"/>
      <c r="BJ11" s="626"/>
      <c r="BK11" s="626"/>
      <c r="BL11" s="626"/>
      <c r="BM11" s="626"/>
      <c r="BN11" s="627"/>
      <c r="BO11" s="628">
        <v>4.5999999999999996</v>
      </c>
      <c r="BP11" s="628"/>
      <c r="BQ11" s="628"/>
      <c r="BR11" s="628"/>
      <c r="BS11" s="634">
        <v>20441</v>
      </c>
      <c r="BT11" s="626"/>
      <c r="BU11" s="626"/>
      <c r="BV11" s="626"/>
      <c r="BW11" s="626"/>
      <c r="BX11" s="626"/>
      <c r="BY11" s="626"/>
      <c r="BZ11" s="626"/>
      <c r="CA11" s="626"/>
      <c r="CB11" s="635"/>
      <c r="CD11" s="639" t="s">
        <v>229</v>
      </c>
      <c r="CE11" s="640"/>
      <c r="CF11" s="640"/>
      <c r="CG11" s="640"/>
      <c r="CH11" s="640"/>
      <c r="CI11" s="640"/>
      <c r="CJ11" s="640"/>
      <c r="CK11" s="640"/>
      <c r="CL11" s="640"/>
      <c r="CM11" s="640"/>
      <c r="CN11" s="640"/>
      <c r="CO11" s="640"/>
      <c r="CP11" s="640"/>
      <c r="CQ11" s="641"/>
      <c r="CR11" s="625">
        <v>347461</v>
      </c>
      <c r="CS11" s="626"/>
      <c r="CT11" s="626"/>
      <c r="CU11" s="626"/>
      <c r="CV11" s="626"/>
      <c r="CW11" s="626"/>
      <c r="CX11" s="626"/>
      <c r="CY11" s="627"/>
      <c r="CZ11" s="628">
        <v>3.4</v>
      </c>
      <c r="DA11" s="628"/>
      <c r="DB11" s="628"/>
      <c r="DC11" s="628"/>
      <c r="DD11" s="634">
        <v>120922</v>
      </c>
      <c r="DE11" s="626"/>
      <c r="DF11" s="626"/>
      <c r="DG11" s="626"/>
      <c r="DH11" s="626"/>
      <c r="DI11" s="626"/>
      <c r="DJ11" s="626"/>
      <c r="DK11" s="626"/>
      <c r="DL11" s="626"/>
      <c r="DM11" s="626"/>
      <c r="DN11" s="626"/>
      <c r="DO11" s="626"/>
      <c r="DP11" s="627"/>
      <c r="DQ11" s="634">
        <v>227630</v>
      </c>
      <c r="DR11" s="626"/>
      <c r="DS11" s="626"/>
      <c r="DT11" s="626"/>
      <c r="DU11" s="626"/>
      <c r="DV11" s="626"/>
      <c r="DW11" s="626"/>
      <c r="DX11" s="626"/>
      <c r="DY11" s="626"/>
      <c r="DZ11" s="626"/>
      <c r="EA11" s="626"/>
      <c r="EB11" s="626"/>
      <c r="EC11" s="635"/>
    </row>
    <row r="12" spans="2:143" ht="11.25" customHeight="1" x14ac:dyDescent="0.15">
      <c r="B12" s="622" t="s">
        <v>230</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231</v>
      </c>
      <c r="AQ12" s="623"/>
      <c r="AR12" s="623"/>
      <c r="AS12" s="623"/>
      <c r="AT12" s="623"/>
      <c r="AU12" s="623"/>
      <c r="AV12" s="623"/>
      <c r="AW12" s="623"/>
      <c r="AX12" s="623"/>
      <c r="AY12" s="623"/>
      <c r="AZ12" s="623"/>
      <c r="BA12" s="623"/>
      <c r="BB12" s="623"/>
      <c r="BC12" s="623"/>
      <c r="BD12" s="623"/>
      <c r="BE12" s="623"/>
      <c r="BF12" s="624"/>
      <c r="BG12" s="625">
        <v>979934</v>
      </c>
      <c r="BH12" s="626"/>
      <c r="BI12" s="626"/>
      <c r="BJ12" s="626"/>
      <c r="BK12" s="626"/>
      <c r="BL12" s="626"/>
      <c r="BM12" s="626"/>
      <c r="BN12" s="627"/>
      <c r="BO12" s="628">
        <v>43.4</v>
      </c>
      <c r="BP12" s="628"/>
      <c r="BQ12" s="628"/>
      <c r="BR12" s="628"/>
      <c r="BS12" s="634" t="s">
        <v>111</v>
      </c>
      <c r="BT12" s="626"/>
      <c r="BU12" s="626"/>
      <c r="BV12" s="626"/>
      <c r="BW12" s="626"/>
      <c r="BX12" s="626"/>
      <c r="BY12" s="626"/>
      <c r="BZ12" s="626"/>
      <c r="CA12" s="626"/>
      <c r="CB12" s="635"/>
      <c r="CD12" s="639" t="s">
        <v>232</v>
      </c>
      <c r="CE12" s="640"/>
      <c r="CF12" s="640"/>
      <c r="CG12" s="640"/>
      <c r="CH12" s="640"/>
      <c r="CI12" s="640"/>
      <c r="CJ12" s="640"/>
      <c r="CK12" s="640"/>
      <c r="CL12" s="640"/>
      <c r="CM12" s="640"/>
      <c r="CN12" s="640"/>
      <c r="CO12" s="640"/>
      <c r="CP12" s="640"/>
      <c r="CQ12" s="641"/>
      <c r="CR12" s="625">
        <v>189370</v>
      </c>
      <c r="CS12" s="626"/>
      <c r="CT12" s="626"/>
      <c r="CU12" s="626"/>
      <c r="CV12" s="626"/>
      <c r="CW12" s="626"/>
      <c r="CX12" s="626"/>
      <c r="CY12" s="627"/>
      <c r="CZ12" s="628">
        <v>1.8</v>
      </c>
      <c r="DA12" s="628"/>
      <c r="DB12" s="628"/>
      <c r="DC12" s="628"/>
      <c r="DD12" s="634">
        <v>57595</v>
      </c>
      <c r="DE12" s="626"/>
      <c r="DF12" s="626"/>
      <c r="DG12" s="626"/>
      <c r="DH12" s="626"/>
      <c r="DI12" s="626"/>
      <c r="DJ12" s="626"/>
      <c r="DK12" s="626"/>
      <c r="DL12" s="626"/>
      <c r="DM12" s="626"/>
      <c r="DN12" s="626"/>
      <c r="DO12" s="626"/>
      <c r="DP12" s="627"/>
      <c r="DQ12" s="634">
        <v>133242</v>
      </c>
      <c r="DR12" s="626"/>
      <c r="DS12" s="626"/>
      <c r="DT12" s="626"/>
      <c r="DU12" s="626"/>
      <c r="DV12" s="626"/>
      <c r="DW12" s="626"/>
      <c r="DX12" s="626"/>
      <c r="DY12" s="626"/>
      <c r="DZ12" s="626"/>
      <c r="EA12" s="626"/>
      <c r="EB12" s="626"/>
      <c r="EC12" s="635"/>
    </row>
    <row r="13" spans="2:143" ht="11.25" customHeight="1" x14ac:dyDescent="0.15">
      <c r="B13" s="622" t="s">
        <v>233</v>
      </c>
      <c r="C13" s="623"/>
      <c r="D13" s="623"/>
      <c r="E13" s="623"/>
      <c r="F13" s="623"/>
      <c r="G13" s="623"/>
      <c r="H13" s="623"/>
      <c r="I13" s="623"/>
      <c r="J13" s="623"/>
      <c r="K13" s="623"/>
      <c r="L13" s="623"/>
      <c r="M13" s="623"/>
      <c r="N13" s="623"/>
      <c r="O13" s="623"/>
      <c r="P13" s="623"/>
      <c r="Q13" s="624"/>
      <c r="R13" s="625">
        <v>13618</v>
      </c>
      <c r="S13" s="626"/>
      <c r="T13" s="626"/>
      <c r="U13" s="626"/>
      <c r="V13" s="626"/>
      <c r="W13" s="626"/>
      <c r="X13" s="626"/>
      <c r="Y13" s="627"/>
      <c r="Z13" s="628">
        <v>0.1</v>
      </c>
      <c r="AA13" s="628"/>
      <c r="AB13" s="628"/>
      <c r="AC13" s="628"/>
      <c r="AD13" s="629">
        <v>13618</v>
      </c>
      <c r="AE13" s="629"/>
      <c r="AF13" s="629"/>
      <c r="AG13" s="629"/>
      <c r="AH13" s="629"/>
      <c r="AI13" s="629"/>
      <c r="AJ13" s="629"/>
      <c r="AK13" s="629"/>
      <c r="AL13" s="630">
        <v>0.2</v>
      </c>
      <c r="AM13" s="631"/>
      <c r="AN13" s="631"/>
      <c r="AO13" s="632"/>
      <c r="AP13" s="622" t="s">
        <v>234</v>
      </c>
      <c r="AQ13" s="623"/>
      <c r="AR13" s="623"/>
      <c r="AS13" s="623"/>
      <c r="AT13" s="623"/>
      <c r="AU13" s="623"/>
      <c r="AV13" s="623"/>
      <c r="AW13" s="623"/>
      <c r="AX13" s="623"/>
      <c r="AY13" s="623"/>
      <c r="AZ13" s="623"/>
      <c r="BA13" s="623"/>
      <c r="BB13" s="623"/>
      <c r="BC13" s="623"/>
      <c r="BD13" s="623"/>
      <c r="BE13" s="623"/>
      <c r="BF13" s="624"/>
      <c r="BG13" s="625">
        <v>970565</v>
      </c>
      <c r="BH13" s="626"/>
      <c r="BI13" s="626"/>
      <c r="BJ13" s="626"/>
      <c r="BK13" s="626"/>
      <c r="BL13" s="626"/>
      <c r="BM13" s="626"/>
      <c r="BN13" s="627"/>
      <c r="BO13" s="628">
        <v>43</v>
      </c>
      <c r="BP13" s="628"/>
      <c r="BQ13" s="628"/>
      <c r="BR13" s="628"/>
      <c r="BS13" s="634" t="s">
        <v>111</v>
      </c>
      <c r="BT13" s="626"/>
      <c r="BU13" s="626"/>
      <c r="BV13" s="626"/>
      <c r="BW13" s="626"/>
      <c r="BX13" s="626"/>
      <c r="BY13" s="626"/>
      <c r="BZ13" s="626"/>
      <c r="CA13" s="626"/>
      <c r="CB13" s="635"/>
      <c r="CD13" s="639" t="s">
        <v>235</v>
      </c>
      <c r="CE13" s="640"/>
      <c r="CF13" s="640"/>
      <c r="CG13" s="640"/>
      <c r="CH13" s="640"/>
      <c r="CI13" s="640"/>
      <c r="CJ13" s="640"/>
      <c r="CK13" s="640"/>
      <c r="CL13" s="640"/>
      <c r="CM13" s="640"/>
      <c r="CN13" s="640"/>
      <c r="CO13" s="640"/>
      <c r="CP13" s="640"/>
      <c r="CQ13" s="641"/>
      <c r="CR13" s="625">
        <v>322221</v>
      </c>
      <c r="CS13" s="626"/>
      <c r="CT13" s="626"/>
      <c r="CU13" s="626"/>
      <c r="CV13" s="626"/>
      <c r="CW13" s="626"/>
      <c r="CX13" s="626"/>
      <c r="CY13" s="627"/>
      <c r="CZ13" s="628">
        <v>3.1</v>
      </c>
      <c r="DA13" s="628"/>
      <c r="DB13" s="628"/>
      <c r="DC13" s="628"/>
      <c r="DD13" s="634">
        <v>164739</v>
      </c>
      <c r="DE13" s="626"/>
      <c r="DF13" s="626"/>
      <c r="DG13" s="626"/>
      <c r="DH13" s="626"/>
      <c r="DI13" s="626"/>
      <c r="DJ13" s="626"/>
      <c r="DK13" s="626"/>
      <c r="DL13" s="626"/>
      <c r="DM13" s="626"/>
      <c r="DN13" s="626"/>
      <c r="DO13" s="626"/>
      <c r="DP13" s="627"/>
      <c r="DQ13" s="634">
        <v>196640</v>
      </c>
      <c r="DR13" s="626"/>
      <c r="DS13" s="626"/>
      <c r="DT13" s="626"/>
      <c r="DU13" s="626"/>
      <c r="DV13" s="626"/>
      <c r="DW13" s="626"/>
      <c r="DX13" s="626"/>
      <c r="DY13" s="626"/>
      <c r="DZ13" s="626"/>
      <c r="EA13" s="626"/>
      <c r="EB13" s="626"/>
      <c r="EC13" s="635"/>
    </row>
    <row r="14" spans="2:143" ht="11.25" customHeight="1" x14ac:dyDescent="0.15">
      <c r="B14" s="622" t="s">
        <v>236</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237</v>
      </c>
      <c r="AQ14" s="623"/>
      <c r="AR14" s="623"/>
      <c r="AS14" s="623"/>
      <c r="AT14" s="623"/>
      <c r="AU14" s="623"/>
      <c r="AV14" s="623"/>
      <c r="AW14" s="623"/>
      <c r="AX14" s="623"/>
      <c r="AY14" s="623"/>
      <c r="AZ14" s="623"/>
      <c r="BA14" s="623"/>
      <c r="BB14" s="623"/>
      <c r="BC14" s="623"/>
      <c r="BD14" s="623"/>
      <c r="BE14" s="623"/>
      <c r="BF14" s="624"/>
      <c r="BG14" s="625">
        <v>53271</v>
      </c>
      <c r="BH14" s="626"/>
      <c r="BI14" s="626"/>
      <c r="BJ14" s="626"/>
      <c r="BK14" s="626"/>
      <c r="BL14" s="626"/>
      <c r="BM14" s="626"/>
      <c r="BN14" s="627"/>
      <c r="BO14" s="628">
        <v>2.4</v>
      </c>
      <c r="BP14" s="628"/>
      <c r="BQ14" s="628"/>
      <c r="BR14" s="628"/>
      <c r="BS14" s="634" t="s">
        <v>111</v>
      </c>
      <c r="BT14" s="626"/>
      <c r="BU14" s="626"/>
      <c r="BV14" s="626"/>
      <c r="BW14" s="626"/>
      <c r="BX14" s="626"/>
      <c r="BY14" s="626"/>
      <c r="BZ14" s="626"/>
      <c r="CA14" s="626"/>
      <c r="CB14" s="635"/>
      <c r="CD14" s="639" t="s">
        <v>238</v>
      </c>
      <c r="CE14" s="640"/>
      <c r="CF14" s="640"/>
      <c r="CG14" s="640"/>
      <c r="CH14" s="640"/>
      <c r="CI14" s="640"/>
      <c r="CJ14" s="640"/>
      <c r="CK14" s="640"/>
      <c r="CL14" s="640"/>
      <c r="CM14" s="640"/>
      <c r="CN14" s="640"/>
      <c r="CO14" s="640"/>
      <c r="CP14" s="640"/>
      <c r="CQ14" s="641"/>
      <c r="CR14" s="625">
        <v>447161</v>
      </c>
      <c r="CS14" s="626"/>
      <c r="CT14" s="626"/>
      <c r="CU14" s="626"/>
      <c r="CV14" s="626"/>
      <c r="CW14" s="626"/>
      <c r="CX14" s="626"/>
      <c r="CY14" s="627"/>
      <c r="CZ14" s="628">
        <v>4.4000000000000004</v>
      </c>
      <c r="DA14" s="628"/>
      <c r="DB14" s="628"/>
      <c r="DC14" s="628"/>
      <c r="DD14" s="634">
        <v>7042</v>
      </c>
      <c r="DE14" s="626"/>
      <c r="DF14" s="626"/>
      <c r="DG14" s="626"/>
      <c r="DH14" s="626"/>
      <c r="DI14" s="626"/>
      <c r="DJ14" s="626"/>
      <c r="DK14" s="626"/>
      <c r="DL14" s="626"/>
      <c r="DM14" s="626"/>
      <c r="DN14" s="626"/>
      <c r="DO14" s="626"/>
      <c r="DP14" s="627"/>
      <c r="DQ14" s="634">
        <v>413210</v>
      </c>
      <c r="DR14" s="626"/>
      <c r="DS14" s="626"/>
      <c r="DT14" s="626"/>
      <c r="DU14" s="626"/>
      <c r="DV14" s="626"/>
      <c r="DW14" s="626"/>
      <c r="DX14" s="626"/>
      <c r="DY14" s="626"/>
      <c r="DZ14" s="626"/>
      <c r="EA14" s="626"/>
      <c r="EB14" s="626"/>
      <c r="EC14" s="635"/>
    </row>
    <row r="15" spans="2:143" ht="11.25" customHeight="1" x14ac:dyDescent="0.15">
      <c r="B15" s="622" t="s">
        <v>239</v>
      </c>
      <c r="C15" s="623"/>
      <c r="D15" s="623"/>
      <c r="E15" s="623"/>
      <c r="F15" s="623"/>
      <c r="G15" s="623"/>
      <c r="H15" s="623"/>
      <c r="I15" s="623"/>
      <c r="J15" s="623"/>
      <c r="K15" s="623"/>
      <c r="L15" s="623"/>
      <c r="M15" s="623"/>
      <c r="N15" s="623"/>
      <c r="O15" s="623"/>
      <c r="P15" s="623"/>
      <c r="Q15" s="624"/>
      <c r="R15" s="625">
        <v>5797</v>
      </c>
      <c r="S15" s="626"/>
      <c r="T15" s="626"/>
      <c r="U15" s="626"/>
      <c r="V15" s="626"/>
      <c r="W15" s="626"/>
      <c r="X15" s="626"/>
      <c r="Y15" s="627"/>
      <c r="Z15" s="628">
        <v>0.1</v>
      </c>
      <c r="AA15" s="628"/>
      <c r="AB15" s="628"/>
      <c r="AC15" s="628"/>
      <c r="AD15" s="629">
        <v>5797</v>
      </c>
      <c r="AE15" s="629"/>
      <c r="AF15" s="629"/>
      <c r="AG15" s="629"/>
      <c r="AH15" s="629"/>
      <c r="AI15" s="629"/>
      <c r="AJ15" s="629"/>
      <c r="AK15" s="629"/>
      <c r="AL15" s="630">
        <v>0.1</v>
      </c>
      <c r="AM15" s="631"/>
      <c r="AN15" s="631"/>
      <c r="AO15" s="632"/>
      <c r="AP15" s="622" t="s">
        <v>240</v>
      </c>
      <c r="AQ15" s="623"/>
      <c r="AR15" s="623"/>
      <c r="AS15" s="623"/>
      <c r="AT15" s="623"/>
      <c r="AU15" s="623"/>
      <c r="AV15" s="623"/>
      <c r="AW15" s="623"/>
      <c r="AX15" s="623"/>
      <c r="AY15" s="623"/>
      <c r="AZ15" s="623"/>
      <c r="BA15" s="623"/>
      <c r="BB15" s="623"/>
      <c r="BC15" s="623"/>
      <c r="BD15" s="623"/>
      <c r="BE15" s="623"/>
      <c r="BF15" s="624"/>
      <c r="BG15" s="625">
        <v>167474</v>
      </c>
      <c r="BH15" s="626"/>
      <c r="BI15" s="626"/>
      <c r="BJ15" s="626"/>
      <c r="BK15" s="626"/>
      <c r="BL15" s="626"/>
      <c r="BM15" s="626"/>
      <c r="BN15" s="627"/>
      <c r="BO15" s="628">
        <v>7.4</v>
      </c>
      <c r="BP15" s="628"/>
      <c r="BQ15" s="628"/>
      <c r="BR15" s="628"/>
      <c r="BS15" s="634" t="s">
        <v>111</v>
      </c>
      <c r="BT15" s="626"/>
      <c r="BU15" s="626"/>
      <c r="BV15" s="626"/>
      <c r="BW15" s="626"/>
      <c r="BX15" s="626"/>
      <c r="BY15" s="626"/>
      <c r="BZ15" s="626"/>
      <c r="CA15" s="626"/>
      <c r="CB15" s="635"/>
      <c r="CD15" s="639" t="s">
        <v>241</v>
      </c>
      <c r="CE15" s="640"/>
      <c r="CF15" s="640"/>
      <c r="CG15" s="640"/>
      <c r="CH15" s="640"/>
      <c r="CI15" s="640"/>
      <c r="CJ15" s="640"/>
      <c r="CK15" s="640"/>
      <c r="CL15" s="640"/>
      <c r="CM15" s="640"/>
      <c r="CN15" s="640"/>
      <c r="CO15" s="640"/>
      <c r="CP15" s="640"/>
      <c r="CQ15" s="641"/>
      <c r="CR15" s="625">
        <v>634001</v>
      </c>
      <c r="CS15" s="626"/>
      <c r="CT15" s="626"/>
      <c r="CU15" s="626"/>
      <c r="CV15" s="626"/>
      <c r="CW15" s="626"/>
      <c r="CX15" s="626"/>
      <c r="CY15" s="627"/>
      <c r="CZ15" s="628">
        <v>6.2</v>
      </c>
      <c r="DA15" s="628"/>
      <c r="DB15" s="628"/>
      <c r="DC15" s="628"/>
      <c r="DD15" s="634">
        <v>31229</v>
      </c>
      <c r="DE15" s="626"/>
      <c r="DF15" s="626"/>
      <c r="DG15" s="626"/>
      <c r="DH15" s="626"/>
      <c r="DI15" s="626"/>
      <c r="DJ15" s="626"/>
      <c r="DK15" s="626"/>
      <c r="DL15" s="626"/>
      <c r="DM15" s="626"/>
      <c r="DN15" s="626"/>
      <c r="DO15" s="626"/>
      <c r="DP15" s="627"/>
      <c r="DQ15" s="634">
        <v>607000</v>
      </c>
      <c r="DR15" s="626"/>
      <c r="DS15" s="626"/>
      <c r="DT15" s="626"/>
      <c r="DU15" s="626"/>
      <c r="DV15" s="626"/>
      <c r="DW15" s="626"/>
      <c r="DX15" s="626"/>
      <c r="DY15" s="626"/>
      <c r="DZ15" s="626"/>
      <c r="EA15" s="626"/>
      <c r="EB15" s="626"/>
      <c r="EC15" s="635"/>
    </row>
    <row r="16" spans="2:143" ht="11.25" customHeight="1" x14ac:dyDescent="0.15">
      <c r="B16" s="622" t="s">
        <v>242</v>
      </c>
      <c r="C16" s="623"/>
      <c r="D16" s="623"/>
      <c r="E16" s="623"/>
      <c r="F16" s="623"/>
      <c r="G16" s="623"/>
      <c r="H16" s="623"/>
      <c r="I16" s="623"/>
      <c r="J16" s="623"/>
      <c r="K16" s="623"/>
      <c r="L16" s="623"/>
      <c r="M16" s="623"/>
      <c r="N16" s="623"/>
      <c r="O16" s="623"/>
      <c r="P16" s="623"/>
      <c r="Q16" s="624"/>
      <c r="R16" s="625">
        <v>3603329</v>
      </c>
      <c r="S16" s="626"/>
      <c r="T16" s="626"/>
      <c r="U16" s="626"/>
      <c r="V16" s="626"/>
      <c r="W16" s="626"/>
      <c r="X16" s="626"/>
      <c r="Y16" s="627"/>
      <c r="Z16" s="628">
        <v>34.299999999999997</v>
      </c>
      <c r="AA16" s="628"/>
      <c r="AB16" s="628"/>
      <c r="AC16" s="628"/>
      <c r="AD16" s="629">
        <v>3070151</v>
      </c>
      <c r="AE16" s="629"/>
      <c r="AF16" s="629"/>
      <c r="AG16" s="629"/>
      <c r="AH16" s="629"/>
      <c r="AI16" s="629"/>
      <c r="AJ16" s="629"/>
      <c r="AK16" s="629"/>
      <c r="AL16" s="630">
        <v>54.5</v>
      </c>
      <c r="AM16" s="631"/>
      <c r="AN16" s="631"/>
      <c r="AO16" s="632"/>
      <c r="AP16" s="622" t="s">
        <v>243</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244</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245</v>
      </c>
      <c r="C17" s="623"/>
      <c r="D17" s="623"/>
      <c r="E17" s="623"/>
      <c r="F17" s="623"/>
      <c r="G17" s="623"/>
      <c r="H17" s="623"/>
      <c r="I17" s="623"/>
      <c r="J17" s="623"/>
      <c r="K17" s="623"/>
      <c r="L17" s="623"/>
      <c r="M17" s="623"/>
      <c r="N17" s="623"/>
      <c r="O17" s="623"/>
      <c r="P17" s="623"/>
      <c r="Q17" s="624"/>
      <c r="R17" s="625">
        <v>3070151</v>
      </c>
      <c r="S17" s="626"/>
      <c r="T17" s="626"/>
      <c r="U17" s="626"/>
      <c r="V17" s="626"/>
      <c r="W17" s="626"/>
      <c r="X17" s="626"/>
      <c r="Y17" s="627"/>
      <c r="Z17" s="628">
        <v>29.2</v>
      </c>
      <c r="AA17" s="628"/>
      <c r="AB17" s="628"/>
      <c r="AC17" s="628"/>
      <c r="AD17" s="629">
        <v>3070151</v>
      </c>
      <c r="AE17" s="629"/>
      <c r="AF17" s="629"/>
      <c r="AG17" s="629"/>
      <c r="AH17" s="629"/>
      <c r="AI17" s="629"/>
      <c r="AJ17" s="629"/>
      <c r="AK17" s="629"/>
      <c r="AL17" s="630">
        <v>54.5</v>
      </c>
      <c r="AM17" s="631"/>
      <c r="AN17" s="631"/>
      <c r="AO17" s="632"/>
      <c r="AP17" s="622" t="s">
        <v>246</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247</v>
      </c>
      <c r="CE17" s="640"/>
      <c r="CF17" s="640"/>
      <c r="CG17" s="640"/>
      <c r="CH17" s="640"/>
      <c r="CI17" s="640"/>
      <c r="CJ17" s="640"/>
      <c r="CK17" s="640"/>
      <c r="CL17" s="640"/>
      <c r="CM17" s="640"/>
      <c r="CN17" s="640"/>
      <c r="CO17" s="640"/>
      <c r="CP17" s="640"/>
      <c r="CQ17" s="641"/>
      <c r="CR17" s="625">
        <v>1078243</v>
      </c>
      <c r="CS17" s="626"/>
      <c r="CT17" s="626"/>
      <c r="CU17" s="626"/>
      <c r="CV17" s="626"/>
      <c r="CW17" s="626"/>
      <c r="CX17" s="626"/>
      <c r="CY17" s="627"/>
      <c r="CZ17" s="628">
        <v>10.5</v>
      </c>
      <c r="DA17" s="628"/>
      <c r="DB17" s="628"/>
      <c r="DC17" s="628"/>
      <c r="DD17" s="634" t="s">
        <v>111</v>
      </c>
      <c r="DE17" s="626"/>
      <c r="DF17" s="626"/>
      <c r="DG17" s="626"/>
      <c r="DH17" s="626"/>
      <c r="DI17" s="626"/>
      <c r="DJ17" s="626"/>
      <c r="DK17" s="626"/>
      <c r="DL17" s="626"/>
      <c r="DM17" s="626"/>
      <c r="DN17" s="626"/>
      <c r="DO17" s="626"/>
      <c r="DP17" s="627"/>
      <c r="DQ17" s="634">
        <v>1078243</v>
      </c>
      <c r="DR17" s="626"/>
      <c r="DS17" s="626"/>
      <c r="DT17" s="626"/>
      <c r="DU17" s="626"/>
      <c r="DV17" s="626"/>
      <c r="DW17" s="626"/>
      <c r="DX17" s="626"/>
      <c r="DY17" s="626"/>
      <c r="DZ17" s="626"/>
      <c r="EA17" s="626"/>
      <c r="EB17" s="626"/>
      <c r="EC17" s="635"/>
    </row>
    <row r="18" spans="2:133" ht="11.25" customHeight="1" x14ac:dyDescent="0.15">
      <c r="B18" s="622" t="s">
        <v>248</v>
      </c>
      <c r="C18" s="623"/>
      <c r="D18" s="623"/>
      <c r="E18" s="623"/>
      <c r="F18" s="623"/>
      <c r="G18" s="623"/>
      <c r="H18" s="623"/>
      <c r="I18" s="623"/>
      <c r="J18" s="623"/>
      <c r="K18" s="623"/>
      <c r="L18" s="623"/>
      <c r="M18" s="623"/>
      <c r="N18" s="623"/>
      <c r="O18" s="623"/>
      <c r="P18" s="623"/>
      <c r="Q18" s="624"/>
      <c r="R18" s="625">
        <v>533178</v>
      </c>
      <c r="S18" s="626"/>
      <c r="T18" s="626"/>
      <c r="U18" s="626"/>
      <c r="V18" s="626"/>
      <c r="W18" s="626"/>
      <c r="X18" s="626"/>
      <c r="Y18" s="627"/>
      <c r="Z18" s="628">
        <v>5.0999999999999996</v>
      </c>
      <c r="AA18" s="628"/>
      <c r="AB18" s="628"/>
      <c r="AC18" s="628"/>
      <c r="AD18" s="629" t="s">
        <v>111</v>
      </c>
      <c r="AE18" s="629"/>
      <c r="AF18" s="629"/>
      <c r="AG18" s="629"/>
      <c r="AH18" s="629"/>
      <c r="AI18" s="629"/>
      <c r="AJ18" s="629"/>
      <c r="AK18" s="629"/>
      <c r="AL18" s="630" t="s">
        <v>111</v>
      </c>
      <c r="AM18" s="631"/>
      <c r="AN18" s="631"/>
      <c r="AO18" s="632"/>
      <c r="AP18" s="622" t="s">
        <v>249</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250</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251</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252</v>
      </c>
      <c r="AQ19" s="623"/>
      <c r="AR19" s="623"/>
      <c r="AS19" s="623"/>
      <c r="AT19" s="623"/>
      <c r="AU19" s="623"/>
      <c r="AV19" s="623"/>
      <c r="AW19" s="623"/>
      <c r="AX19" s="623"/>
      <c r="AY19" s="623"/>
      <c r="AZ19" s="623"/>
      <c r="BA19" s="623"/>
      <c r="BB19" s="623"/>
      <c r="BC19" s="623"/>
      <c r="BD19" s="623"/>
      <c r="BE19" s="623"/>
      <c r="BF19" s="624"/>
      <c r="BG19" s="625">
        <v>136768</v>
      </c>
      <c r="BH19" s="626"/>
      <c r="BI19" s="626"/>
      <c r="BJ19" s="626"/>
      <c r="BK19" s="626"/>
      <c r="BL19" s="626"/>
      <c r="BM19" s="626"/>
      <c r="BN19" s="627"/>
      <c r="BO19" s="628">
        <v>6.1</v>
      </c>
      <c r="BP19" s="628"/>
      <c r="BQ19" s="628"/>
      <c r="BR19" s="628"/>
      <c r="BS19" s="634" t="s">
        <v>111</v>
      </c>
      <c r="BT19" s="626"/>
      <c r="BU19" s="626"/>
      <c r="BV19" s="626"/>
      <c r="BW19" s="626"/>
      <c r="BX19" s="626"/>
      <c r="BY19" s="626"/>
      <c r="BZ19" s="626"/>
      <c r="CA19" s="626"/>
      <c r="CB19" s="635"/>
      <c r="CD19" s="639" t="s">
        <v>253</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254</v>
      </c>
      <c r="C20" s="623"/>
      <c r="D20" s="623"/>
      <c r="E20" s="623"/>
      <c r="F20" s="623"/>
      <c r="G20" s="623"/>
      <c r="H20" s="623"/>
      <c r="I20" s="623"/>
      <c r="J20" s="623"/>
      <c r="K20" s="623"/>
      <c r="L20" s="623"/>
      <c r="M20" s="623"/>
      <c r="N20" s="623"/>
      <c r="O20" s="623"/>
      <c r="P20" s="623"/>
      <c r="Q20" s="624"/>
      <c r="R20" s="625">
        <v>6263122</v>
      </c>
      <c r="S20" s="626"/>
      <c r="T20" s="626"/>
      <c r="U20" s="626"/>
      <c r="V20" s="626"/>
      <c r="W20" s="626"/>
      <c r="X20" s="626"/>
      <c r="Y20" s="627"/>
      <c r="Z20" s="628">
        <v>59.6</v>
      </c>
      <c r="AA20" s="628"/>
      <c r="AB20" s="628"/>
      <c r="AC20" s="628"/>
      <c r="AD20" s="629">
        <v>5593176</v>
      </c>
      <c r="AE20" s="629"/>
      <c r="AF20" s="629"/>
      <c r="AG20" s="629"/>
      <c r="AH20" s="629"/>
      <c r="AI20" s="629"/>
      <c r="AJ20" s="629"/>
      <c r="AK20" s="629"/>
      <c r="AL20" s="630">
        <v>99.3</v>
      </c>
      <c r="AM20" s="631"/>
      <c r="AN20" s="631"/>
      <c r="AO20" s="632"/>
      <c r="AP20" s="622" t="s">
        <v>255</v>
      </c>
      <c r="AQ20" s="623"/>
      <c r="AR20" s="623"/>
      <c r="AS20" s="623"/>
      <c r="AT20" s="623"/>
      <c r="AU20" s="623"/>
      <c r="AV20" s="623"/>
      <c r="AW20" s="623"/>
      <c r="AX20" s="623"/>
      <c r="AY20" s="623"/>
      <c r="AZ20" s="623"/>
      <c r="BA20" s="623"/>
      <c r="BB20" s="623"/>
      <c r="BC20" s="623"/>
      <c r="BD20" s="623"/>
      <c r="BE20" s="623"/>
      <c r="BF20" s="624"/>
      <c r="BG20" s="625">
        <v>136768</v>
      </c>
      <c r="BH20" s="626"/>
      <c r="BI20" s="626"/>
      <c r="BJ20" s="626"/>
      <c r="BK20" s="626"/>
      <c r="BL20" s="626"/>
      <c r="BM20" s="626"/>
      <c r="BN20" s="627"/>
      <c r="BO20" s="628">
        <v>6.1</v>
      </c>
      <c r="BP20" s="628"/>
      <c r="BQ20" s="628"/>
      <c r="BR20" s="628"/>
      <c r="BS20" s="634" t="s">
        <v>111</v>
      </c>
      <c r="BT20" s="626"/>
      <c r="BU20" s="626"/>
      <c r="BV20" s="626"/>
      <c r="BW20" s="626"/>
      <c r="BX20" s="626"/>
      <c r="BY20" s="626"/>
      <c r="BZ20" s="626"/>
      <c r="CA20" s="626"/>
      <c r="CB20" s="635"/>
      <c r="CD20" s="639" t="s">
        <v>256</v>
      </c>
      <c r="CE20" s="640"/>
      <c r="CF20" s="640"/>
      <c r="CG20" s="640"/>
      <c r="CH20" s="640"/>
      <c r="CI20" s="640"/>
      <c r="CJ20" s="640"/>
      <c r="CK20" s="640"/>
      <c r="CL20" s="640"/>
      <c r="CM20" s="640"/>
      <c r="CN20" s="640"/>
      <c r="CO20" s="640"/>
      <c r="CP20" s="640"/>
      <c r="CQ20" s="641"/>
      <c r="CR20" s="625">
        <v>10237138</v>
      </c>
      <c r="CS20" s="626"/>
      <c r="CT20" s="626"/>
      <c r="CU20" s="626"/>
      <c r="CV20" s="626"/>
      <c r="CW20" s="626"/>
      <c r="CX20" s="626"/>
      <c r="CY20" s="627"/>
      <c r="CZ20" s="628">
        <v>100</v>
      </c>
      <c r="DA20" s="628"/>
      <c r="DB20" s="628"/>
      <c r="DC20" s="628"/>
      <c r="DD20" s="634">
        <v>934215</v>
      </c>
      <c r="DE20" s="626"/>
      <c r="DF20" s="626"/>
      <c r="DG20" s="626"/>
      <c r="DH20" s="626"/>
      <c r="DI20" s="626"/>
      <c r="DJ20" s="626"/>
      <c r="DK20" s="626"/>
      <c r="DL20" s="626"/>
      <c r="DM20" s="626"/>
      <c r="DN20" s="626"/>
      <c r="DO20" s="626"/>
      <c r="DP20" s="627"/>
      <c r="DQ20" s="634">
        <v>7652784</v>
      </c>
      <c r="DR20" s="626"/>
      <c r="DS20" s="626"/>
      <c r="DT20" s="626"/>
      <c r="DU20" s="626"/>
      <c r="DV20" s="626"/>
      <c r="DW20" s="626"/>
      <c r="DX20" s="626"/>
      <c r="DY20" s="626"/>
      <c r="DZ20" s="626"/>
      <c r="EA20" s="626"/>
      <c r="EB20" s="626"/>
      <c r="EC20" s="635"/>
    </row>
    <row r="21" spans="2:133" ht="11.25" customHeight="1" x14ac:dyDescent="0.15">
      <c r="B21" s="622" t="s">
        <v>257</v>
      </c>
      <c r="C21" s="623"/>
      <c r="D21" s="623"/>
      <c r="E21" s="623"/>
      <c r="F21" s="623"/>
      <c r="G21" s="623"/>
      <c r="H21" s="623"/>
      <c r="I21" s="623"/>
      <c r="J21" s="623"/>
      <c r="K21" s="623"/>
      <c r="L21" s="623"/>
      <c r="M21" s="623"/>
      <c r="N21" s="623"/>
      <c r="O21" s="623"/>
      <c r="P21" s="623"/>
      <c r="Q21" s="624"/>
      <c r="R21" s="625">
        <v>2475</v>
      </c>
      <c r="S21" s="626"/>
      <c r="T21" s="626"/>
      <c r="U21" s="626"/>
      <c r="V21" s="626"/>
      <c r="W21" s="626"/>
      <c r="X21" s="626"/>
      <c r="Y21" s="627"/>
      <c r="Z21" s="628">
        <v>0</v>
      </c>
      <c r="AA21" s="628"/>
      <c r="AB21" s="628"/>
      <c r="AC21" s="628"/>
      <c r="AD21" s="629">
        <v>2475</v>
      </c>
      <c r="AE21" s="629"/>
      <c r="AF21" s="629"/>
      <c r="AG21" s="629"/>
      <c r="AH21" s="629"/>
      <c r="AI21" s="629"/>
      <c r="AJ21" s="629"/>
      <c r="AK21" s="629"/>
      <c r="AL21" s="630">
        <v>0</v>
      </c>
      <c r="AM21" s="631"/>
      <c r="AN21" s="631"/>
      <c r="AO21" s="632"/>
      <c r="AP21" s="642" t="s">
        <v>258</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259</v>
      </c>
      <c r="C22" s="623"/>
      <c r="D22" s="623"/>
      <c r="E22" s="623"/>
      <c r="F22" s="623"/>
      <c r="G22" s="623"/>
      <c r="H22" s="623"/>
      <c r="I22" s="623"/>
      <c r="J22" s="623"/>
      <c r="K22" s="623"/>
      <c r="L22" s="623"/>
      <c r="M22" s="623"/>
      <c r="N22" s="623"/>
      <c r="O22" s="623"/>
      <c r="P22" s="623"/>
      <c r="Q22" s="624"/>
      <c r="R22" s="625">
        <v>134502</v>
      </c>
      <c r="S22" s="626"/>
      <c r="T22" s="626"/>
      <c r="U22" s="626"/>
      <c r="V22" s="626"/>
      <c r="W22" s="626"/>
      <c r="X22" s="626"/>
      <c r="Y22" s="627"/>
      <c r="Z22" s="628">
        <v>1.3</v>
      </c>
      <c r="AA22" s="628"/>
      <c r="AB22" s="628"/>
      <c r="AC22" s="628"/>
      <c r="AD22" s="629" t="s">
        <v>111</v>
      </c>
      <c r="AE22" s="629"/>
      <c r="AF22" s="629"/>
      <c r="AG22" s="629"/>
      <c r="AH22" s="629"/>
      <c r="AI22" s="629"/>
      <c r="AJ22" s="629"/>
      <c r="AK22" s="629"/>
      <c r="AL22" s="630" t="s">
        <v>111</v>
      </c>
      <c r="AM22" s="631"/>
      <c r="AN22" s="631"/>
      <c r="AO22" s="632"/>
      <c r="AP22" s="642" t="s">
        <v>260</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261</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262</v>
      </c>
      <c r="C23" s="623"/>
      <c r="D23" s="623"/>
      <c r="E23" s="623"/>
      <c r="F23" s="623"/>
      <c r="G23" s="623"/>
      <c r="H23" s="623"/>
      <c r="I23" s="623"/>
      <c r="J23" s="623"/>
      <c r="K23" s="623"/>
      <c r="L23" s="623"/>
      <c r="M23" s="623"/>
      <c r="N23" s="623"/>
      <c r="O23" s="623"/>
      <c r="P23" s="623"/>
      <c r="Q23" s="624"/>
      <c r="R23" s="625">
        <v>34624</v>
      </c>
      <c r="S23" s="626"/>
      <c r="T23" s="626"/>
      <c r="U23" s="626"/>
      <c r="V23" s="626"/>
      <c r="W23" s="626"/>
      <c r="X23" s="626"/>
      <c r="Y23" s="627"/>
      <c r="Z23" s="628">
        <v>0.3</v>
      </c>
      <c r="AA23" s="628"/>
      <c r="AB23" s="628"/>
      <c r="AC23" s="628"/>
      <c r="AD23" s="629" t="s">
        <v>111</v>
      </c>
      <c r="AE23" s="629"/>
      <c r="AF23" s="629"/>
      <c r="AG23" s="629"/>
      <c r="AH23" s="629"/>
      <c r="AI23" s="629"/>
      <c r="AJ23" s="629"/>
      <c r="AK23" s="629"/>
      <c r="AL23" s="630" t="s">
        <v>111</v>
      </c>
      <c r="AM23" s="631"/>
      <c r="AN23" s="631"/>
      <c r="AO23" s="632"/>
      <c r="AP23" s="642" t="s">
        <v>263</v>
      </c>
      <c r="AQ23" s="643"/>
      <c r="AR23" s="643"/>
      <c r="AS23" s="643"/>
      <c r="AT23" s="643"/>
      <c r="AU23" s="643"/>
      <c r="AV23" s="643"/>
      <c r="AW23" s="643"/>
      <c r="AX23" s="643"/>
      <c r="AY23" s="643"/>
      <c r="AZ23" s="643"/>
      <c r="BA23" s="643"/>
      <c r="BB23" s="643"/>
      <c r="BC23" s="643"/>
      <c r="BD23" s="643"/>
      <c r="BE23" s="643"/>
      <c r="BF23" s="644"/>
      <c r="BG23" s="625">
        <v>136768</v>
      </c>
      <c r="BH23" s="626"/>
      <c r="BI23" s="626"/>
      <c r="BJ23" s="626"/>
      <c r="BK23" s="626"/>
      <c r="BL23" s="626"/>
      <c r="BM23" s="626"/>
      <c r="BN23" s="627"/>
      <c r="BO23" s="628">
        <v>6.1</v>
      </c>
      <c r="BP23" s="628"/>
      <c r="BQ23" s="628"/>
      <c r="BR23" s="628"/>
      <c r="BS23" s="634" t="s">
        <v>111</v>
      </c>
      <c r="BT23" s="626"/>
      <c r="BU23" s="626"/>
      <c r="BV23" s="626"/>
      <c r="BW23" s="626"/>
      <c r="BX23" s="626"/>
      <c r="BY23" s="626"/>
      <c r="BZ23" s="626"/>
      <c r="CA23" s="626"/>
      <c r="CB23" s="635"/>
      <c r="CD23" s="607" t="s">
        <v>202</v>
      </c>
      <c r="CE23" s="608"/>
      <c r="CF23" s="608"/>
      <c r="CG23" s="608"/>
      <c r="CH23" s="608"/>
      <c r="CI23" s="608"/>
      <c r="CJ23" s="608"/>
      <c r="CK23" s="608"/>
      <c r="CL23" s="608"/>
      <c r="CM23" s="608"/>
      <c r="CN23" s="608"/>
      <c r="CO23" s="608"/>
      <c r="CP23" s="608"/>
      <c r="CQ23" s="609"/>
      <c r="CR23" s="607" t="s">
        <v>264</v>
      </c>
      <c r="CS23" s="608"/>
      <c r="CT23" s="608"/>
      <c r="CU23" s="608"/>
      <c r="CV23" s="608"/>
      <c r="CW23" s="608"/>
      <c r="CX23" s="608"/>
      <c r="CY23" s="609"/>
      <c r="CZ23" s="607" t="s">
        <v>265</v>
      </c>
      <c r="DA23" s="608"/>
      <c r="DB23" s="608"/>
      <c r="DC23" s="609"/>
      <c r="DD23" s="607" t="s">
        <v>266</v>
      </c>
      <c r="DE23" s="608"/>
      <c r="DF23" s="608"/>
      <c r="DG23" s="608"/>
      <c r="DH23" s="608"/>
      <c r="DI23" s="608"/>
      <c r="DJ23" s="608"/>
      <c r="DK23" s="609"/>
      <c r="DL23" s="648" t="s">
        <v>267</v>
      </c>
      <c r="DM23" s="649"/>
      <c r="DN23" s="649"/>
      <c r="DO23" s="649"/>
      <c r="DP23" s="649"/>
      <c r="DQ23" s="649"/>
      <c r="DR23" s="649"/>
      <c r="DS23" s="649"/>
      <c r="DT23" s="649"/>
      <c r="DU23" s="649"/>
      <c r="DV23" s="650"/>
      <c r="DW23" s="607" t="s">
        <v>268</v>
      </c>
      <c r="DX23" s="608"/>
      <c r="DY23" s="608"/>
      <c r="DZ23" s="608"/>
      <c r="EA23" s="608"/>
      <c r="EB23" s="608"/>
      <c r="EC23" s="609"/>
    </row>
    <row r="24" spans="2:133" ht="11.25" customHeight="1" x14ac:dyDescent="0.15">
      <c r="B24" s="622" t="s">
        <v>269</v>
      </c>
      <c r="C24" s="623"/>
      <c r="D24" s="623"/>
      <c r="E24" s="623"/>
      <c r="F24" s="623"/>
      <c r="G24" s="623"/>
      <c r="H24" s="623"/>
      <c r="I24" s="623"/>
      <c r="J24" s="623"/>
      <c r="K24" s="623"/>
      <c r="L24" s="623"/>
      <c r="M24" s="623"/>
      <c r="N24" s="623"/>
      <c r="O24" s="623"/>
      <c r="P24" s="623"/>
      <c r="Q24" s="624"/>
      <c r="R24" s="625">
        <v>92772</v>
      </c>
      <c r="S24" s="626"/>
      <c r="T24" s="626"/>
      <c r="U24" s="626"/>
      <c r="V24" s="626"/>
      <c r="W24" s="626"/>
      <c r="X24" s="626"/>
      <c r="Y24" s="627"/>
      <c r="Z24" s="628">
        <v>0.9</v>
      </c>
      <c r="AA24" s="628"/>
      <c r="AB24" s="628"/>
      <c r="AC24" s="628"/>
      <c r="AD24" s="629" t="s">
        <v>111</v>
      </c>
      <c r="AE24" s="629"/>
      <c r="AF24" s="629"/>
      <c r="AG24" s="629"/>
      <c r="AH24" s="629"/>
      <c r="AI24" s="629"/>
      <c r="AJ24" s="629"/>
      <c r="AK24" s="629"/>
      <c r="AL24" s="630" t="s">
        <v>111</v>
      </c>
      <c r="AM24" s="631"/>
      <c r="AN24" s="631"/>
      <c r="AO24" s="632"/>
      <c r="AP24" s="642" t="s">
        <v>270</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271</v>
      </c>
      <c r="CE24" s="637"/>
      <c r="CF24" s="637"/>
      <c r="CG24" s="637"/>
      <c r="CH24" s="637"/>
      <c r="CI24" s="637"/>
      <c r="CJ24" s="637"/>
      <c r="CK24" s="637"/>
      <c r="CL24" s="637"/>
      <c r="CM24" s="637"/>
      <c r="CN24" s="637"/>
      <c r="CO24" s="637"/>
      <c r="CP24" s="637"/>
      <c r="CQ24" s="638"/>
      <c r="CR24" s="614">
        <v>4393294</v>
      </c>
      <c r="CS24" s="615"/>
      <c r="CT24" s="615"/>
      <c r="CU24" s="615"/>
      <c r="CV24" s="615"/>
      <c r="CW24" s="615"/>
      <c r="CX24" s="615"/>
      <c r="CY24" s="616"/>
      <c r="CZ24" s="652">
        <v>42.9</v>
      </c>
      <c r="DA24" s="653"/>
      <c r="DB24" s="653"/>
      <c r="DC24" s="654"/>
      <c r="DD24" s="651">
        <v>3012919</v>
      </c>
      <c r="DE24" s="615"/>
      <c r="DF24" s="615"/>
      <c r="DG24" s="615"/>
      <c r="DH24" s="615"/>
      <c r="DI24" s="615"/>
      <c r="DJ24" s="615"/>
      <c r="DK24" s="616"/>
      <c r="DL24" s="651">
        <v>2938878</v>
      </c>
      <c r="DM24" s="615"/>
      <c r="DN24" s="615"/>
      <c r="DO24" s="615"/>
      <c r="DP24" s="615"/>
      <c r="DQ24" s="615"/>
      <c r="DR24" s="615"/>
      <c r="DS24" s="615"/>
      <c r="DT24" s="615"/>
      <c r="DU24" s="615"/>
      <c r="DV24" s="616"/>
      <c r="DW24" s="619">
        <v>49.6</v>
      </c>
      <c r="DX24" s="620"/>
      <c r="DY24" s="620"/>
      <c r="DZ24" s="620"/>
      <c r="EA24" s="620"/>
      <c r="EB24" s="620"/>
      <c r="EC24" s="621"/>
    </row>
    <row r="25" spans="2:133" ht="11.25" customHeight="1" x14ac:dyDescent="0.15">
      <c r="B25" s="622" t="s">
        <v>272</v>
      </c>
      <c r="C25" s="623"/>
      <c r="D25" s="623"/>
      <c r="E25" s="623"/>
      <c r="F25" s="623"/>
      <c r="G25" s="623"/>
      <c r="H25" s="623"/>
      <c r="I25" s="623"/>
      <c r="J25" s="623"/>
      <c r="K25" s="623"/>
      <c r="L25" s="623"/>
      <c r="M25" s="623"/>
      <c r="N25" s="623"/>
      <c r="O25" s="623"/>
      <c r="P25" s="623"/>
      <c r="Q25" s="624"/>
      <c r="R25" s="625">
        <v>1077667</v>
      </c>
      <c r="S25" s="626"/>
      <c r="T25" s="626"/>
      <c r="U25" s="626"/>
      <c r="V25" s="626"/>
      <c r="W25" s="626"/>
      <c r="X25" s="626"/>
      <c r="Y25" s="627"/>
      <c r="Z25" s="628">
        <v>10.3</v>
      </c>
      <c r="AA25" s="628"/>
      <c r="AB25" s="628"/>
      <c r="AC25" s="628"/>
      <c r="AD25" s="629" t="s">
        <v>111</v>
      </c>
      <c r="AE25" s="629"/>
      <c r="AF25" s="629"/>
      <c r="AG25" s="629"/>
      <c r="AH25" s="629"/>
      <c r="AI25" s="629"/>
      <c r="AJ25" s="629"/>
      <c r="AK25" s="629"/>
      <c r="AL25" s="630" t="s">
        <v>111</v>
      </c>
      <c r="AM25" s="631"/>
      <c r="AN25" s="631"/>
      <c r="AO25" s="632"/>
      <c r="AP25" s="642" t="s">
        <v>273</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274</v>
      </c>
      <c r="CE25" s="640"/>
      <c r="CF25" s="640"/>
      <c r="CG25" s="640"/>
      <c r="CH25" s="640"/>
      <c r="CI25" s="640"/>
      <c r="CJ25" s="640"/>
      <c r="CK25" s="640"/>
      <c r="CL25" s="640"/>
      <c r="CM25" s="640"/>
      <c r="CN25" s="640"/>
      <c r="CO25" s="640"/>
      <c r="CP25" s="640"/>
      <c r="CQ25" s="641"/>
      <c r="CR25" s="625">
        <v>1492395</v>
      </c>
      <c r="CS25" s="657"/>
      <c r="CT25" s="657"/>
      <c r="CU25" s="657"/>
      <c r="CV25" s="657"/>
      <c r="CW25" s="657"/>
      <c r="CX25" s="657"/>
      <c r="CY25" s="658"/>
      <c r="CZ25" s="659">
        <v>14.6</v>
      </c>
      <c r="DA25" s="660"/>
      <c r="DB25" s="660"/>
      <c r="DC25" s="661"/>
      <c r="DD25" s="634">
        <v>1424842</v>
      </c>
      <c r="DE25" s="657"/>
      <c r="DF25" s="657"/>
      <c r="DG25" s="657"/>
      <c r="DH25" s="657"/>
      <c r="DI25" s="657"/>
      <c r="DJ25" s="657"/>
      <c r="DK25" s="658"/>
      <c r="DL25" s="634">
        <v>1350801</v>
      </c>
      <c r="DM25" s="657"/>
      <c r="DN25" s="657"/>
      <c r="DO25" s="657"/>
      <c r="DP25" s="657"/>
      <c r="DQ25" s="657"/>
      <c r="DR25" s="657"/>
      <c r="DS25" s="657"/>
      <c r="DT25" s="657"/>
      <c r="DU25" s="657"/>
      <c r="DV25" s="658"/>
      <c r="DW25" s="630">
        <v>22.8</v>
      </c>
      <c r="DX25" s="655"/>
      <c r="DY25" s="655"/>
      <c r="DZ25" s="655"/>
      <c r="EA25" s="655"/>
      <c r="EB25" s="655"/>
      <c r="EC25" s="656"/>
    </row>
    <row r="26" spans="2:133" ht="11.25" customHeight="1" x14ac:dyDescent="0.15">
      <c r="B26" s="662" t="s">
        <v>275</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276</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277</v>
      </c>
      <c r="CE26" s="640"/>
      <c r="CF26" s="640"/>
      <c r="CG26" s="640"/>
      <c r="CH26" s="640"/>
      <c r="CI26" s="640"/>
      <c r="CJ26" s="640"/>
      <c r="CK26" s="640"/>
      <c r="CL26" s="640"/>
      <c r="CM26" s="640"/>
      <c r="CN26" s="640"/>
      <c r="CO26" s="640"/>
      <c r="CP26" s="640"/>
      <c r="CQ26" s="641"/>
      <c r="CR26" s="625">
        <v>981615</v>
      </c>
      <c r="CS26" s="626"/>
      <c r="CT26" s="626"/>
      <c r="CU26" s="626"/>
      <c r="CV26" s="626"/>
      <c r="CW26" s="626"/>
      <c r="CX26" s="626"/>
      <c r="CY26" s="627"/>
      <c r="CZ26" s="659">
        <v>9.6</v>
      </c>
      <c r="DA26" s="660"/>
      <c r="DB26" s="660"/>
      <c r="DC26" s="661"/>
      <c r="DD26" s="634">
        <v>919921</v>
      </c>
      <c r="DE26" s="626"/>
      <c r="DF26" s="626"/>
      <c r="DG26" s="626"/>
      <c r="DH26" s="626"/>
      <c r="DI26" s="626"/>
      <c r="DJ26" s="626"/>
      <c r="DK26" s="627"/>
      <c r="DL26" s="634" t="s">
        <v>214</v>
      </c>
      <c r="DM26" s="626"/>
      <c r="DN26" s="626"/>
      <c r="DO26" s="626"/>
      <c r="DP26" s="626"/>
      <c r="DQ26" s="626"/>
      <c r="DR26" s="626"/>
      <c r="DS26" s="626"/>
      <c r="DT26" s="626"/>
      <c r="DU26" s="626"/>
      <c r="DV26" s="627"/>
      <c r="DW26" s="630" t="s">
        <v>214</v>
      </c>
      <c r="DX26" s="655"/>
      <c r="DY26" s="655"/>
      <c r="DZ26" s="655"/>
      <c r="EA26" s="655"/>
      <c r="EB26" s="655"/>
      <c r="EC26" s="656"/>
    </row>
    <row r="27" spans="2:133" ht="11.25" customHeight="1" x14ac:dyDescent="0.15">
      <c r="B27" s="622" t="s">
        <v>278</v>
      </c>
      <c r="C27" s="623"/>
      <c r="D27" s="623"/>
      <c r="E27" s="623"/>
      <c r="F27" s="623"/>
      <c r="G27" s="623"/>
      <c r="H27" s="623"/>
      <c r="I27" s="623"/>
      <c r="J27" s="623"/>
      <c r="K27" s="623"/>
      <c r="L27" s="623"/>
      <c r="M27" s="623"/>
      <c r="N27" s="623"/>
      <c r="O27" s="623"/>
      <c r="P27" s="623"/>
      <c r="Q27" s="624"/>
      <c r="R27" s="625">
        <v>580024</v>
      </c>
      <c r="S27" s="626"/>
      <c r="T27" s="626"/>
      <c r="U27" s="626"/>
      <c r="V27" s="626"/>
      <c r="W27" s="626"/>
      <c r="X27" s="626"/>
      <c r="Y27" s="627"/>
      <c r="Z27" s="628">
        <v>5.5</v>
      </c>
      <c r="AA27" s="628"/>
      <c r="AB27" s="628"/>
      <c r="AC27" s="628"/>
      <c r="AD27" s="629" t="s">
        <v>111</v>
      </c>
      <c r="AE27" s="629"/>
      <c r="AF27" s="629"/>
      <c r="AG27" s="629"/>
      <c r="AH27" s="629"/>
      <c r="AI27" s="629"/>
      <c r="AJ27" s="629"/>
      <c r="AK27" s="629"/>
      <c r="AL27" s="630" t="s">
        <v>111</v>
      </c>
      <c r="AM27" s="631"/>
      <c r="AN27" s="631"/>
      <c r="AO27" s="632"/>
      <c r="AP27" s="622" t="s">
        <v>279</v>
      </c>
      <c r="AQ27" s="623"/>
      <c r="AR27" s="623"/>
      <c r="AS27" s="623"/>
      <c r="AT27" s="623"/>
      <c r="AU27" s="623"/>
      <c r="AV27" s="623"/>
      <c r="AW27" s="623"/>
      <c r="AX27" s="623"/>
      <c r="AY27" s="623"/>
      <c r="AZ27" s="623"/>
      <c r="BA27" s="623"/>
      <c r="BB27" s="623"/>
      <c r="BC27" s="623"/>
      <c r="BD27" s="623"/>
      <c r="BE27" s="623"/>
      <c r="BF27" s="624"/>
      <c r="BG27" s="625">
        <v>2256175</v>
      </c>
      <c r="BH27" s="626"/>
      <c r="BI27" s="626"/>
      <c r="BJ27" s="626"/>
      <c r="BK27" s="626"/>
      <c r="BL27" s="626"/>
      <c r="BM27" s="626"/>
      <c r="BN27" s="627"/>
      <c r="BO27" s="628">
        <v>100</v>
      </c>
      <c r="BP27" s="628"/>
      <c r="BQ27" s="628"/>
      <c r="BR27" s="628"/>
      <c r="BS27" s="634">
        <v>20441</v>
      </c>
      <c r="BT27" s="626"/>
      <c r="BU27" s="626"/>
      <c r="BV27" s="626"/>
      <c r="BW27" s="626"/>
      <c r="BX27" s="626"/>
      <c r="BY27" s="626"/>
      <c r="BZ27" s="626"/>
      <c r="CA27" s="626"/>
      <c r="CB27" s="635"/>
      <c r="CD27" s="639" t="s">
        <v>280</v>
      </c>
      <c r="CE27" s="640"/>
      <c r="CF27" s="640"/>
      <c r="CG27" s="640"/>
      <c r="CH27" s="640"/>
      <c r="CI27" s="640"/>
      <c r="CJ27" s="640"/>
      <c r="CK27" s="640"/>
      <c r="CL27" s="640"/>
      <c r="CM27" s="640"/>
      <c r="CN27" s="640"/>
      <c r="CO27" s="640"/>
      <c r="CP27" s="640"/>
      <c r="CQ27" s="641"/>
      <c r="CR27" s="625">
        <v>1822656</v>
      </c>
      <c r="CS27" s="657"/>
      <c r="CT27" s="657"/>
      <c r="CU27" s="657"/>
      <c r="CV27" s="657"/>
      <c r="CW27" s="657"/>
      <c r="CX27" s="657"/>
      <c r="CY27" s="658"/>
      <c r="CZ27" s="659">
        <v>17.8</v>
      </c>
      <c r="DA27" s="660"/>
      <c r="DB27" s="660"/>
      <c r="DC27" s="661"/>
      <c r="DD27" s="634">
        <v>509834</v>
      </c>
      <c r="DE27" s="657"/>
      <c r="DF27" s="657"/>
      <c r="DG27" s="657"/>
      <c r="DH27" s="657"/>
      <c r="DI27" s="657"/>
      <c r="DJ27" s="657"/>
      <c r="DK27" s="658"/>
      <c r="DL27" s="634">
        <v>509834</v>
      </c>
      <c r="DM27" s="657"/>
      <c r="DN27" s="657"/>
      <c r="DO27" s="657"/>
      <c r="DP27" s="657"/>
      <c r="DQ27" s="657"/>
      <c r="DR27" s="657"/>
      <c r="DS27" s="657"/>
      <c r="DT27" s="657"/>
      <c r="DU27" s="657"/>
      <c r="DV27" s="658"/>
      <c r="DW27" s="630">
        <v>8.6</v>
      </c>
      <c r="DX27" s="655"/>
      <c r="DY27" s="655"/>
      <c r="DZ27" s="655"/>
      <c r="EA27" s="655"/>
      <c r="EB27" s="655"/>
      <c r="EC27" s="656"/>
    </row>
    <row r="28" spans="2:133" ht="11.25" customHeight="1" x14ac:dyDescent="0.15">
      <c r="B28" s="622" t="s">
        <v>281</v>
      </c>
      <c r="C28" s="623"/>
      <c r="D28" s="623"/>
      <c r="E28" s="623"/>
      <c r="F28" s="623"/>
      <c r="G28" s="623"/>
      <c r="H28" s="623"/>
      <c r="I28" s="623"/>
      <c r="J28" s="623"/>
      <c r="K28" s="623"/>
      <c r="L28" s="623"/>
      <c r="M28" s="623"/>
      <c r="N28" s="623"/>
      <c r="O28" s="623"/>
      <c r="P28" s="623"/>
      <c r="Q28" s="624"/>
      <c r="R28" s="625">
        <v>36490</v>
      </c>
      <c r="S28" s="626"/>
      <c r="T28" s="626"/>
      <c r="U28" s="626"/>
      <c r="V28" s="626"/>
      <c r="W28" s="626"/>
      <c r="X28" s="626"/>
      <c r="Y28" s="627"/>
      <c r="Z28" s="628">
        <v>0.3</v>
      </c>
      <c r="AA28" s="628"/>
      <c r="AB28" s="628"/>
      <c r="AC28" s="628"/>
      <c r="AD28" s="629">
        <v>30398</v>
      </c>
      <c r="AE28" s="629"/>
      <c r="AF28" s="629"/>
      <c r="AG28" s="629"/>
      <c r="AH28" s="629"/>
      <c r="AI28" s="629"/>
      <c r="AJ28" s="629"/>
      <c r="AK28" s="629"/>
      <c r="AL28" s="630">
        <v>0.5</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282</v>
      </c>
      <c r="CE28" s="640"/>
      <c r="CF28" s="640"/>
      <c r="CG28" s="640"/>
      <c r="CH28" s="640"/>
      <c r="CI28" s="640"/>
      <c r="CJ28" s="640"/>
      <c r="CK28" s="640"/>
      <c r="CL28" s="640"/>
      <c r="CM28" s="640"/>
      <c r="CN28" s="640"/>
      <c r="CO28" s="640"/>
      <c r="CP28" s="640"/>
      <c r="CQ28" s="641"/>
      <c r="CR28" s="625">
        <v>1078243</v>
      </c>
      <c r="CS28" s="626"/>
      <c r="CT28" s="626"/>
      <c r="CU28" s="626"/>
      <c r="CV28" s="626"/>
      <c r="CW28" s="626"/>
      <c r="CX28" s="626"/>
      <c r="CY28" s="627"/>
      <c r="CZ28" s="659">
        <v>10.5</v>
      </c>
      <c r="DA28" s="660"/>
      <c r="DB28" s="660"/>
      <c r="DC28" s="661"/>
      <c r="DD28" s="634">
        <v>1078243</v>
      </c>
      <c r="DE28" s="626"/>
      <c r="DF28" s="626"/>
      <c r="DG28" s="626"/>
      <c r="DH28" s="626"/>
      <c r="DI28" s="626"/>
      <c r="DJ28" s="626"/>
      <c r="DK28" s="627"/>
      <c r="DL28" s="634">
        <v>1078243</v>
      </c>
      <c r="DM28" s="626"/>
      <c r="DN28" s="626"/>
      <c r="DO28" s="626"/>
      <c r="DP28" s="626"/>
      <c r="DQ28" s="626"/>
      <c r="DR28" s="626"/>
      <c r="DS28" s="626"/>
      <c r="DT28" s="626"/>
      <c r="DU28" s="626"/>
      <c r="DV28" s="627"/>
      <c r="DW28" s="630">
        <v>18.2</v>
      </c>
      <c r="DX28" s="655"/>
      <c r="DY28" s="655"/>
      <c r="DZ28" s="655"/>
      <c r="EA28" s="655"/>
      <c r="EB28" s="655"/>
      <c r="EC28" s="656"/>
    </row>
    <row r="29" spans="2:133" ht="11.25" customHeight="1" x14ac:dyDescent="0.15">
      <c r="B29" s="622" t="s">
        <v>283</v>
      </c>
      <c r="C29" s="623"/>
      <c r="D29" s="623"/>
      <c r="E29" s="623"/>
      <c r="F29" s="623"/>
      <c r="G29" s="623"/>
      <c r="H29" s="623"/>
      <c r="I29" s="623"/>
      <c r="J29" s="623"/>
      <c r="K29" s="623"/>
      <c r="L29" s="623"/>
      <c r="M29" s="623"/>
      <c r="N29" s="623"/>
      <c r="O29" s="623"/>
      <c r="P29" s="623"/>
      <c r="Q29" s="624"/>
      <c r="R29" s="625">
        <v>101695</v>
      </c>
      <c r="S29" s="626"/>
      <c r="T29" s="626"/>
      <c r="U29" s="626"/>
      <c r="V29" s="626"/>
      <c r="W29" s="626"/>
      <c r="X29" s="626"/>
      <c r="Y29" s="627"/>
      <c r="Z29" s="628">
        <v>1</v>
      </c>
      <c r="AA29" s="628"/>
      <c r="AB29" s="628"/>
      <c r="AC29" s="628"/>
      <c r="AD29" s="629" t="s">
        <v>111</v>
      </c>
      <c r="AE29" s="629"/>
      <c r="AF29" s="629"/>
      <c r="AG29" s="629"/>
      <c r="AH29" s="629"/>
      <c r="AI29" s="629"/>
      <c r="AJ29" s="629"/>
      <c r="AK29" s="629"/>
      <c r="AL29" s="630" t="s">
        <v>111</v>
      </c>
      <c r="AM29" s="631"/>
      <c r="AN29" s="631"/>
      <c r="AO29" s="632"/>
      <c r="AP29" s="604" t="s">
        <v>202</v>
      </c>
      <c r="AQ29" s="605"/>
      <c r="AR29" s="605"/>
      <c r="AS29" s="605"/>
      <c r="AT29" s="605"/>
      <c r="AU29" s="605"/>
      <c r="AV29" s="605"/>
      <c r="AW29" s="605"/>
      <c r="AX29" s="605"/>
      <c r="AY29" s="605"/>
      <c r="AZ29" s="605"/>
      <c r="BA29" s="605"/>
      <c r="BB29" s="605"/>
      <c r="BC29" s="605"/>
      <c r="BD29" s="605"/>
      <c r="BE29" s="605"/>
      <c r="BF29" s="606"/>
      <c r="BG29" s="604" t="s">
        <v>284</v>
      </c>
      <c r="BH29" s="666"/>
      <c r="BI29" s="666"/>
      <c r="BJ29" s="666"/>
      <c r="BK29" s="666"/>
      <c r="BL29" s="666"/>
      <c r="BM29" s="666"/>
      <c r="BN29" s="666"/>
      <c r="BO29" s="666"/>
      <c r="BP29" s="666"/>
      <c r="BQ29" s="667"/>
      <c r="BR29" s="604" t="s">
        <v>285</v>
      </c>
      <c r="BS29" s="666"/>
      <c r="BT29" s="666"/>
      <c r="BU29" s="666"/>
      <c r="BV29" s="666"/>
      <c r="BW29" s="666"/>
      <c r="BX29" s="666"/>
      <c r="BY29" s="666"/>
      <c r="BZ29" s="666"/>
      <c r="CA29" s="666"/>
      <c r="CB29" s="667"/>
      <c r="CD29" s="686" t="s">
        <v>286</v>
      </c>
      <c r="CE29" s="687"/>
      <c r="CF29" s="639" t="s">
        <v>58</v>
      </c>
      <c r="CG29" s="640"/>
      <c r="CH29" s="640"/>
      <c r="CI29" s="640"/>
      <c r="CJ29" s="640"/>
      <c r="CK29" s="640"/>
      <c r="CL29" s="640"/>
      <c r="CM29" s="640"/>
      <c r="CN29" s="640"/>
      <c r="CO29" s="640"/>
      <c r="CP29" s="640"/>
      <c r="CQ29" s="641"/>
      <c r="CR29" s="625">
        <v>1078243</v>
      </c>
      <c r="CS29" s="657"/>
      <c r="CT29" s="657"/>
      <c r="CU29" s="657"/>
      <c r="CV29" s="657"/>
      <c r="CW29" s="657"/>
      <c r="CX29" s="657"/>
      <c r="CY29" s="658"/>
      <c r="CZ29" s="659">
        <v>10.5</v>
      </c>
      <c r="DA29" s="660"/>
      <c r="DB29" s="660"/>
      <c r="DC29" s="661"/>
      <c r="DD29" s="634">
        <v>1078243</v>
      </c>
      <c r="DE29" s="657"/>
      <c r="DF29" s="657"/>
      <c r="DG29" s="657"/>
      <c r="DH29" s="657"/>
      <c r="DI29" s="657"/>
      <c r="DJ29" s="657"/>
      <c r="DK29" s="658"/>
      <c r="DL29" s="634">
        <v>1078243</v>
      </c>
      <c r="DM29" s="657"/>
      <c r="DN29" s="657"/>
      <c r="DO29" s="657"/>
      <c r="DP29" s="657"/>
      <c r="DQ29" s="657"/>
      <c r="DR29" s="657"/>
      <c r="DS29" s="657"/>
      <c r="DT29" s="657"/>
      <c r="DU29" s="657"/>
      <c r="DV29" s="658"/>
      <c r="DW29" s="630">
        <v>18.2</v>
      </c>
      <c r="DX29" s="655"/>
      <c r="DY29" s="655"/>
      <c r="DZ29" s="655"/>
      <c r="EA29" s="655"/>
      <c r="EB29" s="655"/>
      <c r="EC29" s="656"/>
    </row>
    <row r="30" spans="2:133" ht="11.25" customHeight="1" x14ac:dyDescent="0.15">
      <c r="B30" s="622" t="s">
        <v>287</v>
      </c>
      <c r="C30" s="623"/>
      <c r="D30" s="623"/>
      <c r="E30" s="623"/>
      <c r="F30" s="623"/>
      <c r="G30" s="623"/>
      <c r="H30" s="623"/>
      <c r="I30" s="623"/>
      <c r="J30" s="623"/>
      <c r="K30" s="623"/>
      <c r="L30" s="623"/>
      <c r="M30" s="623"/>
      <c r="N30" s="623"/>
      <c r="O30" s="623"/>
      <c r="P30" s="623"/>
      <c r="Q30" s="624"/>
      <c r="R30" s="625">
        <v>853389</v>
      </c>
      <c r="S30" s="626"/>
      <c r="T30" s="626"/>
      <c r="U30" s="626"/>
      <c r="V30" s="626"/>
      <c r="W30" s="626"/>
      <c r="X30" s="626"/>
      <c r="Y30" s="627"/>
      <c r="Z30" s="628">
        <v>8.1</v>
      </c>
      <c r="AA30" s="628"/>
      <c r="AB30" s="628"/>
      <c r="AC30" s="628"/>
      <c r="AD30" s="629" t="s">
        <v>111</v>
      </c>
      <c r="AE30" s="629"/>
      <c r="AF30" s="629"/>
      <c r="AG30" s="629"/>
      <c r="AH30" s="629"/>
      <c r="AI30" s="629"/>
      <c r="AJ30" s="629"/>
      <c r="AK30" s="629"/>
      <c r="AL30" s="630" t="s">
        <v>111</v>
      </c>
      <c r="AM30" s="631"/>
      <c r="AN30" s="631"/>
      <c r="AO30" s="632"/>
      <c r="AP30" s="671" t="s">
        <v>288</v>
      </c>
      <c r="AQ30" s="672"/>
      <c r="AR30" s="672"/>
      <c r="AS30" s="672"/>
      <c r="AT30" s="677" t="s">
        <v>289</v>
      </c>
      <c r="AU30" s="184"/>
      <c r="AV30" s="184"/>
      <c r="AW30" s="184"/>
      <c r="AX30" s="611" t="s">
        <v>168</v>
      </c>
      <c r="AY30" s="612"/>
      <c r="AZ30" s="612"/>
      <c r="BA30" s="612"/>
      <c r="BB30" s="612"/>
      <c r="BC30" s="612"/>
      <c r="BD30" s="612"/>
      <c r="BE30" s="612"/>
      <c r="BF30" s="613"/>
      <c r="BG30" s="683">
        <v>98.8</v>
      </c>
      <c r="BH30" s="684"/>
      <c r="BI30" s="684"/>
      <c r="BJ30" s="684"/>
      <c r="BK30" s="684"/>
      <c r="BL30" s="684"/>
      <c r="BM30" s="620">
        <v>95.9</v>
      </c>
      <c r="BN30" s="684"/>
      <c r="BO30" s="684"/>
      <c r="BP30" s="684"/>
      <c r="BQ30" s="685"/>
      <c r="BR30" s="683">
        <v>98.8</v>
      </c>
      <c r="BS30" s="684"/>
      <c r="BT30" s="684"/>
      <c r="BU30" s="684"/>
      <c r="BV30" s="684"/>
      <c r="BW30" s="684"/>
      <c r="BX30" s="620">
        <v>95.8</v>
      </c>
      <c r="BY30" s="684"/>
      <c r="BZ30" s="684"/>
      <c r="CA30" s="684"/>
      <c r="CB30" s="685"/>
      <c r="CD30" s="688"/>
      <c r="CE30" s="689"/>
      <c r="CF30" s="639" t="s">
        <v>290</v>
      </c>
      <c r="CG30" s="640"/>
      <c r="CH30" s="640"/>
      <c r="CI30" s="640"/>
      <c r="CJ30" s="640"/>
      <c r="CK30" s="640"/>
      <c r="CL30" s="640"/>
      <c r="CM30" s="640"/>
      <c r="CN30" s="640"/>
      <c r="CO30" s="640"/>
      <c r="CP30" s="640"/>
      <c r="CQ30" s="641"/>
      <c r="CR30" s="625">
        <v>983148</v>
      </c>
      <c r="CS30" s="626"/>
      <c r="CT30" s="626"/>
      <c r="CU30" s="626"/>
      <c r="CV30" s="626"/>
      <c r="CW30" s="626"/>
      <c r="CX30" s="626"/>
      <c r="CY30" s="627"/>
      <c r="CZ30" s="659">
        <v>9.6</v>
      </c>
      <c r="DA30" s="660"/>
      <c r="DB30" s="660"/>
      <c r="DC30" s="661"/>
      <c r="DD30" s="634">
        <v>983148</v>
      </c>
      <c r="DE30" s="626"/>
      <c r="DF30" s="626"/>
      <c r="DG30" s="626"/>
      <c r="DH30" s="626"/>
      <c r="DI30" s="626"/>
      <c r="DJ30" s="626"/>
      <c r="DK30" s="627"/>
      <c r="DL30" s="634">
        <v>983148</v>
      </c>
      <c r="DM30" s="626"/>
      <c r="DN30" s="626"/>
      <c r="DO30" s="626"/>
      <c r="DP30" s="626"/>
      <c r="DQ30" s="626"/>
      <c r="DR30" s="626"/>
      <c r="DS30" s="626"/>
      <c r="DT30" s="626"/>
      <c r="DU30" s="626"/>
      <c r="DV30" s="627"/>
      <c r="DW30" s="630">
        <v>16.600000000000001</v>
      </c>
      <c r="DX30" s="655"/>
      <c r="DY30" s="655"/>
      <c r="DZ30" s="655"/>
      <c r="EA30" s="655"/>
      <c r="EB30" s="655"/>
      <c r="EC30" s="656"/>
    </row>
    <row r="31" spans="2:133" ht="11.25" customHeight="1" x14ac:dyDescent="0.15">
      <c r="B31" s="622" t="s">
        <v>291</v>
      </c>
      <c r="C31" s="623"/>
      <c r="D31" s="623"/>
      <c r="E31" s="623"/>
      <c r="F31" s="623"/>
      <c r="G31" s="623"/>
      <c r="H31" s="623"/>
      <c r="I31" s="623"/>
      <c r="J31" s="623"/>
      <c r="K31" s="623"/>
      <c r="L31" s="623"/>
      <c r="M31" s="623"/>
      <c r="N31" s="623"/>
      <c r="O31" s="623"/>
      <c r="P31" s="623"/>
      <c r="Q31" s="624"/>
      <c r="R31" s="625">
        <v>331257</v>
      </c>
      <c r="S31" s="626"/>
      <c r="T31" s="626"/>
      <c r="U31" s="626"/>
      <c r="V31" s="626"/>
      <c r="W31" s="626"/>
      <c r="X31" s="626"/>
      <c r="Y31" s="627"/>
      <c r="Z31" s="628">
        <v>3.2</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292</v>
      </c>
      <c r="AV31" s="183"/>
      <c r="AW31" s="183"/>
      <c r="AX31" s="622" t="s">
        <v>293</v>
      </c>
      <c r="AY31" s="623"/>
      <c r="AZ31" s="623"/>
      <c r="BA31" s="623"/>
      <c r="BB31" s="623"/>
      <c r="BC31" s="623"/>
      <c r="BD31" s="623"/>
      <c r="BE31" s="623"/>
      <c r="BF31" s="624"/>
      <c r="BG31" s="680">
        <v>98.6</v>
      </c>
      <c r="BH31" s="657"/>
      <c r="BI31" s="657"/>
      <c r="BJ31" s="657"/>
      <c r="BK31" s="657"/>
      <c r="BL31" s="657"/>
      <c r="BM31" s="631">
        <v>96.5</v>
      </c>
      <c r="BN31" s="681"/>
      <c r="BO31" s="681"/>
      <c r="BP31" s="681"/>
      <c r="BQ31" s="682"/>
      <c r="BR31" s="680">
        <v>98.8</v>
      </c>
      <c r="BS31" s="657"/>
      <c r="BT31" s="657"/>
      <c r="BU31" s="657"/>
      <c r="BV31" s="657"/>
      <c r="BW31" s="657"/>
      <c r="BX31" s="631">
        <v>96.7</v>
      </c>
      <c r="BY31" s="681"/>
      <c r="BZ31" s="681"/>
      <c r="CA31" s="681"/>
      <c r="CB31" s="682"/>
      <c r="CD31" s="688"/>
      <c r="CE31" s="689"/>
      <c r="CF31" s="639" t="s">
        <v>294</v>
      </c>
      <c r="CG31" s="640"/>
      <c r="CH31" s="640"/>
      <c r="CI31" s="640"/>
      <c r="CJ31" s="640"/>
      <c r="CK31" s="640"/>
      <c r="CL31" s="640"/>
      <c r="CM31" s="640"/>
      <c r="CN31" s="640"/>
      <c r="CO31" s="640"/>
      <c r="CP31" s="640"/>
      <c r="CQ31" s="641"/>
      <c r="CR31" s="625">
        <v>95095</v>
      </c>
      <c r="CS31" s="657"/>
      <c r="CT31" s="657"/>
      <c r="CU31" s="657"/>
      <c r="CV31" s="657"/>
      <c r="CW31" s="657"/>
      <c r="CX31" s="657"/>
      <c r="CY31" s="658"/>
      <c r="CZ31" s="659">
        <v>0.9</v>
      </c>
      <c r="DA31" s="660"/>
      <c r="DB31" s="660"/>
      <c r="DC31" s="661"/>
      <c r="DD31" s="634">
        <v>95095</v>
      </c>
      <c r="DE31" s="657"/>
      <c r="DF31" s="657"/>
      <c r="DG31" s="657"/>
      <c r="DH31" s="657"/>
      <c r="DI31" s="657"/>
      <c r="DJ31" s="657"/>
      <c r="DK31" s="658"/>
      <c r="DL31" s="634">
        <v>95095</v>
      </c>
      <c r="DM31" s="657"/>
      <c r="DN31" s="657"/>
      <c r="DO31" s="657"/>
      <c r="DP31" s="657"/>
      <c r="DQ31" s="657"/>
      <c r="DR31" s="657"/>
      <c r="DS31" s="657"/>
      <c r="DT31" s="657"/>
      <c r="DU31" s="657"/>
      <c r="DV31" s="658"/>
      <c r="DW31" s="630">
        <v>1.6</v>
      </c>
      <c r="DX31" s="655"/>
      <c r="DY31" s="655"/>
      <c r="DZ31" s="655"/>
      <c r="EA31" s="655"/>
      <c r="EB31" s="655"/>
      <c r="EC31" s="656"/>
    </row>
    <row r="32" spans="2:133" ht="11.25" customHeight="1" x14ac:dyDescent="0.15">
      <c r="B32" s="622" t="s">
        <v>295</v>
      </c>
      <c r="C32" s="623"/>
      <c r="D32" s="623"/>
      <c r="E32" s="623"/>
      <c r="F32" s="623"/>
      <c r="G32" s="623"/>
      <c r="H32" s="623"/>
      <c r="I32" s="623"/>
      <c r="J32" s="623"/>
      <c r="K32" s="623"/>
      <c r="L32" s="623"/>
      <c r="M32" s="623"/>
      <c r="N32" s="623"/>
      <c r="O32" s="623"/>
      <c r="P32" s="623"/>
      <c r="Q32" s="624"/>
      <c r="R32" s="625">
        <v>115380</v>
      </c>
      <c r="S32" s="626"/>
      <c r="T32" s="626"/>
      <c r="U32" s="626"/>
      <c r="V32" s="626"/>
      <c r="W32" s="626"/>
      <c r="X32" s="626"/>
      <c r="Y32" s="627"/>
      <c r="Z32" s="628">
        <v>1.1000000000000001</v>
      </c>
      <c r="AA32" s="628"/>
      <c r="AB32" s="628"/>
      <c r="AC32" s="628"/>
      <c r="AD32" s="629">
        <v>6918</v>
      </c>
      <c r="AE32" s="629"/>
      <c r="AF32" s="629"/>
      <c r="AG32" s="629"/>
      <c r="AH32" s="629"/>
      <c r="AI32" s="629"/>
      <c r="AJ32" s="629"/>
      <c r="AK32" s="629"/>
      <c r="AL32" s="630">
        <v>0.1</v>
      </c>
      <c r="AM32" s="631"/>
      <c r="AN32" s="631"/>
      <c r="AO32" s="632"/>
      <c r="AP32" s="675"/>
      <c r="AQ32" s="676"/>
      <c r="AR32" s="676"/>
      <c r="AS32" s="676"/>
      <c r="AT32" s="679"/>
      <c r="AU32" s="185"/>
      <c r="AV32" s="185"/>
      <c r="AW32" s="185"/>
      <c r="AX32" s="668" t="s">
        <v>296</v>
      </c>
      <c r="AY32" s="669"/>
      <c r="AZ32" s="669"/>
      <c r="BA32" s="669"/>
      <c r="BB32" s="669"/>
      <c r="BC32" s="669"/>
      <c r="BD32" s="669"/>
      <c r="BE32" s="669"/>
      <c r="BF32" s="670"/>
      <c r="BG32" s="692">
        <v>98.8</v>
      </c>
      <c r="BH32" s="693"/>
      <c r="BI32" s="693"/>
      <c r="BJ32" s="693"/>
      <c r="BK32" s="693"/>
      <c r="BL32" s="693"/>
      <c r="BM32" s="694">
        <v>94.9</v>
      </c>
      <c r="BN32" s="693"/>
      <c r="BO32" s="693"/>
      <c r="BP32" s="693"/>
      <c r="BQ32" s="695"/>
      <c r="BR32" s="692">
        <v>98.7</v>
      </c>
      <c r="BS32" s="693"/>
      <c r="BT32" s="693"/>
      <c r="BU32" s="693"/>
      <c r="BV32" s="693"/>
      <c r="BW32" s="693"/>
      <c r="BX32" s="694">
        <v>94.6</v>
      </c>
      <c r="BY32" s="693"/>
      <c r="BZ32" s="693"/>
      <c r="CA32" s="693"/>
      <c r="CB32" s="695"/>
      <c r="CD32" s="690"/>
      <c r="CE32" s="691"/>
      <c r="CF32" s="639" t="s">
        <v>297</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298</v>
      </c>
      <c r="C33" s="623"/>
      <c r="D33" s="623"/>
      <c r="E33" s="623"/>
      <c r="F33" s="623"/>
      <c r="G33" s="623"/>
      <c r="H33" s="623"/>
      <c r="I33" s="623"/>
      <c r="J33" s="623"/>
      <c r="K33" s="623"/>
      <c r="L33" s="623"/>
      <c r="M33" s="623"/>
      <c r="N33" s="623"/>
      <c r="O33" s="623"/>
      <c r="P33" s="623"/>
      <c r="Q33" s="624"/>
      <c r="R33" s="625">
        <v>886000</v>
      </c>
      <c r="S33" s="626"/>
      <c r="T33" s="626"/>
      <c r="U33" s="626"/>
      <c r="V33" s="626"/>
      <c r="W33" s="626"/>
      <c r="X33" s="626"/>
      <c r="Y33" s="627"/>
      <c r="Z33" s="628">
        <v>8.4</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299</v>
      </c>
      <c r="CE33" s="640"/>
      <c r="CF33" s="640"/>
      <c r="CG33" s="640"/>
      <c r="CH33" s="640"/>
      <c r="CI33" s="640"/>
      <c r="CJ33" s="640"/>
      <c r="CK33" s="640"/>
      <c r="CL33" s="640"/>
      <c r="CM33" s="640"/>
      <c r="CN33" s="640"/>
      <c r="CO33" s="640"/>
      <c r="CP33" s="640"/>
      <c r="CQ33" s="641"/>
      <c r="CR33" s="625">
        <v>4909629</v>
      </c>
      <c r="CS33" s="657"/>
      <c r="CT33" s="657"/>
      <c r="CU33" s="657"/>
      <c r="CV33" s="657"/>
      <c r="CW33" s="657"/>
      <c r="CX33" s="657"/>
      <c r="CY33" s="658"/>
      <c r="CZ33" s="659">
        <v>48</v>
      </c>
      <c r="DA33" s="660"/>
      <c r="DB33" s="660"/>
      <c r="DC33" s="661"/>
      <c r="DD33" s="634">
        <v>4270503</v>
      </c>
      <c r="DE33" s="657"/>
      <c r="DF33" s="657"/>
      <c r="DG33" s="657"/>
      <c r="DH33" s="657"/>
      <c r="DI33" s="657"/>
      <c r="DJ33" s="657"/>
      <c r="DK33" s="658"/>
      <c r="DL33" s="634">
        <v>2773817</v>
      </c>
      <c r="DM33" s="657"/>
      <c r="DN33" s="657"/>
      <c r="DO33" s="657"/>
      <c r="DP33" s="657"/>
      <c r="DQ33" s="657"/>
      <c r="DR33" s="657"/>
      <c r="DS33" s="657"/>
      <c r="DT33" s="657"/>
      <c r="DU33" s="657"/>
      <c r="DV33" s="658"/>
      <c r="DW33" s="630">
        <v>46.8</v>
      </c>
      <c r="DX33" s="655"/>
      <c r="DY33" s="655"/>
      <c r="DZ33" s="655"/>
      <c r="EA33" s="655"/>
      <c r="EB33" s="655"/>
      <c r="EC33" s="656"/>
    </row>
    <row r="34" spans="2:133" ht="11.25" customHeight="1" x14ac:dyDescent="0.15">
      <c r="B34" s="622" t="s">
        <v>300</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301</v>
      </c>
      <c r="AR34" s="605"/>
      <c r="AS34" s="605"/>
      <c r="AT34" s="605"/>
      <c r="AU34" s="605"/>
      <c r="AV34" s="605"/>
      <c r="AW34" s="605"/>
      <c r="AX34" s="605"/>
      <c r="AY34" s="605"/>
      <c r="AZ34" s="605"/>
      <c r="BA34" s="605"/>
      <c r="BB34" s="605"/>
      <c r="BC34" s="605"/>
      <c r="BD34" s="605"/>
      <c r="BE34" s="605"/>
      <c r="BF34" s="606"/>
      <c r="BG34" s="604" t="s">
        <v>302</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303</v>
      </c>
      <c r="CE34" s="640"/>
      <c r="CF34" s="640"/>
      <c r="CG34" s="640"/>
      <c r="CH34" s="640"/>
      <c r="CI34" s="640"/>
      <c r="CJ34" s="640"/>
      <c r="CK34" s="640"/>
      <c r="CL34" s="640"/>
      <c r="CM34" s="640"/>
      <c r="CN34" s="640"/>
      <c r="CO34" s="640"/>
      <c r="CP34" s="640"/>
      <c r="CQ34" s="641"/>
      <c r="CR34" s="625">
        <v>1605626</v>
      </c>
      <c r="CS34" s="626"/>
      <c r="CT34" s="626"/>
      <c r="CU34" s="626"/>
      <c r="CV34" s="626"/>
      <c r="CW34" s="626"/>
      <c r="CX34" s="626"/>
      <c r="CY34" s="627"/>
      <c r="CZ34" s="659">
        <v>15.7</v>
      </c>
      <c r="DA34" s="660"/>
      <c r="DB34" s="660"/>
      <c r="DC34" s="661"/>
      <c r="DD34" s="634">
        <v>1338164</v>
      </c>
      <c r="DE34" s="626"/>
      <c r="DF34" s="626"/>
      <c r="DG34" s="626"/>
      <c r="DH34" s="626"/>
      <c r="DI34" s="626"/>
      <c r="DJ34" s="626"/>
      <c r="DK34" s="627"/>
      <c r="DL34" s="634">
        <v>949286</v>
      </c>
      <c r="DM34" s="626"/>
      <c r="DN34" s="626"/>
      <c r="DO34" s="626"/>
      <c r="DP34" s="626"/>
      <c r="DQ34" s="626"/>
      <c r="DR34" s="626"/>
      <c r="DS34" s="626"/>
      <c r="DT34" s="626"/>
      <c r="DU34" s="626"/>
      <c r="DV34" s="627"/>
      <c r="DW34" s="630">
        <v>16</v>
      </c>
      <c r="DX34" s="655"/>
      <c r="DY34" s="655"/>
      <c r="DZ34" s="655"/>
      <c r="EA34" s="655"/>
      <c r="EB34" s="655"/>
      <c r="EC34" s="656"/>
    </row>
    <row r="35" spans="2:133" ht="11.25" customHeight="1" x14ac:dyDescent="0.15">
      <c r="B35" s="622" t="s">
        <v>304</v>
      </c>
      <c r="C35" s="623"/>
      <c r="D35" s="623"/>
      <c r="E35" s="623"/>
      <c r="F35" s="623"/>
      <c r="G35" s="623"/>
      <c r="H35" s="623"/>
      <c r="I35" s="623"/>
      <c r="J35" s="623"/>
      <c r="K35" s="623"/>
      <c r="L35" s="623"/>
      <c r="M35" s="623"/>
      <c r="N35" s="623"/>
      <c r="O35" s="623"/>
      <c r="P35" s="623"/>
      <c r="Q35" s="624"/>
      <c r="R35" s="625">
        <v>295200</v>
      </c>
      <c r="S35" s="626"/>
      <c r="T35" s="626"/>
      <c r="U35" s="626"/>
      <c r="V35" s="626"/>
      <c r="W35" s="626"/>
      <c r="X35" s="626"/>
      <c r="Y35" s="627"/>
      <c r="Z35" s="628">
        <v>2.8</v>
      </c>
      <c r="AA35" s="628"/>
      <c r="AB35" s="628"/>
      <c r="AC35" s="628"/>
      <c r="AD35" s="629" t="s">
        <v>111</v>
      </c>
      <c r="AE35" s="629"/>
      <c r="AF35" s="629"/>
      <c r="AG35" s="629"/>
      <c r="AH35" s="629"/>
      <c r="AI35" s="629"/>
      <c r="AJ35" s="629"/>
      <c r="AK35" s="629"/>
      <c r="AL35" s="630" t="s">
        <v>111</v>
      </c>
      <c r="AM35" s="631"/>
      <c r="AN35" s="631"/>
      <c r="AO35" s="632"/>
      <c r="AP35" s="188"/>
      <c r="AQ35" s="636" t="s">
        <v>305</v>
      </c>
      <c r="AR35" s="637"/>
      <c r="AS35" s="637"/>
      <c r="AT35" s="637"/>
      <c r="AU35" s="637"/>
      <c r="AV35" s="637"/>
      <c r="AW35" s="637"/>
      <c r="AX35" s="637"/>
      <c r="AY35" s="638"/>
      <c r="AZ35" s="614">
        <v>1523728</v>
      </c>
      <c r="BA35" s="615"/>
      <c r="BB35" s="615"/>
      <c r="BC35" s="615"/>
      <c r="BD35" s="615"/>
      <c r="BE35" s="615"/>
      <c r="BF35" s="696"/>
      <c r="BG35" s="636" t="s">
        <v>306</v>
      </c>
      <c r="BH35" s="637"/>
      <c r="BI35" s="637"/>
      <c r="BJ35" s="637"/>
      <c r="BK35" s="637"/>
      <c r="BL35" s="637"/>
      <c r="BM35" s="637"/>
      <c r="BN35" s="637"/>
      <c r="BO35" s="637"/>
      <c r="BP35" s="637"/>
      <c r="BQ35" s="637"/>
      <c r="BR35" s="637"/>
      <c r="BS35" s="637"/>
      <c r="BT35" s="637"/>
      <c r="BU35" s="638"/>
      <c r="BV35" s="614">
        <v>113271</v>
      </c>
      <c r="BW35" s="615"/>
      <c r="BX35" s="615"/>
      <c r="BY35" s="615"/>
      <c r="BZ35" s="615"/>
      <c r="CA35" s="615"/>
      <c r="CB35" s="696"/>
      <c r="CD35" s="639" t="s">
        <v>307</v>
      </c>
      <c r="CE35" s="640"/>
      <c r="CF35" s="640"/>
      <c r="CG35" s="640"/>
      <c r="CH35" s="640"/>
      <c r="CI35" s="640"/>
      <c r="CJ35" s="640"/>
      <c r="CK35" s="640"/>
      <c r="CL35" s="640"/>
      <c r="CM35" s="640"/>
      <c r="CN35" s="640"/>
      <c r="CO35" s="640"/>
      <c r="CP35" s="640"/>
      <c r="CQ35" s="641"/>
      <c r="CR35" s="625">
        <v>67198</v>
      </c>
      <c r="CS35" s="657"/>
      <c r="CT35" s="657"/>
      <c r="CU35" s="657"/>
      <c r="CV35" s="657"/>
      <c r="CW35" s="657"/>
      <c r="CX35" s="657"/>
      <c r="CY35" s="658"/>
      <c r="CZ35" s="659">
        <v>0.7</v>
      </c>
      <c r="DA35" s="660"/>
      <c r="DB35" s="660"/>
      <c r="DC35" s="661"/>
      <c r="DD35" s="634">
        <v>63277</v>
      </c>
      <c r="DE35" s="657"/>
      <c r="DF35" s="657"/>
      <c r="DG35" s="657"/>
      <c r="DH35" s="657"/>
      <c r="DI35" s="657"/>
      <c r="DJ35" s="657"/>
      <c r="DK35" s="658"/>
      <c r="DL35" s="634">
        <v>60488</v>
      </c>
      <c r="DM35" s="657"/>
      <c r="DN35" s="657"/>
      <c r="DO35" s="657"/>
      <c r="DP35" s="657"/>
      <c r="DQ35" s="657"/>
      <c r="DR35" s="657"/>
      <c r="DS35" s="657"/>
      <c r="DT35" s="657"/>
      <c r="DU35" s="657"/>
      <c r="DV35" s="658"/>
      <c r="DW35" s="630">
        <v>1</v>
      </c>
      <c r="DX35" s="655"/>
      <c r="DY35" s="655"/>
      <c r="DZ35" s="655"/>
      <c r="EA35" s="655"/>
      <c r="EB35" s="655"/>
      <c r="EC35" s="656"/>
    </row>
    <row r="36" spans="2:133" ht="11.25" customHeight="1" x14ac:dyDescent="0.15">
      <c r="B36" s="668" t="s">
        <v>308</v>
      </c>
      <c r="C36" s="669"/>
      <c r="D36" s="669"/>
      <c r="E36" s="669"/>
      <c r="F36" s="669"/>
      <c r="G36" s="669"/>
      <c r="H36" s="669"/>
      <c r="I36" s="669"/>
      <c r="J36" s="669"/>
      <c r="K36" s="669"/>
      <c r="L36" s="669"/>
      <c r="M36" s="669"/>
      <c r="N36" s="669"/>
      <c r="O36" s="669"/>
      <c r="P36" s="669"/>
      <c r="Q36" s="670"/>
      <c r="R36" s="697">
        <v>10509397</v>
      </c>
      <c r="S36" s="698"/>
      <c r="T36" s="698"/>
      <c r="U36" s="698"/>
      <c r="V36" s="698"/>
      <c r="W36" s="698"/>
      <c r="X36" s="698"/>
      <c r="Y36" s="699"/>
      <c r="Z36" s="700">
        <v>100</v>
      </c>
      <c r="AA36" s="700"/>
      <c r="AB36" s="700"/>
      <c r="AC36" s="700"/>
      <c r="AD36" s="701">
        <v>5632967</v>
      </c>
      <c r="AE36" s="701"/>
      <c r="AF36" s="701"/>
      <c r="AG36" s="701"/>
      <c r="AH36" s="701"/>
      <c r="AI36" s="701"/>
      <c r="AJ36" s="701"/>
      <c r="AK36" s="701"/>
      <c r="AL36" s="702">
        <v>100</v>
      </c>
      <c r="AM36" s="694"/>
      <c r="AN36" s="694"/>
      <c r="AO36" s="703"/>
      <c r="AQ36" s="704" t="s">
        <v>309</v>
      </c>
      <c r="AR36" s="705"/>
      <c r="AS36" s="705"/>
      <c r="AT36" s="705"/>
      <c r="AU36" s="705"/>
      <c r="AV36" s="705"/>
      <c r="AW36" s="705"/>
      <c r="AX36" s="705"/>
      <c r="AY36" s="706"/>
      <c r="AZ36" s="625">
        <v>480000</v>
      </c>
      <c r="BA36" s="626"/>
      <c r="BB36" s="626"/>
      <c r="BC36" s="626"/>
      <c r="BD36" s="657"/>
      <c r="BE36" s="657"/>
      <c r="BF36" s="682"/>
      <c r="BG36" s="639" t="s">
        <v>310</v>
      </c>
      <c r="BH36" s="640"/>
      <c r="BI36" s="640"/>
      <c r="BJ36" s="640"/>
      <c r="BK36" s="640"/>
      <c r="BL36" s="640"/>
      <c r="BM36" s="640"/>
      <c r="BN36" s="640"/>
      <c r="BO36" s="640"/>
      <c r="BP36" s="640"/>
      <c r="BQ36" s="640"/>
      <c r="BR36" s="640"/>
      <c r="BS36" s="640"/>
      <c r="BT36" s="640"/>
      <c r="BU36" s="641"/>
      <c r="BV36" s="625">
        <v>-52523</v>
      </c>
      <c r="BW36" s="626"/>
      <c r="BX36" s="626"/>
      <c r="BY36" s="626"/>
      <c r="BZ36" s="626"/>
      <c r="CA36" s="626"/>
      <c r="CB36" s="635"/>
      <c r="CD36" s="639" t="s">
        <v>311</v>
      </c>
      <c r="CE36" s="640"/>
      <c r="CF36" s="640"/>
      <c r="CG36" s="640"/>
      <c r="CH36" s="640"/>
      <c r="CI36" s="640"/>
      <c r="CJ36" s="640"/>
      <c r="CK36" s="640"/>
      <c r="CL36" s="640"/>
      <c r="CM36" s="640"/>
      <c r="CN36" s="640"/>
      <c r="CO36" s="640"/>
      <c r="CP36" s="640"/>
      <c r="CQ36" s="641"/>
      <c r="CR36" s="625">
        <v>1424911</v>
      </c>
      <c r="CS36" s="626"/>
      <c r="CT36" s="626"/>
      <c r="CU36" s="626"/>
      <c r="CV36" s="626"/>
      <c r="CW36" s="626"/>
      <c r="CX36" s="626"/>
      <c r="CY36" s="627"/>
      <c r="CZ36" s="659">
        <v>13.9</v>
      </c>
      <c r="DA36" s="660"/>
      <c r="DB36" s="660"/>
      <c r="DC36" s="661"/>
      <c r="DD36" s="634">
        <v>1222198</v>
      </c>
      <c r="DE36" s="626"/>
      <c r="DF36" s="626"/>
      <c r="DG36" s="626"/>
      <c r="DH36" s="626"/>
      <c r="DI36" s="626"/>
      <c r="DJ36" s="626"/>
      <c r="DK36" s="627"/>
      <c r="DL36" s="634">
        <v>949181</v>
      </c>
      <c r="DM36" s="626"/>
      <c r="DN36" s="626"/>
      <c r="DO36" s="626"/>
      <c r="DP36" s="626"/>
      <c r="DQ36" s="626"/>
      <c r="DR36" s="626"/>
      <c r="DS36" s="626"/>
      <c r="DT36" s="626"/>
      <c r="DU36" s="626"/>
      <c r="DV36" s="627"/>
      <c r="DW36" s="630">
        <v>16</v>
      </c>
      <c r="DX36" s="655"/>
      <c r="DY36" s="655"/>
      <c r="DZ36" s="655"/>
      <c r="EA36" s="655"/>
      <c r="EB36" s="655"/>
      <c r="EC36" s="656"/>
    </row>
    <row r="37" spans="2:133" ht="11.25" customHeight="1" x14ac:dyDescent="0.15">
      <c r="AQ37" s="704" t="s">
        <v>312</v>
      </c>
      <c r="AR37" s="705"/>
      <c r="AS37" s="705"/>
      <c r="AT37" s="705"/>
      <c r="AU37" s="705"/>
      <c r="AV37" s="705"/>
      <c r="AW37" s="705"/>
      <c r="AX37" s="705"/>
      <c r="AY37" s="706"/>
      <c r="AZ37" s="625">
        <v>21995</v>
      </c>
      <c r="BA37" s="626"/>
      <c r="BB37" s="626"/>
      <c r="BC37" s="626"/>
      <c r="BD37" s="657"/>
      <c r="BE37" s="657"/>
      <c r="BF37" s="682"/>
      <c r="BG37" s="639" t="s">
        <v>313</v>
      </c>
      <c r="BH37" s="640"/>
      <c r="BI37" s="640"/>
      <c r="BJ37" s="640"/>
      <c r="BK37" s="640"/>
      <c r="BL37" s="640"/>
      <c r="BM37" s="640"/>
      <c r="BN37" s="640"/>
      <c r="BO37" s="640"/>
      <c r="BP37" s="640"/>
      <c r="BQ37" s="640"/>
      <c r="BR37" s="640"/>
      <c r="BS37" s="640"/>
      <c r="BT37" s="640"/>
      <c r="BU37" s="641"/>
      <c r="BV37" s="625">
        <v>3321</v>
      </c>
      <c r="BW37" s="626"/>
      <c r="BX37" s="626"/>
      <c r="BY37" s="626"/>
      <c r="BZ37" s="626"/>
      <c r="CA37" s="626"/>
      <c r="CB37" s="635"/>
      <c r="CD37" s="639" t="s">
        <v>314</v>
      </c>
      <c r="CE37" s="640"/>
      <c r="CF37" s="640"/>
      <c r="CG37" s="640"/>
      <c r="CH37" s="640"/>
      <c r="CI37" s="640"/>
      <c r="CJ37" s="640"/>
      <c r="CK37" s="640"/>
      <c r="CL37" s="640"/>
      <c r="CM37" s="640"/>
      <c r="CN37" s="640"/>
      <c r="CO37" s="640"/>
      <c r="CP37" s="640"/>
      <c r="CQ37" s="641"/>
      <c r="CR37" s="625">
        <v>569019</v>
      </c>
      <c r="CS37" s="657"/>
      <c r="CT37" s="657"/>
      <c r="CU37" s="657"/>
      <c r="CV37" s="657"/>
      <c r="CW37" s="657"/>
      <c r="CX37" s="657"/>
      <c r="CY37" s="658"/>
      <c r="CZ37" s="659">
        <v>5.6</v>
      </c>
      <c r="DA37" s="660"/>
      <c r="DB37" s="660"/>
      <c r="DC37" s="661"/>
      <c r="DD37" s="634">
        <v>462669</v>
      </c>
      <c r="DE37" s="657"/>
      <c r="DF37" s="657"/>
      <c r="DG37" s="657"/>
      <c r="DH37" s="657"/>
      <c r="DI37" s="657"/>
      <c r="DJ37" s="657"/>
      <c r="DK37" s="658"/>
      <c r="DL37" s="634">
        <v>450610</v>
      </c>
      <c r="DM37" s="657"/>
      <c r="DN37" s="657"/>
      <c r="DO37" s="657"/>
      <c r="DP37" s="657"/>
      <c r="DQ37" s="657"/>
      <c r="DR37" s="657"/>
      <c r="DS37" s="657"/>
      <c r="DT37" s="657"/>
      <c r="DU37" s="657"/>
      <c r="DV37" s="658"/>
      <c r="DW37" s="630">
        <v>7.6</v>
      </c>
      <c r="DX37" s="655"/>
      <c r="DY37" s="655"/>
      <c r="DZ37" s="655"/>
      <c r="EA37" s="655"/>
      <c r="EB37" s="655"/>
      <c r="EC37" s="656"/>
    </row>
    <row r="38" spans="2:133" ht="11.25" customHeight="1" x14ac:dyDescent="0.15">
      <c r="AQ38" s="704" t="s">
        <v>315</v>
      </c>
      <c r="AR38" s="705"/>
      <c r="AS38" s="705"/>
      <c r="AT38" s="705"/>
      <c r="AU38" s="705"/>
      <c r="AV38" s="705"/>
      <c r="AW38" s="705"/>
      <c r="AX38" s="705"/>
      <c r="AY38" s="706"/>
      <c r="AZ38" s="625">
        <v>2765</v>
      </c>
      <c r="BA38" s="626"/>
      <c r="BB38" s="626"/>
      <c r="BC38" s="626"/>
      <c r="BD38" s="657"/>
      <c r="BE38" s="657"/>
      <c r="BF38" s="682"/>
      <c r="BG38" s="639" t="s">
        <v>316</v>
      </c>
      <c r="BH38" s="640"/>
      <c r="BI38" s="640"/>
      <c r="BJ38" s="640"/>
      <c r="BK38" s="640"/>
      <c r="BL38" s="640"/>
      <c r="BM38" s="640"/>
      <c r="BN38" s="640"/>
      <c r="BO38" s="640"/>
      <c r="BP38" s="640"/>
      <c r="BQ38" s="640"/>
      <c r="BR38" s="640"/>
      <c r="BS38" s="640"/>
      <c r="BT38" s="640"/>
      <c r="BU38" s="641"/>
      <c r="BV38" s="625">
        <v>5054</v>
      </c>
      <c r="BW38" s="626"/>
      <c r="BX38" s="626"/>
      <c r="BY38" s="626"/>
      <c r="BZ38" s="626"/>
      <c r="CA38" s="626"/>
      <c r="CB38" s="635"/>
      <c r="CD38" s="639" t="s">
        <v>317</v>
      </c>
      <c r="CE38" s="640"/>
      <c r="CF38" s="640"/>
      <c r="CG38" s="640"/>
      <c r="CH38" s="640"/>
      <c r="CI38" s="640"/>
      <c r="CJ38" s="640"/>
      <c r="CK38" s="640"/>
      <c r="CL38" s="640"/>
      <c r="CM38" s="640"/>
      <c r="CN38" s="640"/>
      <c r="CO38" s="640"/>
      <c r="CP38" s="640"/>
      <c r="CQ38" s="641"/>
      <c r="CR38" s="625">
        <v>1014768</v>
      </c>
      <c r="CS38" s="626"/>
      <c r="CT38" s="626"/>
      <c r="CU38" s="626"/>
      <c r="CV38" s="626"/>
      <c r="CW38" s="626"/>
      <c r="CX38" s="626"/>
      <c r="CY38" s="627"/>
      <c r="CZ38" s="659">
        <v>9.9</v>
      </c>
      <c r="DA38" s="660"/>
      <c r="DB38" s="660"/>
      <c r="DC38" s="661"/>
      <c r="DD38" s="634">
        <v>852558</v>
      </c>
      <c r="DE38" s="626"/>
      <c r="DF38" s="626"/>
      <c r="DG38" s="626"/>
      <c r="DH38" s="626"/>
      <c r="DI38" s="626"/>
      <c r="DJ38" s="626"/>
      <c r="DK38" s="627"/>
      <c r="DL38" s="634">
        <v>814862</v>
      </c>
      <c r="DM38" s="626"/>
      <c r="DN38" s="626"/>
      <c r="DO38" s="626"/>
      <c r="DP38" s="626"/>
      <c r="DQ38" s="626"/>
      <c r="DR38" s="626"/>
      <c r="DS38" s="626"/>
      <c r="DT38" s="626"/>
      <c r="DU38" s="626"/>
      <c r="DV38" s="627"/>
      <c r="DW38" s="630">
        <v>13.7</v>
      </c>
      <c r="DX38" s="655"/>
      <c r="DY38" s="655"/>
      <c r="DZ38" s="655"/>
      <c r="EA38" s="655"/>
      <c r="EB38" s="655"/>
      <c r="EC38" s="656"/>
    </row>
    <row r="39" spans="2:133" ht="11.25" customHeight="1" x14ac:dyDescent="0.15">
      <c r="AQ39" s="704" t="s">
        <v>318</v>
      </c>
      <c r="AR39" s="705"/>
      <c r="AS39" s="705"/>
      <c r="AT39" s="705"/>
      <c r="AU39" s="705"/>
      <c r="AV39" s="705"/>
      <c r="AW39" s="705"/>
      <c r="AX39" s="705"/>
      <c r="AY39" s="706"/>
      <c r="AZ39" s="625" t="s">
        <v>319</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81</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793506</v>
      </c>
      <c r="CS39" s="657"/>
      <c r="CT39" s="657"/>
      <c r="CU39" s="657"/>
      <c r="CV39" s="657"/>
      <c r="CW39" s="657"/>
      <c r="CX39" s="657"/>
      <c r="CY39" s="658"/>
      <c r="CZ39" s="659">
        <v>7.8</v>
      </c>
      <c r="DA39" s="660"/>
      <c r="DB39" s="660"/>
      <c r="DC39" s="661"/>
      <c r="DD39" s="634">
        <v>793506</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323</v>
      </c>
      <c r="AR40" s="705"/>
      <c r="AS40" s="705"/>
      <c r="AT40" s="705"/>
      <c r="AU40" s="705"/>
      <c r="AV40" s="705"/>
      <c r="AW40" s="705"/>
      <c r="AX40" s="705"/>
      <c r="AY40" s="706"/>
      <c r="AZ40" s="625">
        <v>233120</v>
      </c>
      <c r="BA40" s="626"/>
      <c r="BB40" s="626"/>
      <c r="BC40" s="626"/>
      <c r="BD40" s="657"/>
      <c r="BE40" s="657"/>
      <c r="BF40" s="682"/>
      <c r="BG40" s="710"/>
      <c r="BH40" s="711"/>
      <c r="BI40" s="711"/>
      <c r="BJ40" s="711"/>
      <c r="BK40" s="711"/>
      <c r="BL40" s="189"/>
      <c r="BM40" s="640" t="s">
        <v>324</v>
      </c>
      <c r="BN40" s="640"/>
      <c r="BO40" s="640"/>
      <c r="BP40" s="640"/>
      <c r="BQ40" s="640"/>
      <c r="BR40" s="640"/>
      <c r="BS40" s="640"/>
      <c r="BT40" s="640"/>
      <c r="BU40" s="641"/>
      <c r="BV40" s="625">
        <v>116</v>
      </c>
      <c r="BW40" s="626"/>
      <c r="BX40" s="626"/>
      <c r="BY40" s="626"/>
      <c r="BZ40" s="626"/>
      <c r="CA40" s="626"/>
      <c r="CB40" s="635"/>
      <c r="CD40" s="639" t="s">
        <v>325</v>
      </c>
      <c r="CE40" s="640"/>
      <c r="CF40" s="640"/>
      <c r="CG40" s="640"/>
      <c r="CH40" s="640"/>
      <c r="CI40" s="640"/>
      <c r="CJ40" s="640"/>
      <c r="CK40" s="640"/>
      <c r="CL40" s="640"/>
      <c r="CM40" s="640"/>
      <c r="CN40" s="640"/>
      <c r="CO40" s="640"/>
      <c r="CP40" s="640"/>
      <c r="CQ40" s="641"/>
      <c r="CR40" s="625">
        <v>3620</v>
      </c>
      <c r="CS40" s="626"/>
      <c r="CT40" s="626"/>
      <c r="CU40" s="626"/>
      <c r="CV40" s="626"/>
      <c r="CW40" s="626"/>
      <c r="CX40" s="626"/>
      <c r="CY40" s="627"/>
      <c r="CZ40" s="659">
        <v>0</v>
      </c>
      <c r="DA40" s="660"/>
      <c r="DB40" s="660"/>
      <c r="DC40" s="661"/>
      <c r="DD40" s="634">
        <v>800</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326</v>
      </c>
      <c r="AR41" s="646"/>
      <c r="AS41" s="646"/>
      <c r="AT41" s="646"/>
      <c r="AU41" s="646"/>
      <c r="AV41" s="646"/>
      <c r="AW41" s="646"/>
      <c r="AX41" s="646"/>
      <c r="AY41" s="647"/>
      <c r="AZ41" s="697">
        <v>785848</v>
      </c>
      <c r="BA41" s="698"/>
      <c r="BB41" s="698"/>
      <c r="BC41" s="698"/>
      <c r="BD41" s="693"/>
      <c r="BE41" s="693"/>
      <c r="BF41" s="695"/>
      <c r="BG41" s="712"/>
      <c r="BH41" s="713"/>
      <c r="BI41" s="713"/>
      <c r="BJ41" s="713"/>
      <c r="BK41" s="713"/>
      <c r="BL41" s="191"/>
      <c r="BM41" s="646" t="s">
        <v>327</v>
      </c>
      <c r="BN41" s="646"/>
      <c r="BO41" s="646"/>
      <c r="BP41" s="646"/>
      <c r="BQ41" s="646"/>
      <c r="BR41" s="646"/>
      <c r="BS41" s="646"/>
      <c r="BT41" s="646"/>
      <c r="BU41" s="647"/>
      <c r="BV41" s="697">
        <v>372</v>
      </c>
      <c r="BW41" s="698"/>
      <c r="BX41" s="698"/>
      <c r="BY41" s="698"/>
      <c r="BZ41" s="698"/>
      <c r="CA41" s="698"/>
      <c r="CB41" s="707"/>
      <c r="CD41" s="639" t="s">
        <v>328</v>
      </c>
      <c r="CE41" s="640"/>
      <c r="CF41" s="640"/>
      <c r="CG41" s="640"/>
      <c r="CH41" s="640"/>
      <c r="CI41" s="640"/>
      <c r="CJ41" s="640"/>
      <c r="CK41" s="640"/>
      <c r="CL41" s="640"/>
      <c r="CM41" s="640"/>
      <c r="CN41" s="640"/>
      <c r="CO41" s="640"/>
      <c r="CP41" s="640"/>
      <c r="CQ41" s="641"/>
      <c r="CR41" s="625" t="s">
        <v>329</v>
      </c>
      <c r="CS41" s="657"/>
      <c r="CT41" s="657"/>
      <c r="CU41" s="657"/>
      <c r="CV41" s="657"/>
      <c r="CW41" s="657"/>
      <c r="CX41" s="657"/>
      <c r="CY41" s="658"/>
      <c r="CZ41" s="659" t="s">
        <v>329</v>
      </c>
      <c r="DA41" s="660"/>
      <c r="DB41" s="660"/>
      <c r="DC41" s="661"/>
      <c r="DD41" s="634" t="s">
        <v>329</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331</v>
      </c>
      <c r="CE42" s="623"/>
      <c r="CF42" s="623"/>
      <c r="CG42" s="623"/>
      <c r="CH42" s="623"/>
      <c r="CI42" s="623"/>
      <c r="CJ42" s="623"/>
      <c r="CK42" s="623"/>
      <c r="CL42" s="623"/>
      <c r="CM42" s="623"/>
      <c r="CN42" s="623"/>
      <c r="CO42" s="623"/>
      <c r="CP42" s="623"/>
      <c r="CQ42" s="624"/>
      <c r="CR42" s="625">
        <v>934215</v>
      </c>
      <c r="CS42" s="626"/>
      <c r="CT42" s="626"/>
      <c r="CU42" s="626"/>
      <c r="CV42" s="626"/>
      <c r="CW42" s="626"/>
      <c r="CX42" s="626"/>
      <c r="CY42" s="627"/>
      <c r="CZ42" s="659">
        <v>9.1</v>
      </c>
      <c r="DA42" s="708"/>
      <c r="DB42" s="708"/>
      <c r="DC42" s="709"/>
      <c r="DD42" s="634">
        <v>369362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333</v>
      </c>
      <c r="CE43" s="623"/>
      <c r="CF43" s="623"/>
      <c r="CG43" s="623"/>
      <c r="CH43" s="623"/>
      <c r="CI43" s="623"/>
      <c r="CJ43" s="623"/>
      <c r="CK43" s="623"/>
      <c r="CL43" s="623"/>
      <c r="CM43" s="623"/>
      <c r="CN43" s="623"/>
      <c r="CO43" s="623"/>
      <c r="CP43" s="623"/>
      <c r="CQ43" s="624"/>
      <c r="CR43" s="625">
        <v>18435</v>
      </c>
      <c r="CS43" s="657"/>
      <c r="CT43" s="657"/>
      <c r="CU43" s="657"/>
      <c r="CV43" s="657"/>
      <c r="CW43" s="657"/>
      <c r="CX43" s="657"/>
      <c r="CY43" s="658"/>
      <c r="CZ43" s="659">
        <v>0.2</v>
      </c>
      <c r="DA43" s="660"/>
      <c r="DB43" s="660"/>
      <c r="DC43" s="661"/>
      <c r="DD43" s="634" t="s">
        <v>111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334</v>
      </c>
      <c r="CD44" s="731" t="s">
        <v>286</v>
      </c>
      <c r="CE44" s="732"/>
      <c r="CF44" s="622" t="s">
        <v>335</v>
      </c>
      <c r="CG44" s="623"/>
      <c r="CH44" s="623"/>
      <c r="CI44" s="623"/>
      <c r="CJ44" s="623"/>
      <c r="CK44" s="623"/>
      <c r="CL44" s="623"/>
      <c r="CM44" s="623"/>
      <c r="CN44" s="623"/>
      <c r="CO44" s="623"/>
      <c r="CP44" s="623"/>
      <c r="CQ44" s="624"/>
      <c r="CR44" s="625">
        <v>934215</v>
      </c>
      <c r="CS44" s="626"/>
      <c r="CT44" s="626"/>
      <c r="CU44" s="626"/>
      <c r="CV44" s="626"/>
      <c r="CW44" s="626"/>
      <c r="CX44" s="626"/>
      <c r="CY44" s="627"/>
      <c r="CZ44" s="659">
        <v>9.1</v>
      </c>
      <c r="DA44" s="708"/>
      <c r="DB44" s="708"/>
      <c r="DC44" s="709"/>
      <c r="DD44" s="634">
        <v>369362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336</v>
      </c>
      <c r="CG45" s="623"/>
      <c r="CH45" s="623"/>
      <c r="CI45" s="623"/>
      <c r="CJ45" s="623"/>
      <c r="CK45" s="623"/>
      <c r="CL45" s="623"/>
      <c r="CM45" s="623"/>
      <c r="CN45" s="623"/>
      <c r="CO45" s="623"/>
      <c r="CP45" s="623"/>
      <c r="CQ45" s="624"/>
      <c r="CR45" s="625">
        <v>175168</v>
      </c>
      <c r="CS45" s="657"/>
      <c r="CT45" s="657"/>
      <c r="CU45" s="657"/>
      <c r="CV45" s="657"/>
      <c r="CW45" s="657"/>
      <c r="CX45" s="657"/>
      <c r="CY45" s="658"/>
      <c r="CZ45" s="659">
        <v>1.7</v>
      </c>
      <c r="DA45" s="660"/>
      <c r="DB45" s="660"/>
      <c r="DC45" s="661"/>
      <c r="DD45" s="634">
        <v>13744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337</v>
      </c>
      <c r="CG46" s="623"/>
      <c r="CH46" s="623"/>
      <c r="CI46" s="623"/>
      <c r="CJ46" s="623"/>
      <c r="CK46" s="623"/>
      <c r="CL46" s="623"/>
      <c r="CM46" s="623"/>
      <c r="CN46" s="623"/>
      <c r="CO46" s="623"/>
      <c r="CP46" s="623"/>
      <c r="CQ46" s="624"/>
      <c r="CR46" s="625">
        <v>729371</v>
      </c>
      <c r="CS46" s="626"/>
      <c r="CT46" s="626"/>
      <c r="CU46" s="626"/>
      <c r="CV46" s="626"/>
      <c r="CW46" s="626"/>
      <c r="CX46" s="626"/>
      <c r="CY46" s="627"/>
      <c r="CZ46" s="659">
        <v>7.1</v>
      </c>
      <c r="DA46" s="708"/>
      <c r="DB46" s="708"/>
      <c r="DC46" s="709"/>
      <c r="DD46" s="634">
        <v>341842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338</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339</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340</v>
      </c>
      <c r="CE49" s="669"/>
      <c r="CF49" s="669"/>
      <c r="CG49" s="669"/>
      <c r="CH49" s="669"/>
      <c r="CI49" s="669"/>
      <c r="CJ49" s="669"/>
      <c r="CK49" s="669"/>
      <c r="CL49" s="669"/>
      <c r="CM49" s="669"/>
      <c r="CN49" s="669"/>
      <c r="CO49" s="669"/>
      <c r="CP49" s="669"/>
      <c r="CQ49" s="670"/>
      <c r="CR49" s="697">
        <v>10237138</v>
      </c>
      <c r="CS49" s="693"/>
      <c r="CT49" s="693"/>
      <c r="CU49" s="693"/>
      <c r="CV49" s="693"/>
      <c r="CW49" s="693"/>
      <c r="CX49" s="693"/>
      <c r="CY49" s="720"/>
      <c r="CZ49" s="721">
        <v>100</v>
      </c>
      <c r="DA49" s="722"/>
      <c r="DB49" s="722"/>
      <c r="DC49" s="723"/>
      <c r="DD49" s="724">
        <v>7652784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64" zoomScale="70" zoomScaleNormal="25" zoomScaleSheetLayoutView="70" workbookViewId="0">
      <selection activeCell="DB84" sqref="DB84:DF84"/>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342</v>
      </c>
      <c r="DK2" s="767"/>
      <c r="DL2" s="767"/>
      <c r="DM2" s="767"/>
      <c r="DN2" s="767"/>
      <c r="DO2" s="768"/>
      <c r="DP2" s="202"/>
      <c r="DQ2" s="766" t="s">
        <v>343</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344</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346</v>
      </c>
      <c r="B5" s="761"/>
      <c r="C5" s="761"/>
      <c r="D5" s="761"/>
      <c r="E5" s="761"/>
      <c r="F5" s="761"/>
      <c r="G5" s="761"/>
      <c r="H5" s="761"/>
      <c r="I5" s="761"/>
      <c r="J5" s="761"/>
      <c r="K5" s="761"/>
      <c r="L5" s="761"/>
      <c r="M5" s="761"/>
      <c r="N5" s="761"/>
      <c r="O5" s="761"/>
      <c r="P5" s="762"/>
      <c r="Q5" s="737" t="s">
        <v>347</v>
      </c>
      <c r="R5" s="738"/>
      <c r="S5" s="738"/>
      <c r="T5" s="738"/>
      <c r="U5" s="739"/>
      <c r="V5" s="737" t="s">
        <v>348</v>
      </c>
      <c r="W5" s="738"/>
      <c r="X5" s="738"/>
      <c r="Y5" s="738"/>
      <c r="Z5" s="739"/>
      <c r="AA5" s="737" t="s">
        <v>349</v>
      </c>
      <c r="AB5" s="738"/>
      <c r="AC5" s="738"/>
      <c r="AD5" s="738"/>
      <c r="AE5" s="738"/>
      <c r="AF5" s="770" t="s">
        <v>350</v>
      </c>
      <c r="AG5" s="738"/>
      <c r="AH5" s="738"/>
      <c r="AI5" s="738"/>
      <c r="AJ5" s="749"/>
      <c r="AK5" s="738" t="s">
        <v>351</v>
      </c>
      <c r="AL5" s="738"/>
      <c r="AM5" s="738"/>
      <c r="AN5" s="738"/>
      <c r="AO5" s="739"/>
      <c r="AP5" s="737" t="s">
        <v>352</v>
      </c>
      <c r="AQ5" s="738"/>
      <c r="AR5" s="738"/>
      <c r="AS5" s="738"/>
      <c r="AT5" s="739"/>
      <c r="AU5" s="737" t="s">
        <v>353</v>
      </c>
      <c r="AV5" s="738"/>
      <c r="AW5" s="738"/>
      <c r="AX5" s="738"/>
      <c r="AY5" s="749"/>
      <c r="AZ5" s="209"/>
      <c r="BA5" s="209"/>
      <c r="BB5" s="209"/>
      <c r="BC5" s="209"/>
      <c r="BD5" s="209"/>
      <c r="BE5" s="210"/>
      <c r="BF5" s="210"/>
      <c r="BG5" s="210"/>
      <c r="BH5" s="210"/>
      <c r="BI5" s="210"/>
      <c r="BJ5" s="210"/>
      <c r="BK5" s="210"/>
      <c r="BL5" s="210"/>
      <c r="BM5" s="210"/>
      <c r="BN5" s="210"/>
      <c r="BO5" s="210"/>
      <c r="BP5" s="210"/>
      <c r="BQ5" s="760" t="s">
        <v>354</v>
      </c>
      <c r="BR5" s="761"/>
      <c r="BS5" s="761"/>
      <c r="BT5" s="761"/>
      <c r="BU5" s="761"/>
      <c r="BV5" s="761"/>
      <c r="BW5" s="761"/>
      <c r="BX5" s="761"/>
      <c r="BY5" s="761"/>
      <c r="BZ5" s="761"/>
      <c r="CA5" s="761"/>
      <c r="CB5" s="761"/>
      <c r="CC5" s="761"/>
      <c r="CD5" s="761"/>
      <c r="CE5" s="761"/>
      <c r="CF5" s="761"/>
      <c r="CG5" s="762"/>
      <c r="CH5" s="737" t="s">
        <v>355</v>
      </c>
      <c r="CI5" s="738"/>
      <c r="CJ5" s="738"/>
      <c r="CK5" s="738"/>
      <c r="CL5" s="739"/>
      <c r="CM5" s="737" t="s">
        <v>356</v>
      </c>
      <c r="CN5" s="738"/>
      <c r="CO5" s="738"/>
      <c r="CP5" s="738"/>
      <c r="CQ5" s="739"/>
      <c r="CR5" s="737" t="s">
        <v>357</v>
      </c>
      <c r="CS5" s="738"/>
      <c r="CT5" s="738"/>
      <c r="CU5" s="738"/>
      <c r="CV5" s="739"/>
      <c r="CW5" s="737" t="s">
        <v>358</v>
      </c>
      <c r="CX5" s="738"/>
      <c r="CY5" s="738"/>
      <c r="CZ5" s="738"/>
      <c r="DA5" s="739"/>
      <c r="DB5" s="737" t="s">
        <v>359</v>
      </c>
      <c r="DC5" s="738"/>
      <c r="DD5" s="738"/>
      <c r="DE5" s="738"/>
      <c r="DF5" s="739"/>
      <c r="DG5" s="743" t="s">
        <v>360</v>
      </c>
      <c r="DH5" s="744"/>
      <c r="DI5" s="744"/>
      <c r="DJ5" s="744"/>
      <c r="DK5" s="745"/>
      <c r="DL5" s="743" t="s">
        <v>361</v>
      </c>
      <c r="DM5" s="744"/>
      <c r="DN5" s="744"/>
      <c r="DO5" s="744"/>
      <c r="DP5" s="745"/>
      <c r="DQ5" s="737" t="s">
        <v>362</v>
      </c>
      <c r="DR5" s="738"/>
      <c r="DS5" s="738"/>
      <c r="DT5" s="738"/>
      <c r="DU5" s="739"/>
      <c r="DV5" s="737" t="s">
        <v>353</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363</v>
      </c>
      <c r="C7" s="752"/>
      <c r="D7" s="752"/>
      <c r="E7" s="752"/>
      <c r="F7" s="752"/>
      <c r="G7" s="752"/>
      <c r="H7" s="752"/>
      <c r="I7" s="752"/>
      <c r="J7" s="752"/>
      <c r="K7" s="752"/>
      <c r="L7" s="752"/>
      <c r="M7" s="752"/>
      <c r="N7" s="752"/>
      <c r="O7" s="752"/>
      <c r="P7" s="753"/>
      <c r="Q7" s="754">
        <v>10509</v>
      </c>
      <c r="R7" s="755"/>
      <c r="S7" s="755"/>
      <c r="T7" s="755"/>
      <c r="U7" s="755"/>
      <c r="V7" s="755">
        <v>10237</v>
      </c>
      <c r="W7" s="755"/>
      <c r="X7" s="755"/>
      <c r="Y7" s="755"/>
      <c r="Z7" s="755"/>
      <c r="AA7" s="755">
        <v>272</v>
      </c>
      <c r="AB7" s="755"/>
      <c r="AC7" s="755"/>
      <c r="AD7" s="755"/>
      <c r="AE7" s="756"/>
      <c r="AF7" s="757">
        <v>267</v>
      </c>
      <c r="AG7" s="758"/>
      <c r="AH7" s="758"/>
      <c r="AI7" s="758"/>
      <c r="AJ7" s="759"/>
      <c r="AK7" s="794">
        <v>853</v>
      </c>
      <c r="AL7" s="795"/>
      <c r="AM7" s="795"/>
      <c r="AN7" s="795"/>
      <c r="AO7" s="795"/>
      <c r="AP7" s="795">
        <v>10974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548</v>
      </c>
      <c r="BT7" s="799"/>
      <c r="BU7" s="799"/>
      <c r="BV7" s="799"/>
      <c r="BW7" s="799"/>
      <c r="BX7" s="799"/>
      <c r="BY7" s="799"/>
      <c r="BZ7" s="799"/>
      <c r="CA7" s="799"/>
      <c r="CB7" s="799"/>
      <c r="CC7" s="799"/>
      <c r="CD7" s="799"/>
      <c r="CE7" s="799"/>
      <c r="CF7" s="799"/>
      <c r="CG7" s="800"/>
      <c r="CH7" s="791">
        <v>1</v>
      </c>
      <c r="CI7" s="792"/>
      <c r="CJ7" s="792"/>
      <c r="CK7" s="792"/>
      <c r="CL7" s="793"/>
      <c r="CM7" s="791">
        <v>40</v>
      </c>
      <c r="CN7" s="792"/>
      <c r="CO7" s="792"/>
      <c r="CP7" s="792"/>
      <c r="CQ7" s="793"/>
      <c r="CR7" s="791">
        <v>30</v>
      </c>
      <c r="CS7" s="792"/>
      <c r="CT7" s="792"/>
      <c r="CU7" s="792"/>
      <c r="CV7" s="793"/>
      <c r="CW7" s="791" t="s">
        <v>551</v>
      </c>
      <c r="CX7" s="792"/>
      <c r="CY7" s="792"/>
      <c r="CZ7" s="792"/>
      <c r="DA7" s="793"/>
      <c r="DB7" s="791" t="s">
        <v>551</v>
      </c>
      <c r="DC7" s="792"/>
      <c r="DD7" s="792"/>
      <c r="DE7" s="792"/>
      <c r="DF7" s="793"/>
      <c r="DG7" s="791" t="s">
        <v>551</v>
      </c>
      <c r="DH7" s="792"/>
      <c r="DI7" s="792"/>
      <c r="DJ7" s="792"/>
      <c r="DK7" s="793"/>
      <c r="DL7" s="791" t="s">
        <v>551</v>
      </c>
      <c r="DM7" s="792"/>
      <c r="DN7" s="792"/>
      <c r="DO7" s="792"/>
      <c r="DP7" s="793"/>
      <c r="DQ7" s="791" t="s">
        <v>551</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549</v>
      </c>
      <c r="BT8" s="789"/>
      <c r="BU8" s="789"/>
      <c r="BV8" s="789"/>
      <c r="BW8" s="789"/>
      <c r="BX8" s="789"/>
      <c r="BY8" s="789"/>
      <c r="BZ8" s="789"/>
      <c r="CA8" s="789"/>
      <c r="CB8" s="789"/>
      <c r="CC8" s="789"/>
      <c r="CD8" s="789"/>
      <c r="CE8" s="789"/>
      <c r="CF8" s="789"/>
      <c r="CG8" s="790"/>
      <c r="CH8" s="801">
        <v>-35</v>
      </c>
      <c r="CI8" s="802"/>
      <c r="CJ8" s="802"/>
      <c r="CK8" s="802"/>
      <c r="CL8" s="803"/>
      <c r="CM8" s="801">
        <v>523</v>
      </c>
      <c r="CN8" s="802"/>
      <c r="CO8" s="802"/>
      <c r="CP8" s="802"/>
      <c r="CQ8" s="803"/>
      <c r="CR8" s="801">
        <v>10</v>
      </c>
      <c r="CS8" s="802"/>
      <c r="CT8" s="802"/>
      <c r="CU8" s="802"/>
      <c r="CV8" s="803"/>
      <c r="CW8" s="801" t="s">
        <v>551</v>
      </c>
      <c r="CX8" s="802"/>
      <c r="CY8" s="802"/>
      <c r="CZ8" s="802"/>
      <c r="DA8" s="803"/>
      <c r="DB8" s="801" t="s">
        <v>551</v>
      </c>
      <c r="DC8" s="802"/>
      <c r="DD8" s="802"/>
      <c r="DE8" s="802"/>
      <c r="DF8" s="803"/>
      <c r="DG8" s="801" t="s">
        <v>551</v>
      </c>
      <c r="DH8" s="802"/>
      <c r="DI8" s="802"/>
      <c r="DJ8" s="802"/>
      <c r="DK8" s="803"/>
      <c r="DL8" s="801" t="s">
        <v>551</v>
      </c>
      <c r="DM8" s="802"/>
      <c r="DN8" s="802"/>
      <c r="DO8" s="802"/>
      <c r="DP8" s="803"/>
      <c r="DQ8" s="801" t="s">
        <v>551</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364</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365</v>
      </c>
      <c r="B23" s="810" t="s">
        <v>366</v>
      </c>
      <c r="C23" s="811"/>
      <c r="D23" s="811"/>
      <c r="E23" s="811"/>
      <c r="F23" s="811"/>
      <c r="G23" s="811"/>
      <c r="H23" s="811"/>
      <c r="I23" s="811"/>
      <c r="J23" s="811"/>
      <c r="K23" s="811"/>
      <c r="L23" s="811"/>
      <c r="M23" s="811"/>
      <c r="N23" s="811"/>
      <c r="O23" s="811"/>
      <c r="P23" s="812"/>
      <c r="Q23" s="813">
        <v>10509</v>
      </c>
      <c r="R23" s="814"/>
      <c r="S23" s="814"/>
      <c r="T23" s="814"/>
      <c r="U23" s="814"/>
      <c r="V23" s="814">
        <v>10237</v>
      </c>
      <c r="W23" s="814"/>
      <c r="X23" s="814"/>
      <c r="Y23" s="814"/>
      <c r="Z23" s="814"/>
      <c r="AA23" s="814">
        <v>272</v>
      </c>
      <c r="AB23" s="814"/>
      <c r="AC23" s="814"/>
      <c r="AD23" s="814"/>
      <c r="AE23" s="815"/>
      <c r="AF23" s="816">
        <v>267</v>
      </c>
      <c r="AG23" s="814"/>
      <c r="AH23" s="814"/>
      <c r="AI23" s="814"/>
      <c r="AJ23" s="817"/>
      <c r="AK23" s="818"/>
      <c r="AL23" s="819"/>
      <c r="AM23" s="819"/>
      <c r="AN23" s="819"/>
      <c r="AO23" s="819"/>
      <c r="AP23" s="814">
        <v>10974</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367</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368</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346</v>
      </c>
      <c r="B26" s="761"/>
      <c r="C26" s="761"/>
      <c r="D26" s="761"/>
      <c r="E26" s="761"/>
      <c r="F26" s="761"/>
      <c r="G26" s="761"/>
      <c r="H26" s="761"/>
      <c r="I26" s="761"/>
      <c r="J26" s="761"/>
      <c r="K26" s="761"/>
      <c r="L26" s="761"/>
      <c r="M26" s="761"/>
      <c r="N26" s="761"/>
      <c r="O26" s="761"/>
      <c r="P26" s="762"/>
      <c r="Q26" s="737" t="s">
        <v>369</v>
      </c>
      <c r="R26" s="738"/>
      <c r="S26" s="738"/>
      <c r="T26" s="738"/>
      <c r="U26" s="739"/>
      <c r="V26" s="737" t="s">
        <v>370</v>
      </c>
      <c r="W26" s="738"/>
      <c r="X26" s="738"/>
      <c r="Y26" s="738"/>
      <c r="Z26" s="739"/>
      <c r="AA26" s="737" t="s">
        <v>371</v>
      </c>
      <c r="AB26" s="738"/>
      <c r="AC26" s="738"/>
      <c r="AD26" s="738"/>
      <c r="AE26" s="738"/>
      <c r="AF26" s="832" t="s">
        <v>372</v>
      </c>
      <c r="AG26" s="833"/>
      <c r="AH26" s="833"/>
      <c r="AI26" s="833"/>
      <c r="AJ26" s="834"/>
      <c r="AK26" s="738" t="s">
        <v>373</v>
      </c>
      <c r="AL26" s="738"/>
      <c r="AM26" s="738"/>
      <c r="AN26" s="738"/>
      <c r="AO26" s="739"/>
      <c r="AP26" s="737" t="s">
        <v>374</v>
      </c>
      <c r="AQ26" s="738"/>
      <c r="AR26" s="738"/>
      <c r="AS26" s="738"/>
      <c r="AT26" s="739"/>
      <c r="AU26" s="737" t="s">
        <v>375</v>
      </c>
      <c r="AV26" s="738"/>
      <c r="AW26" s="738"/>
      <c r="AX26" s="738"/>
      <c r="AY26" s="739"/>
      <c r="AZ26" s="737" t="s">
        <v>376</v>
      </c>
      <c r="BA26" s="738"/>
      <c r="BB26" s="738"/>
      <c r="BC26" s="738"/>
      <c r="BD26" s="739"/>
      <c r="BE26" s="737" t="s">
        <v>353</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377</v>
      </c>
      <c r="C28" s="752"/>
      <c r="D28" s="752"/>
      <c r="E28" s="752"/>
      <c r="F28" s="752"/>
      <c r="G28" s="752"/>
      <c r="H28" s="752"/>
      <c r="I28" s="752"/>
      <c r="J28" s="752"/>
      <c r="K28" s="752"/>
      <c r="L28" s="752"/>
      <c r="M28" s="752"/>
      <c r="N28" s="752"/>
      <c r="O28" s="752"/>
      <c r="P28" s="753"/>
      <c r="Q28" s="842">
        <v>3145</v>
      </c>
      <c r="R28" s="843"/>
      <c r="S28" s="843"/>
      <c r="T28" s="843"/>
      <c r="U28" s="843"/>
      <c r="V28" s="843">
        <v>3032</v>
      </c>
      <c r="W28" s="843"/>
      <c r="X28" s="843"/>
      <c r="Y28" s="843"/>
      <c r="Z28" s="843"/>
      <c r="AA28" s="843">
        <v>113</v>
      </c>
      <c r="AB28" s="843"/>
      <c r="AC28" s="843"/>
      <c r="AD28" s="843"/>
      <c r="AE28" s="844"/>
      <c r="AF28" s="845">
        <v>113</v>
      </c>
      <c r="AG28" s="843"/>
      <c r="AH28" s="843"/>
      <c r="AI28" s="843"/>
      <c r="AJ28" s="846"/>
      <c r="AK28" s="847">
        <v>351</v>
      </c>
      <c r="AL28" s="838"/>
      <c r="AM28" s="838"/>
      <c r="AN28" s="838"/>
      <c r="AO28" s="838"/>
      <c r="AP28" s="838" t="s">
        <v>474</v>
      </c>
      <c r="AQ28" s="838"/>
      <c r="AR28" s="838"/>
      <c r="AS28" s="838"/>
      <c r="AT28" s="838"/>
      <c r="AU28" s="838" t="s">
        <v>474</v>
      </c>
      <c r="AV28" s="838"/>
      <c r="AW28" s="838"/>
      <c r="AX28" s="838"/>
      <c r="AY28" s="838"/>
      <c r="AZ28" s="839" t="s">
        <v>474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378</v>
      </c>
      <c r="C29" s="776"/>
      <c r="D29" s="776"/>
      <c r="E29" s="776"/>
      <c r="F29" s="776"/>
      <c r="G29" s="776"/>
      <c r="H29" s="776"/>
      <c r="I29" s="776"/>
      <c r="J29" s="776"/>
      <c r="K29" s="776"/>
      <c r="L29" s="776"/>
      <c r="M29" s="776"/>
      <c r="N29" s="776"/>
      <c r="O29" s="776"/>
      <c r="P29" s="777"/>
      <c r="Q29" s="778">
        <v>626</v>
      </c>
      <c r="R29" s="779"/>
      <c r="S29" s="779"/>
      <c r="T29" s="779"/>
      <c r="U29" s="779"/>
      <c r="V29" s="779">
        <v>609</v>
      </c>
      <c r="W29" s="779"/>
      <c r="X29" s="779"/>
      <c r="Y29" s="779"/>
      <c r="Z29" s="779"/>
      <c r="AA29" s="779">
        <v>18</v>
      </c>
      <c r="AB29" s="779"/>
      <c r="AC29" s="779"/>
      <c r="AD29" s="779"/>
      <c r="AE29" s="780"/>
      <c r="AF29" s="781">
        <v>18</v>
      </c>
      <c r="AG29" s="782"/>
      <c r="AH29" s="782"/>
      <c r="AI29" s="782"/>
      <c r="AJ29" s="783"/>
      <c r="AK29" s="850">
        <v>406</v>
      </c>
      <c r="AL29" s="851"/>
      <c r="AM29" s="851"/>
      <c r="AN29" s="851"/>
      <c r="AO29" s="851"/>
      <c r="AP29" s="851" t="s">
        <v>474</v>
      </c>
      <c r="AQ29" s="851"/>
      <c r="AR29" s="851"/>
      <c r="AS29" s="851"/>
      <c r="AT29" s="851"/>
      <c r="AU29" s="851" t="s">
        <v>474</v>
      </c>
      <c r="AV29" s="851"/>
      <c r="AW29" s="851"/>
      <c r="AX29" s="851"/>
      <c r="AY29" s="851"/>
      <c r="AZ29" s="852" t="s">
        <v>474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379</v>
      </c>
      <c r="C30" s="776"/>
      <c r="D30" s="776"/>
      <c r="E30" s="776"/>
      <c r="F30" s="776"/>
      <c r="G30" s="776"/>
      <c r="H30" s="776"/>
      <c r="I30" s="776"/>
      <c r="J30" s="776"/>
      <c r="K30" s="776"/>
      <c r="L30" s="776"/>
      <c r="M30" s="776"/>
      <c r="N30" s="776"/>
      <c r="O30" s="776"/>
      <c r="P30" s="777"/>
      <c r="Q30" s="778">
        <v>563</v>
      </c>
      <c r="R30" s="779"/>
      <c r="S30" s="779"/>
      <c r="T30" s="779"/>
      <c r="U30" s="779"/>
      <c r="V30" s="779">
        <v>477</v>
      </c>
      <c r="W30" s="779"/>
      <c r="X30" s="779"/>
      <c r="Y30" s="779"/>
      <c r="Z30" s="779"/>
      <c r="AA30" s="779">
        <v>85</v>
      </c>
      <c r="AB30" s="779"/>
      <c r="AC30" s="779"/>
      <c r="AD30" s="779"/>
      <c r="AE30" s="780"/>
      <c r="AF30" s="781">
        <v>775</v>
      </c>
      <c r="AG30" s="782"/>
      <c r="AH30" s="782"/>
      <c r="AI30" s="782"/>
      <c r="AJ30" s="783"/>
      <c r="AK30" s="850">
        <v>22</v>
      </c>
      <c r="AL30" s="851"/>
      <c r="AM30" s="851"/>
      <c r="AN30" s="851"/>
      <c r="AO30" s="851"/>
      <c r="AP30" s="851">
        <v>3264</v>
      </c>
      <c r="AQ30" s="851"/>
      <c r="AR30" s="851"/>
      <c r="AS30" s="851"/>
      <c r="AT30" s="851"/>
      <c r="AU30" s="851">
        <v>238</v>
      </c>
      <c r="AV30" s="851"/>
      <c r="AW30" s="851"/>
      <c r="AX30" s="851"/>
      <c r="AY30" s="851"/>
      <c r="AZ30" s="852" t="s">
        <v>474</v>
      </c>
      <c r="BA30" s="852"/>
      <c r="BB30" s="852"/>
      <c r="BC30" s="852"/>
      <c r="BD30" s="852"/>
      <c r="BE30" s="848" t="s">
        <v>380</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381</v>
      </c>
      <c r="C31" s="776"/>
      <c r="D31" s="776"/>
      <c r="E31" s="776"/>
      <c r="F31" s="776"/>
      <c r="G31" s="776"/>
      <c r="H31" s="776"/>
      <c r="I31" s="776"/>
      <c r="J31" s="776"/>
      <c r="K31" s="776"/>
      <c r="L31" s="776"/>
      <c r="M31" s="776"/>
      <c r="N31" s="776"/>
      <c r="O31" s="776"/>
      <c r="P31" s="777"/>
      <c r="Q31" s="778">
        <v>4496</v>
      </c>
      <c r="R31" s="779"/>
      <c r="S31" s="779"/>
      <c r="T31" s="779"/>
      <c r="U31" s="779"/>
      <c r="V31" s="779">
        <v>4409</v>
      </c>
      <c r="W31" s="779"/>
      <c r="X31" s="779"/>
      <c r="Y31" s="779"/>
      <c r="Z31" s="779"/>
      <c r="AA31" s="779">
        <v>87</v>
      </c>
      <c r="AB31" s="779"/>
      <c r="AC31" s="779"/>
      <c r="AD31" s="779"/>
      <c r="AE31" s="780"/>
      <c r="AF31" s="781">
        <v>249</v>
      </c>
      <c r="AG31" s="782"/>
      <c r="AH31" s="782"/>
      <c r="AI31" s="782"/>
      <c r="AJ31" s="783"/>
      <c r="AK31" s="850">
        <v>480</v>
      </c>
      <c r="AL31" s="851"/>
      <c r="AM31" s="851"/>
      <c r="AN31" s="851"/>
      <c r="AO31" s="851"/>
      <c r="AP31" s="851">
        <v>2566</v>
      </c>
      <c r="AQ31" s="851"/>
      <c r="AR31" s="851"/>
      <c r="AS31" s="851"/>
      <c r="AT31" s="851"/>
      <c r="AU31" s="851">
        <v>1570</v>
      </c>
      <c r="AV31" s="851"/>
      <c r="AW31" s="851"/>
      <c r="AX31" s="851"/>
      <c r="AY31" s="851"/>
      <c r="AZ31" s="852" t="s">
        <v>474</v>
      </c>
      <c r="BA31" s="852"/>
      <c r="BB31" s="852"/>
      <c r="BC31" s="852"/>
      <c r="BD31" s="852"/>
      <c r="BE31" s="848" t="s">
        <v>380</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382</v>
      </c>
      <c r="C32" s="776"/>
      <c r="D32" s="776"/>
      <c r="E32" s="776"/>
      <c r="F32" s="776"/>
      <c r="G32" s="776"/>
      <c r="H32" s="776"/>
      <c r="I32" s="776"/>
      <c r="J32" s="776"/>
      <c r="K32" s="776"/>
      <c r="L32" s="776"/>
      <c r="M32" s="776"/>
      <c r="N32" s="776"/>
      <c r="O32" s="776"/>
      <c r="P32" s="777"/>
      <c r="Q32" s="778">
        <v>3</v>
      </c>
      <c r="R32" s="779"/>
      <c r="S32" s="779"/>
      <c r="T32" s="779"/>
      <c r="U32" s="779"/>
      <c r="V32" s="779">
        <v>3</v>
      </c>
      <c r="W32" s="779"/>
      <c r="X32" s="779"/>
      <c r="Y32" s="779"/>
      <c r="Z32" s="779"/>
      <c r="AA32" s="779" t="s">
        <v>474</v>
      </c>
      <c r="AB32" s="779"/>
      <c r="AC32" s="779"/>
      <c r="AD32" s="779"/>
      <c r="AE32" s="780"/>
      <c r="AF32" s="781" t="s">
        <v>111</v>
      </c>
      <c r="AG32" s="782"/>
      <c r="AH32" s="782"/>
      <c r="AI32" s="782"/>
      <c r="AJ32" s="783"/>
      <c r="AK32" s="850">
        <v>3</v>
      </c>
      <c r="AL32" s="851"/>
      <c r="AM32" s="851"/>
      <c r="AN32" s="851"/>
      <c r="AO32" s="851"/>
      <c r="AP32" s="851">
        <v>4</v>
      </c>
      <c r="AQ32" s="851"/>
      <c r="AR32" s="851"/>
      <c r="AS32" s="851"/>
      <c r="AT32" s="851"/>
      <c r="AU32" s="851">
        <v>4</v>
      </c>
      <c r="AV32" s="851"/>
      <c r="AW32" s="851"/>
      <c r="AX32" s="851"/>
      <c r="AY32" s="851"/>
      <c r="AZ32" s="852" t="s">
        <v>474</v>
      </c>
      <c r="BA32" s="852"/>
      <c r="BB32" s="852"/>
      <c r="BC32" s="852"/>
      <c r="BD32" s="852"/>
      <c r="BE32" s="848" t="s">
        <v>383</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384</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365</v>
      </c>
      <c r="B63" s="810" t="s">
        <v>385</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1155</v>
      </c>
      <c r="AG63" s="862"/>
      <c r="AH63" s="862"/>
      <c r="AI63" s="862"/>
      <c r="AJ63" s="863"/>
      <c r="AK63" s="864"/>
      <c r="AL63" s="859"/>
      <c r="AM63" s="859"/>
      <c r="AN63" s="859"/>
      <c r="AO63" s="859"/>
      <c r="AP63" s="862">
        <v>5834</v>
      </c>
      <c r="AQ63" s="862"/>
      <c r="AR63" s="862"/>
      <c r="AS63" s="862"/>
      <c r="AT63" s="862"/>
      <c r="AU63" s="862">
        <v>1812</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387</v>
      </c>
      <c r="B66" s="761"/>
      <c r="C66" s="761"/>
      <c r="D66" s="761"/>
      <c r="E66" s="761"/>
      <c r="F66" s="761"/>
      <c r="G66" s="761"/>
      <c r="H66" s="761"/>
      <c r="I66" s="761"/>
      <c r="J66" s="761"/>
      <c r="K66" s="761"/>
      <c r="L66" s="761"/>
      <c r="M66" s="761"/>
      <c r="N66" s="761"/>
      <c r="O66" s="761"/>
      <c r="P66" s="762"/>
      <c r="Q66" s="737" t="s">
        <v>369</v>
      </c>
      <c r="R66" s="738"/>
      <c r="S66" s="738"/>
      <c r="T66" s="738"/>
      <c r="U66" s="739"/>
      <c r="V66" s="737" t="s">
        <v>370</v>
      </c>
      <c r="W66" s="738"/>
      <c r="X66" s="738"/>
      <c r="Y66" s="738"/>
      <c r="Z66" s="739"/>
      <c r="AA66" s="737" t="s">
        <v>371</v>
      </c>
      <c r="AB66" s="738"/>
      <c r="AC66" s="738"/>
      <c r="AD66" s="738"/>
      <c r="AE66" s="739"/>
      <c r="AF66" s="872" t="s">
        <v>372</v>
      </c>
      <c r="AG66" s="833"/>
      <c r="AH66" s="833"/>
      <c r="AI66" s="833"/>
      <c r="AJ66" s="873"/>
      <c r="AK66" s="737" t="s">
        <v>373</v>
      </c>
      <c r="AL66" s="761"/>
      <c r="AM66" s="761"/>
      <c r="AN66" s="761"/>
      <c r="AO66" s="762"/>
      <c r="AP66" s="737" t="s">
        <v>374</v>
      </c>
      <c r="AQ66" s="738"/>
      <c r="AR66" s="738"/>
      <c r="AS66" s="738"/>
      <c r="AT66" s="739"/>
      <c r="AU66" s="737" t="s">
        <v>388</v>
      </c>
      <c r="AV66" s="738"/>
      <c r="AW66" s="738"/>
      <c r="AX66" s="738"/>
      <c r="AY66" s="739"/>
      <c r="AZ66" s="737" t="s">
        <v>353</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531</v>
      </c>
      <c r="C68" s="890"/>
      <c r="D68" s="890"/>
      <c r="E68" s="890"/>
      <c r="F68" s="890"/>
      <c r="G68" s="890"/>
      <c r="H68" s="890"/>
      <c r="I68" s="890"/>
      <c r="J68" s="890"/>
      <c r="K68" s="890"/>
      <c r="L68" s="890"/>
      <c r="M68" s="890"/>
      <c r="N68" s="890"/>
      <c r="O68" s="890"/>
      <c r="P68" s="891"/>
      <c r="Q68" s="892">
        <v>1200</v>
      </c>
      <c r="R68" s="886"/>
      <c r="S68" s="886"/>
      <c r="T68" s="886"/>
      <c r="U68" s="886"/>
      <c r="V68" s="886">
        <v>1190</v>
      </c>
      <c r="W68" s="886"/>
      <c r="X68" s="886"/>
      <c r="Y68" s="886"/>
      <c r="Z68" s="886"/>
      <c r="AA68" s="886">
        <v>11</v>
      </c>
      <c r="AB68" s="886"/>
      <c r="AC68" s="886"/>
      <c r="AD68" s="886"/>
      <c r="AE68" s="886"/>
      <c r="AF68" s="886">
        <v>11</v>
      </c>
      <c r="AG68" s="886"/>
      <c r="AH68" s="886"/>
      <c r="AI68" s="886"/>
      <c r="AJ68" s="886"/>
      <c r="AK68" s="886" t="s">
        <v>550</v>
      </c>
      <c r="AL68" s="886"/>
      <c r="AM68" s="886"/>
      <c r="AN68" s="886"/>
      <c r="AO68" s="886"/>
      <c r="AP68" s="886">
        <v>317</v>
      </c>
      <c r="AQ68" s="886"/>
      <c r="AR68" s="886"/>
      <c r="AS68" s="886"/>
      <c r="AT68" s="886"/>
      <c r="AU68" s="886" t="s">
        <v>550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532</v>
      </c>
      <c r="C69" s="894"/>
      <c r="D69" s="894"/>
      <c r="E69" s="894"/>
      <c r="F69" s="894"/>
      <c r="G69" s="894"/>
      <c r="H69" s="894"/>
      <c r="I69" s="894"/>
      <c r="J69" s="894"/>
      <c r="K69" s="894"/>
      <c r="L69" s="894"/>
      <c r="M69" s="894"/>
      <c r="N69" s="894"/>
      <c r="O69" s="894"/>
      <c r="P69" s="895"/>
      <c r="Q69" s="896">
        <v>289</v>
      </c>
      <c r="R69" s="851"/>
      <c r="S69" s="851"/>
      <c r="T69" s="851"/>
      <c r="U69" s="851"/>
      <c r="V69" s="851">
        <v>274</v>
      </c>
      <c r="W69" s="851"/>
      <c r="X69" s="851"/>
      <c r="Y69" s="851"/>
      <c r="Z69" s="851"/>
      <c r="AA69" s="851">
        <v>15</v>
      </c>
      <c r="AB69" s="851"/>
      <c r="AC69" s="851"/>
      <c r="AD69" s="851"/>
      <c r="AE69" s="851"/>
      <c r="AF69" s="851">
        <v>15</v>
      </c>
      <c r="AG69" s="851"/>
      <c r="AH69" s="851"/>
      <c r="AI69" s="851"/>
      <c r="AJ69" s="851"/>
      <c r="AK69" s="851">
        <v>85</v>
      </c>
      <c r="AL69" s="851"/>
      <c r="AM69" s="851"/>
      <c r="AN69" s="851"/>
      <c r="AO69" s="851"/>
      <c r="AP69" s="851" t="s">
        <v>550</v>
      </c>
      <c r="AQ69" s="851"/>
      <c r="AR69" s="851"/>
      <c r="AS69" s="851"/>
      <c r="AT69" s="851"/>
      <c r="AU69" s="851" t="s">
        <v>550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533</v>
      </c>
      <c r="C70" s="894"/>
      <c r="D70" s="894"/>
      <c r="E70" s="894"/>
      <c r="F70" s="894"/>
      <c r="G70" s="894"/>
      <c r="H70" s="894"/>
      <c r="I70" s="894"/>
      <c r="J70" s="894"/>
      <c r="K70" s="894"/>
      <c r="L70" s="894"/>
      <c r="M70" s="894"/>
      <c r="N70" s="894"/>
      <c r="O70" s="894"/>
      <c r="P70" s="895"/>
      <c r="Q70" s="896">
        <v>65</v>
      </c>
      <c r="R70" s="851"/>
      <c r="S70" s="851"/>
      <c r="T70" s="851"/>
      <c r="U70" s="851"/>
      <c r="V70" s="851">
        <v>64</v>
      </c>
      <c r="W70" s="851"/>
      <c r="X70" s="851"/>
      <c r="Y70" s="851"/>
      <c r="Z70" s="851"/>
      <c r="AA70" s="851">
        <v>1</v>
      </c>
      <c r="AB70" s="851"/>
      <c r="AC70" s="851"/>
      <c r="AD70" s="851"/>
      <c r="AE70" s="851"/>
      <c r="AF70" s="851">
        <v>1</v>
      </c>
      <c r="AG70" s="851"/>
      <c r="AH70" s="851"/>
      <c r="AI70" s="851"/>
      <c r="AJ70" s="851"/>
      <c r="AK70" s="851" t="s">
        <v>550</v>
      </c>
      <c r="AL70" s="851"/>
      <c r="AM70" s="851"/>
      <c r="AN70" s="851"/>
      <c r="AO70" s="851"/>
      <c r="AP70" s="851" t="s">
        <v>550</v>
      </c>
      <c r="AQ70" s="851"/>
      <c r="AR70" s="851"/>
      <c r="AS70" s="851"/>
      <c r="AT70" s="851"/>
      <c r="AU70" s="851" t="s">
        <v>550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534</v>
      </c>
      <c r="C71" s="894"/>
      <c r="D71" s="894"/>
      <c r="E71" s="894"/>
      <c r="F71" s="894"/>
      <c r="G71" s="894"/>
      <c r="H71" s="894"/>
      <c r="I71" s="894"/>
      <c r="J71" s="894"/>
      <c r="K71" s="894"/>
      <c r="L71" s="894"/>
      <c r="M71" s="894"/>
      <c r="N71" s="894"/>
      <c r="O71" s="894"/>
      <c r="P71" s="895"/>
      <c r="Q71" s="896">
        <v>55</v>
      </c>
      <c r="R71" s="851"/>
      <c r="S71" s="851"/>
      <c r="T71" s="851"/>
      <c r="U71" s="851"/>
      <c r="V71" s="851">
        <v>55</v>
      </c>
      <c r="W71" s="851"/>
      <c r="X71" s="851"/>
      <c r="Y71" s="851"/>
      <c r="Z71" s="851"/>
      <c r="AA71" s="851">
        <v>0</v>
      </c>
      <c r="AB71" s="851"/>
      <c r="AC71" s="851"/>
      <c r="AD71" s="851"/>
      <c r="AE71" s="851"/>
      <c r="AF71" s="851">
        <v>0</v>
      </c>
      <c r="AG71" s="851"/>
      <c r="AH71" s="851"/>
      <c r="AI71" s="851"/>
      <c r="AJ71" s="851"/>
      <c r="AK71" s="851" t="s">
        <v>550</v>
      </c>
      <c r="AL71" s="851"/>
      <c r="AM71" s="851"/>
      <c r="AN71" s="851"/>
      <c r="AO71" s="851"/>
      <c r="AP71" s="851" t="s">
        <v>550</v>
      </c>
      <c r="AQ71" s="851"/>
      <c r="AR71" s="851"/>
      <c r="AS71" s="851"/>
      <c r="AT71" s="851"/>
      <c r="AU71" s="851" t="s">
        <v>550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535</v>
      </c>
      <c r="C72" s="894"/>
      <c r="D72" s="894"/>
      <c r="E72" s="894"/>
      <c r="F72" s="894"/>
      <c r="G72" s="894"/>
      <c r="H72" s="894"/>
      <c r="I72" s="894"/>
      <c r="J72" s="894"/>
      <c r="K72" s="894"/>
      <c r="L72" s="894"/>
      <c r="M72" s="894"/>
      <c r="N72" s="894"/>
      <c r="O72" s="894"/>
      <c r="P72" s="895"/>
      <c r="Q72" s="896">
        <v>6</v>
      </c>
      <c r="R72" s="851"/>
      <c r="S72" s="851"/>
      <c r="T72" s="851"/>
      <c r="U72" s="851"/>
      <c r="V72" s="851">
        <v>5</v>
      </c>
      <c r="W72" s="851"/>
      <c r="X72" s="851"/>
      <c r="Y72" s="851"/>
      <c r="Z72" s="851"/>
      <c r="AA72" s="851">
        <v>1</v>
      </c>
      <c r="AB72" s="851"/>
      <c r="AC72" s="851"/>
      <c r="AD72" s="851"/>
      <c r="AE72" s="851"/>
      <c r="AF72" s="851">
        <v>1</v>
      </c>
      <c r="AG72" s="851"/>
      <c r="AH72" s="851"/>
      <c r="AI72" s="851"/>
      <c r="AJ72" s="851"/>
      <c r="AK72" s="851" t="s">
        <v>550</v>
      </c>
      <c r="AL72" s="851"/>
      <c r="AM72" s="851"/>
      <c r="AN72" s="851"/>
      <c r="AO72" s="851"/>
      <c r="AP72" s="851" t="s">
        <v>551</v>
      </c>
      <c r="AQ72" s="851"/>
      <c r="AR72" s="851"/>
      <c r="AS72" s="851"/>
      <c r="AT72" s="851"/>
      <c r="AU72" s="851" t="s">
        <v>550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536</v>
      </c>
      <c r="C73" s="894"/>
      <c r="D73" s="894"/>
      <c r="E73" s="894"/>
      <c r="F73" s="894"/>
      <c r="G73" s="894"/>
      <c r="H73" s="894"/>
      <c r="I73" s="894"/>
      <c r="J73" s="894"/>
      <c r="K73" s="894"/>
      <c r="L73" s="894"/>
      <c r="M73" s="894"/>
      <c r="N73" s="894"/>
      <c r="O73" s="894"/>
      <c r="P73" s="895"/>
      <c r="Q73" s="896">
        <v>7100</v>
      </c>
      <c r="R73" s="851"/>
      <c r="S73" s="851"/>
      <c r="T73" s="851"/>
      <c r="U73" s="851"/>
      <c r="V73" s="851">
        <v>7097</v>
      </c>
      <c r="W73" s="851"/>
      <c r="X73" s="851"/>
      <c r="Y73" s="851"/>
      <c r="Z73" s="851"/>
      <c r="AA73" s="851">
        <v>3</v>
      </c>
      <c r="AB73" s="851"/>
      <c r="AC73" s="851"/>
      <c r="AD73" s="851"/>
      <c r="AE73" s="851"/>
      <c r="AF73" s="851">
        <v>3</v>
      </c>
      <c r="AG73" s="851"/>
      <c r="AH73" s="851"/>
      <c r="AI73" s="851"/>
      <c r="AJ73" s="851"/>
      <c r="AK73" s="851">
        <v>17</v>
      </c>
      <c r="AL73" s="851"/>
      <c r="AM73" s="851"/>
      <c r="AN73" s="851"/>
      <c r="AO73" s="851"/>
      <c r="AP73" s="851" t="s">
        <v>550</v>
      </c>
      <c r="AQ73" s="851"/>
      <c r="AR73" s="851"/>
      <c r="AS73" s="851"/>
      <c r="AT73" s="851"/>
      <c r="AU73" s="851" t="s">
        <v>550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537</v>
      </c>
      <c r="C74" s="894"/>
      <c r="D74" s="894"/>
      <c r="E74" s="894"/>
      <c r="F74" s="894"/>
      <c r="G74" s="894"/>
      <c r="H74" s="894"/>
      <c r="I74" s="894"/>
      <c r="J74" s="894"/>
      <c r="K74" s="894"/>
      <c r="L74" s="894"/>
      <c r="M74" s="894"/>
      <c r="N74" s="894"/>
      <c r="O74" s="894"/>
      <c r="P74" s="895"/>
      <c r="Q74" s="896">
        <v>267</v>
      </c>
      <c r="R74" s="851"/>
      <c r="S74" s="851"/>
      <c r="T74" s="851"/>
      <c r="U74" s="851"/>
      <c r="V74" s="851">
        <v>252</v>
      </c>
      <c r="W74" s="851"/>
      <c r="X74" s="851"/>
      <c r="Y74" s="851"/>
      <c r="Z74" s="851"/>
      <c r="AA74" s="851">
        <v>15</v>
      </c>
      <c r="AB74" s="851"/>
      <c r="AC74" s="851"/>
      <c r="AD74" s="851"/>
      <c r="AE74" s="851"/>
      <c r="AF74" s="851">
        <v>15</v>
      </c>
      <c r="AG74" s="851"/>
      <c r="AH74" s="851"/>
      <c r="AI74" s="851"/>
      <c r="AJ74" s="851"/>
      <c r="AK74" s="851" t="s">
        <v>550</v>
      </c>
      <c r="AL74" s="851"/>
      <c r="AM74" s="851"/>
      <c r="AN74" s="851"/>
      <c r="AO74" s="851"/>
      <c r="AP74" s="851">
        <v>1584</v>
      </c>
      <c r="AQ74" s="851"/>
      <c r="AR74" s="851"/>
      <c r="AS74" s="851"/>
      <c r="AT74" s="851"/>
      <c r="AU74" s="851">
        <v>51</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538</v>
      </c>
      <c r="C75" s="894"/>
      <c r="D75" s="894"/>
      <c r="E75" s="894"/>
      <c r="F75" s="894"/>
      <c r="G75" s="894"/>
      <c r="H75" s="894"/>
      <c r="I75" s="894"/>
      <c r="J75" s="894"/>
      <c r="K75" s="894"/>
      <c r="L75" s="894"/>
      <c r="M75" s="894"/>
      <c r="N75" s="894"/>
      <c r="O75" s="894"/>
      <c r="P75" s="895"/>
      <c r="Q75" s="899">
        <v>4</v>
      </c>
      <c r="R75" s="900"/>
      <c r="S75" s="900"/>
      <c r="T75" s="900"/>
      <c r="U75" s="850"/>
      <c r="V75" s="901">
        <v>2</v>
      </c>
      <c r="W75" s="900"/>
      <c r="X75" s="900"/>
      <c r="Y75" s="900"/>
      <c r="Z75" s="850"/>
      <c r="AA75" s="901">
        <v>2</v>
      </c>
      <c r="AB75" s="900"/>
      <c r="AC75" s="900"/>
      <c r="AD75" s="900"/>
      <c r="AE75" s="850"/>
      <c r="AF75" s="901">
        <v>2</v>
      </c>
      <c r="AG75" s="900"/>
      <c r="AH75" s="900"/>
      <c r="AI75" s="900"/>
      <c r="AJ75" s="850"/>
      <c r="AK75" s="901">
        <v>0</v>
      </c>
      <c r="AL75" s="900"/>
      <c r="AM75" s="900"/>
      <c r="AN75" s="900"/>
      <c r="AO75" s="850"/>
      <c r="AP75" s="901" t="s">
        <v>550</v>
      </c>
      <c r="AQ75" s="900"/>
      <c r="AR75" s="900"/>
      <c r="AS75" s="900"/>
      <c r="AT75" s="850"/>
      <c r="AU75" s="901" t="s">
        <v>550</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539</v>
      </c>
      <c r="C76" s="894"/>
      <c r="D76" s="894"/>
      <c r="E76" s="894"/>
      <c r="F76" s="894"/>
      <c r="G76" s="894"/>
      <c r="H76" s="894"/>
      <c r="I76" s="894"/>
      <c r="J76" s="894"/>
      <c r="K76" s="894"/>
      <c r="L76" s="894"/>
      <c r="M76" s="894"/>
      <c r="N76" s="894"/>
      <c r="O76" s="894"/>
      <c r="P76" s="895"/>
      <c r="Q76" s="899">
        <v>1057</v>
      </c>
      <c r="R76" s="900"/>
      <c r="S76" s="900"/>
      <c r="T76" s="900"/>
      <c r="U76" s="850"/>
      <c r="V76" s="901">
        <v>1054</v>
      </c>
      <c r="W76" s="900"/>
      <c r="X76" s="900"/>
      <c r="Y76" s="900"/>
      <c r="Z76" s="850"/>
      <c r="AA76" s="901">
        <v>3</v>
      </c>
      <c r="AB76" s="900"/>
      <c r="AC76" s="900"/>
      <c r="AD76" s="900"/>
      <c r="AE76" s="850"/>
      <c r="AF76" s="901">
        <v>3</v>
      </c>
      <c r="AG76" s="900"/>
      <c r="AH76" s="900"/>
      <c r="AI76" s="900"/>
      <c r="AJ76" s="850"/>
      <c r="AK76" s="901" t="s">
        <v>550</v>
      </c>
      <c r="AL76" s="900"/>
      <c r="AM76" s="900"/>
      <c r="AN76" s="900"/>
      <c r="AO76" s="850"/>
      <c r="AP76" s="901" t="s">
        <v>550</v>
      </c>
      <c r="AQ76" s="900"/>
      <c r="AR76" s="900"/>
      <c r="AS76" s="900"/>
      <c r="AT76" s="850"/>
      <c r="AU76" s="901" t="s">
        <v>550</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540</v>
      </c>
      <c r="C77" s="894"/>
      <c r="D77" s="894"/>
      <c r="E77" s="894"/>
      <c r="F77" s="894"/>
      <c r="G77" s="894"/>
      <c r="H77" s="894"/>
      <c r="I77" s="894"/>
      <c r="J77" s="894"/>
      <c r="K77" s="894"/>
      <c r="L77" s="894"/>
      <c r="M77" s="894"/>
      <c r="N77" s="894"/>
      <c r="O77" s="894"/>
      <c r="P77" s="895"/>
      <c r="Q77" s="899">
        <v>4960</v>
      </c>
      <c r="R77" s="900"/>
      <c r="S77" s="900"/>
      <c r="T77" s="900"/>
      <c r="U77" s="850"/>
      <c r="V77" s="901">
        <v>4843</v>
      </c>
      <c r="W77" s="900"/>
      <c r="X77" s="900"/>
      <c r="Y77" s="900"/>
      <c r="Z77" s="850"/>
      <c r="AA77" s="901">
        <v>117</v>
      </c>
      <c r="AB77" s="900"/>
      <c r="AC77" s="900"/>
      <c r="AD77" s="900"/>
      <c r="AE77" s="850"/>
      <c r="AF77" s="901">
        <v>117</v>
      </c>
      <c r="AG77" s="900"/>
      <c r="AH77" s="900"/>
      <c r="AI77" s="900"/>
      <c r="AJ77" s="850"/>
      <c r="AK77" s="901">
        <v>809</v>
      </c>
      <c r="AL77" s="900"/>
      <c r="AM77" s="900"/>
      <c r="AN77" s="900"/>
      <c r="AO77" s="850"/>
      <c r="AP77" s="901" t="s">
        <v>550</v>
      </c>
      <c r="AQ77" s="900"/>
      <c r="AR77" s="900"/>
      <c r="AS77" s="900"/>
      <c r="AT77" s="850"/>
      <c r="AU77" s="901" t="s">
        <v>550</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541</v>
      </c>
      <c r="C78" s="894"/>
      <c r="D78" s="894"/>
      <c r="E78" s="894"/>
      <c r="F78" s="894"/>
      <c r="G78" s="894"/>
      <c r="H78" s="894"/>
      <c r="I78" s="894"/>
      <c r="J78" s="894"/>
      <c r="K78" s="894"/>
      <c r="L78" s="894"/>
      <c r="M78" s="894"/>
      <c r="N78" s="894"/>
      <c r="O78" s="894"/>
      <c r="P78" s="895"/>
      <c r="Q78" s="896">
        <v>377</v>
      </c>
      <c r="R78" s="851"/>
      <c r="S78" s="851"/>
      <c r="T78" s="851"/>
      <c r="U78" s="851"/>
      <c r="V78" s="851">
        <v>351</v>
      </c>
      <c r="W78" s="851"/>
      <c r="X78" s="851"/>
      <c r="Y78" s="851"/>
      <c r="Z78" s="851"/>
      <c r="AA78" s="851">
        <v>26</v>
      </c>
      <c r="AB78" s="851"/>
      <c r="AC78" s="851"/>
      <c r="AD78" s="851"/>
      <c r="AE78" s="851"/>
      <c r="AF78" s="851">
        <v>26</v>
      </c>
      <c r="AG78" s="851"/>
      <c r="AH78" s="851"/>
      <c r="AI78" s="851"/>
      <c r="AJ78" s="851"/>
      <c r="AK78" s="851">
        <v>250</v>
      </c>
      <c r="AL78" s="851"/>
      <c r="AM78" s="851"/>
      <c r="AN78" s="851"/>
      <c r="AO78" s="851"/>
      <c r="AP78" s="851">
        <v>30</v>
      </c>
      <c r="AQ78" s="851"/>
      <c r="AR78" s="851"/>
      <c r="AS78" s="851"/>
      <c r="AT78" s="851"/>
      <c r="AU78" s="851">
        <v>15</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542</v>
      </c>
      <c r="C79" s="894"/>
      <c r="D79" s="894"/>
      <c r="E79" s="894"/>
      <c r="F79" s="894"/>
      <c r="G79" s="894"/>
      <c r="H79" s="894"/>
      <c r="I79" s="894"/>
      <c r="J79" s="894"/>
      <c r="K79" s="894"/>
      <c r="L79" s="894"/>
      <c r="M79" s="894"/>
      <c r="N79" s="894"/>
      <c r="O79" s="894"/>
      <c r="P79" s="895"/>
      <c r="Q79" s="896">
        <v>9</v>
      </c>
      <c r="R79" s="851"/>
      <c r="S79" s="851"/>
      <c r="T79" s="851"/>
      <c r="U79" s="851"/>
      <c r="V79" s="851">
        <v>9</v>
      </c>
      <c r="W79" s="851"/>
      <c r="X79" s="851"/>
      <c r="Y79" s="851"/>
      <c r="Z79" s="851"/>
      <c r="AA79" s="851" t="s">
        <v>474</v>
      </c>
      <c r="AB79" s="851"/>
      <c r="AC79" s="851"/>
      <c r="AD79" s="851"/>
      <c r="AE79" s="851"/>
      <c r="AF79" s="851" t="s">
        <v>474</v>
      </c>
      <c r="AG79" s="851"/>
      <c r="AH79" s="851"/>
      <c r="AI79" s="851"/>
      <c r="AJ79" s="851"/>
      <c r="AK79" s="851" t="s">
        <v>550</v>
      </c>
      <c r="AL79" s="851"/>
      <c r="AM79" s="851"/>
      <c r="AN79" s="851"/>
      <c r="AO79" s="851"/>
      <c r="AP79" s="851" t="s">
        <v>550</v>
      </c>
      <c r="AQ79" s="851"/>
      <c r="AR79" s="851"/>
      <c r="AS79" s="851"/>
      <c r="AT79" s="851"/>
      <c r="AU79" s="851" t="s">
        <v>550</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543</v>
      </c>
      <c r="C80" s="894"/>
      <c r="D80" s="894"/>
      <c r="E80" s="894"/>
      <c r="F80" s="894"/>
      <c r="G80" s="894"/>
      <c r="H80" s="894"/>
      <c r="I80" s="894"/>
      <c r="J80" s="894"/>
      <c r="K80" s="894"/>
      <c r="L80" s="894"/>
      <c r="M80" s="894"/>
      <c r="N80" s="894"/>
      <c r="O80" s="894"/>
      <c r="P80" s="895"/>
      <c r="Q80" s="896">
        <v>93</v>
      </c>
      <c r="R80" s="851"/>
      <c r="S80" s="851"/>
      <c r="T80" s="851"/>
      <c r="U80" s="851"/>
      <c r="V80" s="851">
        <v>34</v>
      </c>
      <c r="W80" s="851"/>
      <c r="X80" s="851"/>
      <c r="Y80" s="851"/>
      <c r="Z80" s="851"/>
      <c r="AA80" s="851">
        <v>59</v>
      </c>
      <c r="AB80" s="851"/>
      <c r="AC80" s="851"/>
      <c r="AD80" s="851"/>
      <c r="AE80" s="851"/>
      <c r="AF80" s="851">
        <v>59</v>
      </c>
      <c r="AG80" s="851"/>
      <c r="AH80" s="851"/>
      <c r="AI80" s="851"/>
      <c r="AJ80" s="851"/>
      <c r="AK80" s="851" t="s">
        <v>550</v>
      </c>
      <c r="AL80" s="851"/>
      <c r="AM80" s="851"/>
      <c r="AN80" s="851"/>
      <c r="AO80" s="851"/>
      <c r="AP80" s="851" t="s">
        <v>550</v>
      </c>
      <c r="AQ80" s="851"/>
      <c r="AR80" s="851"/>
      <c r="AS80" s="851"/>
      <c r="AT80" s="851"/>
      <c r="AU80" s="851" t="s">
        <v>550</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544</v>
      </c>
      <c r="C81" s="894"/>
      <c r="D81" s="894"/>
      <c r="E81" s="894"/>
      <c r="F81" s="894"/>
      <c r="G81" s="894"/>
      <c r="H81" s="894"/>
      <c r="I81" s="894"/>
      <c r="J81" s="894"/>
      <c r="K81" s="894"/>
      <c r="L81" s="894"/>
      <c r="M81" s="894"/>
      <c r="N81" s="894"/>
      <c r="O81" s="894"/>
      <c r="P81" s="895"/>
      <c r="Q81" s="896">
        <v>251</v>
      </c>
      <c r="R81" s="851"/>
      <c r="S81" s="851"/>
      <c r="T81" s="851"/>
      <c r="U81" s="851"/>
      <c r="V81" s="851">
        <v>148</v>
      </c>
      <c r="W81" s="851"/>
      <c r="X81" s="851"/>
      <c r="Y81" s="851"/>
      <c r="Z81" s="851"/>
      <c r="AA81" s="851">
        <v>103</v>
      </c>
      <c r="AB81" s="851"/>
      <c r="AC81" s="851"/>
      <c r="AD81" s="851"/>
      <c r="AE81" s="851"/>
      <c r="AF81" s="851">
        <v>103</v>
      </c>
      <c r="AG81" s="851"/>
      <c r="AH81" s="851"/>
      <c r="AI81" s="851"/>
      <c r="AJ81" s="851"/>
      <c r="AK81" s="851" t="s">
        <v>550</v>
      </c>
      <c r="AL81" s="851"/>
      <c r="AM81" s="851"/>
      <c r="AN81" s="851"/>
      <c r="AO81" s="851"/>
      <c r="AP81" s="851" t="s">
        <v>550</v>
      </c>
      <c r="AQ81" s="851"/>
      <c r="AR81" s="851"/>
      <c r="AS81" s="851"/>
      <c r="AT81" s="851"/>
      <c r="AU81" s="851" t="s">
        <v>550</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t="s">
        <v>545</v>
      </c>
      <c r="C82" s="894"/>
      <c r="D82" s="894"/>
      <c r="E82" s="894"/>
      <c r="F82" s="894"/>
      <c r="G82" s="894"/>
      <c r="H82" s="894"/>
      <c r="I82" s="894"/>
      <c r="J82" s="894"/>
      <c r="K82" s="894"/>
      <c r="L82" s="894"/>
      <c r="M82" s="894"/>
      <c r="N82" s="894"/>
      <c r="O82" s="894"/>
      <c r="P82" s="895"/>
      <c r="Q82" s="896">
        <v>52</v>
      </c>
      <c r="R82" s="851"/>
      <c r="S82" s="851"/>
      <c r="T82" s="851"/>
      <c r="U82" s="851"/>
      <c r="V82" s="851">
        <v>36</v>
      </c>
      <c r="W82" s="851"/>
      <c r="X82" s="851"/>
      <c r="Y82" s="851"/>
      <c r="Z82" s="851"/>
      <c r="AA82" s="851">
        <v>16</v>
      </c>
      <c r="AB82" s="851"/>
      <c r="AC82" s="851"/>
      <c r="AD82" s="851"/>
      <c r="AE82" s="851"/>
      <c r="AF82" s="851">
        <v>16</v>
      </c>
      <c r="AG82" s="851"/>
      <c r="AH82" s="851"/>
      <c r="AI82" s="851"/>
      <c r="AJ82" s="851"/>
      <c r="AK82" s="851" t="s">
        <v>550</v>
      </c>
      <c r="AL82" s="851"/>
      <c r="AM82" s="851"/>
      <c r="AN82" s="851"/>
      <c r="AO82" s="851"/>
      <c r="AP82" s="851" t="s">
        <v>550</v>
      </c>
      <c r="AQ82" s="851"/>
      <c r="AR82" s="851"/>
      <c r="AS82" s="851"/>
      <c r="AT82" s="851"/>
      <c r="AU82" s="851" t="s">
        <v>550</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t="s">
        <v>546</v>
      </c>
      <c r="C83" s="894"/>
      <c r="D83" s="894"/>
      <c r="E83" s="894"/>
      <c r="F83" s="894"/>
      <c r="G83" s="894"/>
      <c r="H83" s="894"/>
      <c r="I83" s="894"/>
      <c r="J83" s="894"/>
      <c r="K83" s="894"/>
      <c r="L83" s="894"/>
      <c r="M83" s="894"/>
      <c r="N83" s="894"/>
      <c r="O83" s="894"/>
      <c r="P83" s="895"/>
      <c r="Q83" s="896">
        <v>183</v>
      </c>
      <c r="R83" s="851"/>
      <c r="S83" s="851"/>
      <c r="T83" s="851"/>
      <c r="U83" s="851"/>
      <c r="V83" s="851">
        <v>177</v>
      </c>
      <c r="W83" s="851"/>
      <c r="X83" s="851"/>
      <c r="Y83" s="851"/>
      <c r="Z83" s="851"/>
      <c r="AA83" s="851">
        <v>6</v>
      </c>
      <c r="AB83" s="851"/>
      <c r="AC83" s="851"/>
      <c r="AD83" s="851"/>
      <c r="AE83" s="851"/>
      <c r="AF83" s="851">
        <v>6</v>
      </c>
      <c r="AG83" s="851"/>
      <c r="AH83" s="851"/>
      <c r="AI83" s="851"/>
      <c r="AJ83" s="851"/>
      <c r="AK83" s="851" t="s">
        <v>550</v>
      </c>
      <c r="AL83" s="851"/>
      <c r="AM83" s="851"/>
      <c r="AN83" s="851"/>
      <c r="AO83" s="851"/>
      <c r="AP83" s="851" t="s">
        <v>550</v>
      </c>
      <c r="AQ83" s="851"/>
      <c r="AR83" s="851"/>
      <c r="AS83" s="851"/>
      <c r="AT83" s="851"/>
      <c r="AU83" s="851" t="s">
        <v>550</v>
      </c>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t="s">
        <v>547</v>
      </c>
      <c r="C84" s="894"/>
      <c r="D84" s="894"/>
      <c r="E84" s="894"/>
      <c r="F84" s="894"/>
      <c r="G84" s="894"/>
      <c r="H84" s="894"/>
      <c r="I84" s="894"/>
      <c r="J84" s="894"/>
      <c r="K84" s="894"/>
      <c r="L84" s="894"/>
      <c r="M84" s="894"/>
      <c r="N84" s="894"/>
      <c r="O84" s="894"/>
      <c r="P84" s="895"/>
      <c r="Q84" s="896">
        <v>209764</v>
      </c>
      <c r="R84" s="851"/>
      <c r="S84" s="851"/>
      <c r="T84" s="851"/>
      <c r="U84" s="851"/>
      <c r="V84" s="851">
        <v>201413</v>
      </c>
      <c r="W84" s="851"/>
      <c r="X84" s="851"/>
      <c r="Y84" s="851"/>
      <c r="Z84" s="851"/>
      <c r="AA84" s="851">
        <v>8351</v>
      </c>
      <c r="AB84" s="851"/>
      <c r="AC84" s="851"/>
      <c r="AD84" s="851"/>
      <c r="AE84" s="851"/>
      <c r="AF84" s="851">
        <v>8351</v>
      </c>
      <c r="AG84" s="851"/>
      <c r="AH84" s="851"/>
      <c r="AI84" s="851"/>
      <c r="AJ84" s="851"/>
      <c r="AK84" s="851" t="s">
        <v>550</v>
      </c>
      <c r="AL84" s="851"/>
      <c r="AM84" s="851"/>
      <c r="AN84" s="851"/>
      <c r="AO84" s="851"/>
      <c r="AP84" s="851" t="s">
        <v>550</v>
      </c>
      <c r="AQ84" s="851"/>
      <c r="AR84" s="851"/>
      <c r="AS84" s="851"/>
      <c r="AT84" s="851"/>
      <c r="AU84" s="851" t="s">
        <v>550</v>
      </c>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365</v>
      </c>
      <c r="B88" s="810" t="s">
        <v>389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8729</v>
      </c>
      <c r="AG88" s="862"/>
      <c r="AH88" s="862"/>
      <c r="AI88" s="862"/>
      <c r="AJ88" s="862"/>
      <c r="AK88" s="859"/>
      <c r="AL88" s="859"/>
      <c r="AM88" s="859"/>
      <c r="AN88" s="859"/>
      <c r="AO88" s="859"/>
      <c r="AP88" s="862">
        <v>1931</v>
      </c>
      <c r="AQ88" s="862"/>
      <c r="AR88" s="862"/>
      <c r="AS88" s="862"/>
      <c r="AT88" s="862"/>
      <c r="AU88" s="862">
        <v>66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810" t="s">
        <v>390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40</v>
      </c>
      <c r="CS102" s="870"/>
      <c r="CT102" s="870"/>
      <c r="CU102" s="870"/>
      <c r="CV102" s="913"/>
      <c r="CW102" s="912" t="s">
        <v>552</v>
      </c>
      <c r="CX102" s="870"/>
      <c r="CY102" s="870"/>
      <c r="CZ102" s="870"/>
      <c r="DA102" s="913"/>
      <c r="DB102" s="912" t="s">
        <v>474</v>
      </c>
      <c r="DC102" s="870"/>
      <c r="DD102" s="870"/>
      <c r="DE102" s="870"/>
      <c r="DF102" s="913"/>
      <c r="DG102" s="912" t="s">
        <v>474</v>
      </c>
      <c r="DH102" s="870"/>
      <c r="DI102" s="870"/>
      <c r="DJ102" s="870"/>
      <c r="DK102" s="913"/>
      <c r="DL102" s="912" t="s">
        <v>474</v>
      </c>
      <c r="DM102" s="870"/>
      <c r="DN102" s="870"/>
      <c r="DO102" s="870"/>
      <c r="DP102" s="913"/>
      <c r="DQ102" s="912" t="s">
        <v>474</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398</v>
      </c>
      <c r="AB109" s="915"/>
      <c r="AC109" s="915"/>
      <c r="AD109" s="915"/>
      <c r="AE109" s="916"/>
      <c r="AF109" s="914" t="s">
        <v>285</v>
      </c>
      <c r="AG109" s="915"/>
      <c r="AH109" s="915"/>
      <c r="AI109" s="915"/>
      <c r="AJ109" s="916"/>
      <c r="AK109" s="914" t="s">
        <v>284</v>
      </c>
      <c r="AL109" s="915"/>
      <c r="AM109" s="915"/>
      <c r="AN109" s="915"/>
      <c r="AO109" s="916"/>
      <c r="AP109" s="914" t="s">
        <v>399</v>
      </c>
      <c r="AQ109" s="915"/>
      <c r="AR109" s="915"/>
      <c r="AS109" s="915"/>
      <c r="AT109" s="917"/>
      <c r="AU109" s="934" t="s">
        <v>397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398</v>
      </c>
      <c r="BR109" s="915"/>
      <c r="BS109" s="915"/>
      <c r="BT109" s="915"/>
      <c r="BU109" s="916"/>
      <c r="BV109" s="914" t="s">
        <v>285</v>
      </c>
      <c r="BW109" s="915"/>
      <c r="BX109" s="915"/>
      <c r="BY109" s="915"/>
      <c r="BZ109" s="916"/>
      <c r="CA109" s="914" t="s">
        <v>284</v>
      </c>
      <c r="CB109" s="915"/>
      <c r="CC109" s="915"/>
      <c r="CD109" s="915"/>
      <c r="CE109" s="916"/>
      <c r="CF109" s="935" t="s">
        <v>399</v>
      </c>
      <c r="CG109" s="935"/>
      <c r="CH109" s="935"/>
      <c r="CI109" s="935"/>
      <c r="CJ109" s="935"/>
      <c r="CK109" s="914" t="s">
        <v>400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398</v>
      </c>
      <c r="DH109" s="915"/>
      <c r="DI109" s="915"/>
      <c r="DJ109" s="915"/>
      <c r="DK109" s="916"/>
      <c r="DL109" s="914" t="s">
        <v>285</v>
      </c>
      <c r="DM109" s="915"/>
      <c r="DN109" s="915"/>
      <c r="DO109" s="915"/>
      <c r="DP109" s="916"/>
      <c r="DQ109" s="914" t="s">
        <v>284</v>
      </c>
      <c r="DR109" s="915"/>
      <c r="DS109" s="915"/>
      <c r="DT109" s="915"/>
      <c r="DU109" s="916"/>
      <c r="DV109" s="914" t="s">
        <v>399</v>
      </c>
      <c r="DW109" s="915"/>
      <c r="DX109" s="915"/>
      <c r="DY109" s="915"/>
      <c r="DZ109" s="917"/>
    </row>
    <row r="110" spans="1:131" s="199" customFormat="1" ht="26.25" customHeight="1" x14ac:dyDescent="0.15">
      <c r="A110" s="918" t="s">
        <v>401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1152891</v>
      </c>
      <c r="AB110" s="922"/>
      <c r="AC110" s="922"/>
      <c r="AD110" s="922"/>
      <c r="AE110" s="923"/>
      <c r="AF110" s="924">
        <v>1109696</v>
      </c>
      <c r="AG110" s="922"/>
      <c r="AH110" s="922"/>
      <c r="AI110" s="922"/>
      <c r="AJ110" s="923"/>
      <c r="AK110" s="924">
        <v>1078243</v>
      </c>
      <c r="AL110" s="922"/>
      <c r="AM110" s="922"/>
      <c r="AN110" s="922"/>
      <c r="AO110" s="923"/>
      <c r="AP110" s="925">
        <v>21.2</v>
      </c>
      <c r="AQ110" s="926"/>
      <c r="AR110" s="926"/>
      <c r="AS110" s="926"/>
      <c r="AT110" s="927"/>
      <c r="AU110" s="928" t="s">
        <v>61</v>
      </c>
      <c r="AV110" s="929"/>
      <c r="AW110" s="929"/>
      <c r="AX110" s="929"/>
      <c r="AY110" s="929"/>
      <c r="AZ110" s="970" t="s">
        <v>402</v>
      </c>
      <c r="BA110" s="919"/>
      <c r="BB110" s="919"/>
      <c r="BC110" s="919"/>
      <c r="BD110" s="919"/>
      <c r="BE110" s="919"/>
      <c r="BF110" s="919"/>
      <c r="BG110" s="919"/>
      <c r="BH110" s="919"/>
      <c r="BI110" s="919"/>
      <c r="BJ110" s="919"/>
      <c r="BK110" s="919"/>
      <c r="BL110" s="919"/>
      <c r="BM110" s="919"/>
      <c r="BN110" s="919"/>
      <c r="BO110" s="919"/>
      <c r="BP110" s="920"/>
      <c r="BQ110" s="956">
        <v>10872291</v>
      </c>
      <c r="BR110" s="957"/>
      <c r="BS110" s="957"/>
      <c r="BT110" s="957"/>
      <c r="BU110" s="957"/>
      <c r="BV110" s="957">
        <v>11071623</v>
      </c>
      <c r="BW110" s="957"/>
      <c r="BX110" s="957"/>
      <c r="BY110" s="957"/>
      <c r="BZ110" s="957"/>
      <c r="CA110" s="957">
        <v>10974475</v>
      </c>
      <c r="CB110" s="957"/>
      <c r="CC110" s="957"/>
      <c r="CD110" s="957"/>
      <c r="CE110" s="957"/>
      <c r="CF110" s="971">
        <v>215.7</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406</v>
      </c>
      <c r="BA111" s="980"/>
      <c r="BB111" s="980"/>
      <c r="BC111" s="980"/>
      <c r="BD111" s="980"/>
      <c r="BE111" s="980"/>
      <c r="BF111" s="980"/>
      <c r="BG111" s="980"/>
      <c r="BH111" s="980"/>
      <c r="BI111" s="980"/>
      <c r="BJ111" s="980"/>
      <c r="BK111" s="980"/>
      <c r="BL111" s="980"/>
      <c r="BM111" s="980"/>
      <c r="BN111" s="980"/>
      <c r="BO111" s="980"/>
      <c r="BP111" s="981"/>
      <c r="BQ111" s="949">
        <v>90328</v>
      </c>
      <c r="BR111" s="950"/>
      <c r="BS111" s="950"/>
      <c r="BT111" s="950"/>
      <c r="BU111" s="950"/>
      <c r="BV111" s="950">
        <v>64185</v>
      </c>
      <c r="BW111" s="950"/>
      <c r="BX111" s="950"/>
      <c r="BY111" s="950"/>
      <c r="BZ111" s="950"/>
      <c r="CA111" s="950">
        <v>45093</v>
      </c>
      <c r="CB111" s="950"/>
      <c r="CC111" s="950"/>
      <c r="CD111" s="950"/>
      <c r="CE111" s="950"/>
      <c r="CF111" s="944">
        <v>0.9</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410</v>
      </c>
      <c r="BA112" s="980"/>
      <c r="BB112" s="980"/>
      <c r="BC112" s="980"/>
      <c r="BD112" s="980"/>
      <c r="BE112" s="980"/>
      <c r="BF112" s="980"/>
      <c r="BG112" s="980"/>
      <c r="BH112" s="980"/>
      <c r="BI112" s="980"/>
      <c r="BJ112" s="980"/>
      <c r="BK112" s="980"/>
      <c r="BL112" s="980"/>
      <c r="BM112" s="980"/>
      <c r="BN112" s="980"/>
      <c r="BO112" s="980"/>
      <c r="BP112" s="981"/>
      <c r="BQ112" s="949">
        <v>2270341</v>
      </c>
      <c r="BR112" s="950"/>
      <c r="BS112" s="950"/>
      <c r="BT112" s="950"/>
      <c r="BU112" s="950"/>
      <c r="BV112" s="950">
        <v>2101042</v>
      </c>
      <c r="BW112" s="950"/>
      <c r="BX112" s="950"/>
      <c r="BY112" s="950"/>
      <c r="BZ112" s="950"/>
      <c r="CA112" s="950">
        <v>1811971</v>
      </c>
      <c r="CB112" s="950"/>
      <c r="CC112" s="950"/>
      <c r="CD112" s="950"/>
      <c r="CE112" s="950"/>
      <c r="CF112" s="944">
        <v>35.6</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295620</v>
      </c>
      <c r="AB113" s="964"/>
      <c r="AC113" s="964"/>
      <c r="AD113" s="964"/>
      <c r="AE113" s="965"/>
      <c r="AF113" s="966">
        <v>283959</v>
      </c>
      <c r="AG113" s="964"/>
      <c r="AH113" s="964"/>
      <c r="AI113" s="964"/>
      <c r="AJ113" s="965"/>
      <c r="AK113" s="966">
        <v>293201</v>
      </c>
      <c r="AL113" s="964"/>
      <c r="AM113" s="964"/>
      <c r="AN113" s="964"/>
      <c r="AO113" s="965"/>
      <c r="AP113" s="967">
        <v>5.8</v>
      </c>
      <c r="AQ113" s="968"/>
      <c r="AR113" s="968"/>
      <c r="AS113" s="968"/>
      <c r="AT113" s="969"/>
      <c r="AU113" s="930"/>
      <c r="AV113" s="931"/>
      <c r="AW113" s="931"/>
      <c r="AX113" s="931"/>
      <c r="AY113" s="931"/>
      <c r="AZ113" s="979" t="s">
        <v>413</v>
      </c>
      <c r="BA113" s="980"/>
      <c r="BB113" s="980"/>
      <c r="BC113" s="980"/>
      <c r="BD113" s="980"/>
      <c r="BE113" s="980"/>
      <c r="BF113" s="980"/>
      <c r="BG113" s="980"/>
      <c r="BH113" s="980"/>
      <c r="BI113" s="980"/>
      <c r="BJ113" s="980"/>
      <c r="BK113" s="980"/>
      <c r="BL113" s="980"/>
      <c r="BM113" s="980"/>
      <c r="BN113" s="980"/>
      <c r="BO113" s="980"/>
      <c r="BP113" s="981"/>
      <c r="BQ113" s="949">
        <v>82049</v>
      </c>
      <c r="BR113" s="950"/>
      <c r="BS113" s="950"/>
      <c r="BT113" s="950"/>
      <c r="BU113" s="950"/>
      <c r="BV113" s="950">
        <v>75906</v>
      </c>
      <c r="BW113" s="950"/>
      <c r="BX113" s="950"/>
      <c r="BY113" s="950"/>
      <c r="BZ113" s="950"/>
      <c r="CA113" s="950">
        <v>66503</v>
      </c>
      <c r="CB113" s="950"/>
      <c r="CC113" s="950"/>
      <c r="CD113" s="950"/>
      <c r="CE113" s="950"/>
      <c r="CF113" s="944">
        <v>1.3</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2850</v>
      </c>
      <c r="AB114" s="989"/>
      <c r="AC114" s="989"/>
      <c r="AD114" s="989"/>
      <c r="AE114" s="990"/>
      <c r="AF114" s="991">
        <v>5391</v>
      </c>
      <c r="AG114" s="989"/>
      <c r="AH114" s="989"/>
      <c r="AI114" s="989"/>
      <c r="AJ114" s="990"/>
      <c r="AK114" s="991">
        <v>7672</v>
      </c>
      <c r="AL114" s="989"/>
      <c r="AM114" s="989"/>
      <c r="AN114" s="989"/>
      <c r="AO114" s="990"/>
      <c r="AP114" s="992">
        <v>0.2</v>
      </c>
      <c r="AQ114" s="993"/>
      <c r="AR114" s="993"/>
      <c r="AS114" s="993"/>
      <c r="AT114" s="994"/>
      <c r="AU114" s="930"/>
      <c r="AV114" s="931"/>
      <c r="AW114" s="931"/>
      <c r="AX114" s="931"/>
      <c r="AY114" s="931"/>
      <c r="AZ114" s="979" t="s">
        <v>416</v>
      </c>
      <c r="BA114" s="980"/>
      <c r="BB114" s="980"/>
      <c r="BC114" s="980"/>
      <c r="BD114" s="980"/>
      <c r="BE114" s="980"/>
      <c r="BF114" s="980"/>
      <c r="BG114" s="980"/>
      <c r="BH114" s="980"/>
      <c r="BI114" s="980"/>
      <c r="BJ114" s="980"/>
      <c r="BK114" s="980"/>
      <c r="BL114" s="980"/>
      <c r="BM114" s="980"/>
      <c r="BN114" s="980"/>
      <c r="BO114" s="980"/>
      <c r="BP114" s="981"/>
      <c r="BQ114" s="949">
        <v>1301782</v>
      </c>
      <c r="BR114" s="950"/>
      <c r="BS114" s="950"/>
      <c r="BT114" s="950"/>
      <c r="BU114" s="950"/>
      <c r="BV114" s="950">
        <v>1282717</v>
      </c>
      <c r="BW114" s="950"/>
      <c r="BX114" s="950"/>
      <c r="BY114" s="950"/>
      <c r="BZ114" s="950"/>
      <c r="CA114" s="950">
        <v>1246281</v>
      </c>
      <c r="CB114" s="950"/>
      <c r="CC114" s="950"/>
      <c r="CD114" s="950"/>
      <c r="CE114" s="950"/>
      <c r="CF114" s="944">
        <v>24.5</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34185</v>
      </c>
      <c r="AB115" s="964"/>
      <c r="AC115" s="964"/>
      <c r="AD115" s="964"/>
      <c r="AE115" s="965"/>
      <c r="AF115" s="966">
        <v>24899</v>
      </c>
      <c r="AG115" s="964"/>
      <c r="AH115" s="964"/>
      <c r="AI115" s="964"/>
      <c r="AJ115" s="965"/>
      <c r="AK115" s="966">
        <v>17952</v>
      </c>
      <c r="AL115" s="964"/>
      <c r="AM115" s="964"/>
      <c r="AN115" s="964"/>
      <c r="AO115" s="965"/>
      <c r="AP115" s="967">
        <v>0.4</v>
      </c>
      <c r="AQ115" s="968"/>
      <c r="AR115" s="968"/>
      <c r="AS115" s="968"/>
      <c r="AT115" s="969"/>
      <c r="AU115" s="930"/>
      <c r="AV115" s="931"/>
      <c r="AW115" s="931"/>
      <c r="AX115" s="931"/>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422</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64174</v>
      </c>
      <c r="DH116" s="989"/>
      <c r="DI116" s="989"/>
      <c r="DJ116" s="989"/>
      <c r="DK116" s="990"/>
      <c r="DL116" s="991">
        <v>41180</v>
      </c>
      <c r="DM116" s="989"/>
      <c r="DN116" s="989"/>
      <c r="DO116" s="989"/>
      <c r="DP116" s="990"/>
      <c r="DQ116" s="991">
        <v>31296</v>
      </c>
      <c r="DR116" s="989"/>
      <c r="DS116" s="989"/>
      <c r="DT116" s="989"/>
      <c r="DU116" s="990"/>
      <c r="DV116" s="992">
        <v>0.6</v>
      </c>
      <c r="DW116" s="993"/>
      <c r="DX116" s="993"/>
      <c r="DY116" s="993"/>
      <c r="DZ116" s="994"/>
    </row>
    <row r="117" spans="1:130" s="199" customFormat="1" ht="26.25" customHeight="1" x14ac:dyDescent="0.15">
      <c r="A117" s="934" t="s">
        <v>168</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424</v>
      </c>
      <c r="Z117" s="916"/>
      <c r="AA117" s="1006">
        <v>1485546</v>
      </c>
      <c r="AB117" s="1007"/>
      <c r="AC117" s="1007"/>
      <c r="AD117" s="1007"/>
      <c r="AE117" s="1008"/>
      <c r="AF117" s="1009">
        <v>1423945</v>
      </c>
      <c r="AG117" s="1007"/>
      <c r="AH117" s="1007"/>
      <c r="AI117" s="1007"/>
      <c r="AJ117" s="1008"/>
      <c r="AK117" s="1009">
        <v>1397068</v>
      </c>
      <c r="AL117" s="1007"/>
      <c r="AM117" s="1007"/>
      <c r="AN117" s="1007"/>
      <c r="AO117" s="1008"/>
      <c r="AP117" s="1010"/>
      <c r="AQ117" s="1011"/>
      <c r="AR117" s="1011"/>
      <c r="AS117" s="1011"/>
      <c r="AT117" s="1012"/>
      <c r="AU117" s="930"/>
      <c r="AV117" s="931"/>
      <c r="AW117" s="931"/>
      <c r="AX117" s="931"/>
      <c r="AY117" s="931"/>
      <c r="AZ117" s="997" t="s">
        <v>425</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398</v>
      </c>
      <c r="AB118" s="915"/>
      <c r="AC118" s="915"/>
      <c r="AD118" s="915"/>
      <c r="AE118" s="916"/>
      <c r="AF118" s="914" t="s">
        <v>285</v>
      </c>
      <c r="AG118" s="915"/>
      <c r="AH118" s="915"/>
      <c r="AI118" s="915"/>
      <c r="AJ118" s="916"/>
      <c r="AK118" s="914" t="s">
        <v>284</v>
      </c>
      <c r="AL118" s="915"/>
      <c r="AM118" s="915"/>
      <c r="AN118" s="915"/>
      <c r="AO118" s="916"/>
      <c r="AP118" s="1001" t="s">
        <v>399</v>
      </c>
      <c r="AQ118" s="1002"/>
      <c r="AR118" s="1002"/>
      <c r="AS118" s="1002"/>
      <c r="AT118" s="1003"/>
      <c r="AU118" s="930"/>
      <c r="AV118" s="931"/>
      <c r="AW118" s="931"/>
      <c r="AX118" s="931"/>
      <c r="AY118" s="931"/>
      <c r="AZ118" s="1004" t="s">
        <v>427</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168</v>
      </c>
      <c r="BA119" s="230"/>
      <c r="BB119" s="230"/>
      <c r="BC119" s="230"/>
      <c r="BD119" s="230"/>
      <c r="BE119" s="230"/>
      <c r="BF119" s="230"/>
      <c r="BG119" s="230"/>
      <c r="BH119" s="230"/>
      <c r="BI119" s="230"/>
      <c r="BJ119" s="230"/>
      <c r="BK119" s="230"/>
      <c r="BL119" s="230"/>
      <c r="BM119" s="230"/>
      <c r="BN119" s="230"/>
      <c r="BO119" s="1005" t="s">
        <v>429</v>
      </c>
      <c r="BP119" s="1036"/>
      <c r="BQ119" s="1027">
        <v>14616791</v>
      </c>
      <c r="BR119" s="1028"/>
      <c r="BS119" s="1028"/>
      <c r="BT119" s="1028"/>
      <c r="BU119" s="1028"/>
      <c r="BV119" s="1028">
        <v>14595473</v>
      </c>
      <c r="BW119" s="1028"/>
      <c r="BX119" s="1028"/>
      <c r="BY119" s="1028"/>
      <c r="BZ119" s="1028"/>
      <c r="CA119" s="1028">
        <v>14144323</v>
      </c>
      <c r="CB119" s="1028"/>
      <c r="CC119" s="1028"/>
      <c r="CD119" s="1028"/>
      <c r="CE119" s="1028"/>
      <c r="CF119" s="1029"/>
      <c r="CG119" s="1030"/>
      <c r="CH119" s="1030"/>
      <c r="CI119" s="1030"/>
      <c r="CJ119" s="1031"/>
      <c r="CK119" s="977"/>
      <c r="CL119" s="978"/>
      <c r="CM119" s="1032" t="s">
        <v>430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26154</v>
      </c>
      <c r="DH119" s="1014"/>
      <c r="DI119" s="1014"/>
      <c r="DJ119" s="1014"/>
      <c r="DK119" s="1015"/>
      <c r="DL119" s="1013">
        <v>23005</v>
      </c>
      <c r="DM119" s="1014"/>
      <c r="DN119" s="1014"/>
      <c r="DO119" s="1014"/>
      <c r="DP119" s="1015"/>
      <c r="DQ119" s="1013">
        <v>13797</v>
      </c>
      <c r="DR119" s="1014"/>
      <c r="DS119" s="1014"/>
      <c r="DT119" s="1014"/>
      <c r="DU119" s="1015"/>
      <c r="DV119" s="1016">
        <v>0.3</v>
      </c>
      <c r="DW119" s="1017"/>
      <c r="DX119" s="1017"/>
      <c r="DY119" s="1017"/>
      <c r="DZ119" s="1018"/>
    </row>
    <row r="120" spans="1:130" s="199" customFormat="1" ht="26.25" customHeight="1" x14ac:dyDescent="0.15">
      <c r="A120" s="1089"/>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431</v>
      </c>
      <c r="AV120" s="1020"/>
      <c r="AW120" s="1020"/>
      <c r="AX120" s="1020"/>
      <c r="AY120" s="1021"/>
      <c r="AZ120" s="970" t="s">
        <v>432</v>
      </c>
      <c r="BA120" s="919"/>
      <c r="BB120" s="919"/>
      <c r="BC120" s="919"/>
      <c r="BD120" s="919"/>
      <c r="BE120" s="919"/>
      <c r="BF120" s="919"/>
      <c r="BG120" s="919"/>
      <c r="BH120" s="919"/>
      <c r="BI120" s="919"/>
      <c r="BJ120" s="919"/>
      <c r="BK120" s="919"/>
      <c r="BL120" s="919"/>
      <c r="BM120" s="919"/>
      <c r="BN120" s="919"/>
      <c r="BO120" s="919"/>
      <c r="BP120" s="920"/>
      <c r="BQ120" s="956">
        <v>2478852</v>
      </c>
      <c r="BR120" s="957"/>
      <c r="BS120" s="957"/>
      <c r="BT120" s="957"/>
      <c r="BU120" s="957"/>
      <c r="BV120" s="957">
        <v>2505163</v>
      </c>
      <c r="BW120" s="957"/>
      <c r="BX120" s="957"/>
      <c r="BY120" s="957"/>
      <c r="BZ120" s="957"/>
      <c r="CA120" s="957">
        <v>2430046</v>
      </c>
      <c r="CB120" s="957"/>
      <c r="CC120" s="957"/>
      <c r="CD120" s="957"/>
      <c r="CE120" s="957"/>
      <c r="CF120" s="971">
        <v>47.8</v>
      </c>
      <c r="CG120" s="972"/>
      <c r="CH120" s="972"/>
      <c r="CI120" s="972"/>
      <c r="CJ120" s="972"/>
      <c r="CK120" s="1037" t="s">
        <v>433</v>
      </c>
      <c r="CL120" s="1038"/>
      <c r="CM120" s="1038"/>
      <c r="CN120" s="1038"/>
      <c r="CO120" s="1039"/>
      <c r="CP120" s="1045" t="s">
        <v>381</v>
      </c>
      <c r="CQ120" s="1046"/>
      <c r="CR120" s="1046"/>
      <c r="CS120" s="1046"/>
      <c r="CT120" s="1046"/>
      <c r="CU120" s="1046"/>
      <c r="CV120" s="1046"/>
      <c r="CW120" s="1046"/>
      <c r="CX120" s="1046"/>
      <c r="CY120" s="1046"/>
      <c r="CZ120" s="1046"/>
      <c r="DA120" s="1046"/>
      <c r="DB120" s="1046"/>
      <c r="DC120" s="1046"/>
      <c r="DD120" s="1046"/>
      <c r="DE120" s="1046"/>
      <c r="DF120" s="1047"/>
      <c r="DG120" s="956">
        <v>1926573</v>
      </c>
      <c r="DH120" s="957"/>
      <c r="DI120" s="957"/>
      <c r="DJ120" s="957"/>
      <c r="DK120" s="957"/>
      <c r="DL120" s="957">
        <v>1798125</v>
      </c>
      <c r="DM120" s="957"/>
      <c r="DN120" s="957"/>
      <c r="DO120" s="957"/>
      <c r="DP120" s="957"/>
      <c r="DQ120" s="957">
        <v>1570134</v>
      </c>
      <c r="DR120" s="957"/>
      <c r="DS120" s="957"/>
      <c r="DT120" s="957"/>
      <c r="DU120" s="957"/>
      <c r="DV120" s="958">
        <v>30.9</v>
      </c>
      <c r="DW120" s="958"/>
      <c r="DX120" s="958"/>
      <c r="DY120" s="958"/>
      <c r="DZ120" s="959"/>
    </row>
    <row r="121" spans="1:130" s="199" customFormat="1" ht="26.25" customHeight="1" x14ac:dyDescent="0.15">
      <c r="A121" s="1089"/>
      <c r="B121" s="976"/>
      <c r="C121" s="997" t="s">
        <v>434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435</v>
      </c>
      <c r="BA121" s="980"/>
      <c r="BB121" s="980"/>
      <c r="BC121" s="980"/>
      <c r="BD121" s="980"/>
      <c r="BE121" s="980"/>
      <c r="BF121" s="980"/>
      <c r="BG121" s="980"/>
      <c r="BH121" s="980"/>
      <c r="BI121" s="980"/>
      <c r="BJ121" s="980"/>
      <c r="BK121" s="980"/>
      <c r="BL121" s="980"/>
      <c r="BM121" s="980"/>
      <c r="BN121" s="980"/>
      <c r="BO121" s="980"/>
      <c r="BP121" s="981"/>
      <c r="BQ121" s="949">
        <v>205814</v>
      </c>
      <c r="BR121" s="950"/>
      <c r="BS121" s="950"/>
      <c r="BT121" s="950"/>
      <c r="BU121" s="950"/>
      <c r="BV121" s="950">
        <v>167932</v>
      </c>
      <c r="BW121" s="950"/>
      <c r="BX121" s="950"/>
      <c r="BY121" s="950"/>
      <c r="BZ121" s="950"/>
      <c r="CA121" s="950">
        <v>142474</v>
      </c>
      <c r="CB121" s="950"/>
      <c r="CC121" s="950"/>
      <c r="CD121" s="950"/>
      <c r="CE121" s="950"/>
      <c r="CF121" s="944">
        <v>2.8</v>
      </c>
      <c r="CG121" s="945"/>
      <c r="CH121" s="945"/>
      <c r="CI121" s="945"/>
      <c r="CJ121" s="945"/>
      <c r="CK121" s="1040"/>
      <c r="CL121" s="1041"/>
      <c r="CM121" s="1041"/>
      <c r="CN121" s="1041"/>
      <c r="CO121" s="1042"/>
      <c r="CP121" s="1050" t="s">
        <v>379</v>
      </c>
      <c r="CQ121" s="1051"/>
      <c r="CR121" s="1051"/>
      <c r="CS121" s="1051"/>
      <c r="CT121" s="1051"/>
      <c r="CU121" s="1051"/>
      <c r="CV121" s="1051"/>
      <c r="CW121" s="1051"/>
      <c r="CX121" s="1051"/>
      <c r="CY121" s="1051"/>
      <c r="CZ121" s="1051"/>
      <c r="DA121" s="1051"/>
      <c r="DB121" s="1051"/>
      <c r="DC121" s="1051"/>
      <c r="DD121" s="1051"/>
      <c r="DE121" s="1051"/>
      <c r="DF121" s="1052"/>
      <c r="DG121" s="949">
        <v>335363</v>
      </c>
      <c r="DH121" s="950"/>
      <c r="DI121" s="950"/>
      <c r="DJ121" s="950"/>
      <c r="DK121" s="950"/>
      <c r="DL121" s="950">
        <v>296867</v>
      </c>
      <c r="DM121" s="950"/>
      <c r="DN121" s="950"/>
      <c r="DO121" s="950"/>
      <c r="DP121" s="950"/>
      <c r="DQ121" s="950">
        <v>238262</v>
      </c>
      <c r="DR121" s="950"/>
      <c r="DS121" s="950"/>
      <c r="DT121" s="950"/>
      <c r="DU121" s="950"/>
      <c r="DV121" s="951">
        <v>4.7</v>
      </c>
      <c r="DW121" s="951"/>
      <c r="DX121" s="951"/>
      <c r="DY121" s="951"/>
      <c r="DZ121" s="952"/>
    </row>
    <row r="122" spans="1:130" s="199" customFormat="1" ht="26.25" customHeight="1" x14ac:dyDescent="0.15">
      <c r="A122" s="1089"/>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436</v>
      </c>
      <c r="BA122" s="995"/>
      <c r="BB122" s="995"/>
      <c r="BC122" s="995"/>
      <c r="BD122" s="995"/>
      <c r="BE122" s="995"/>
      <c r="BF122" s="995"/>
      <c r="BG122" s="995"/>
      <c r="BH122" s="995"/>
      <c r="BI122" s="995"/>
      <c r="BJ122" s="995"/>
      <c r="BK122" s="995"/>
      <c r="BL122" s="995"/>
      <c r="BM122" s="995"/>
      <c r="BN122" s="995"/>
      <c r="BO122" s="995"/>
      <c r="BP122" s="996"/>
      <c r="BQ122" s="1027">
        <v>8292385</v>
      </c>
      <c r="BR122" s="1028"/>
      <c r="BS122" s="1028"/>
      <c r="BT122" s="1028"/>
      <c r="BU122" s="1028"/>
      <c r="BV122" s="1028">
        <v>8555464</v>
      </c>
      <c r="BW122" s="1028"/>
      <c r="BX122" s="1028"/>
      <c r="BY122" s="1028"/>
      <c r="BZ122" s="1028"/>
      <c r="CA122" s="1028">
        <v>8617767</v>
      </c>
      <c r="CB122" s="1028"/>
      <c r="CC122" s="1028"/>
      <c r="CD122" s="1028"/>
      <c r="CE122" s="1028"/>
      <c r="CF122" s="1048">
        <v>169.4</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v>8405</v>
      </c>
      <c r="DH122" s="950"/>
      <c r="DI122" s="950"/>
      <c r="DJ122" s="950"/>
      <c r="DK122" s="950"/>
      <c r="DL122" s="950">
        <v>6050</v>
      </c>
      <c r="DM122" s="950"/>
      <c r="DN122" s="950"/>
      <c r="DO122" s="950"/>
      <c r="DP122" s="950"/>
      <c r="DQ122" s="950">
        <v>3575</v>
      </c>
      <c r="DR122" s="950"/>
      <c r="DS122" s="950"/>
      <c r="DT122" s="950"/>
      <c r="DU122" s="950"/>
      <c r="DV122" s="951">
        <v>0.1</v>
      </c>
      <c r="DW122" s="951"/>
      <c r="DX122" s="951"/>
      <c r="DY122" s="951"/>
      <c r="DZ122" s="952"/>
    </row>
    <row r="123" spans="1:130" s="199" customFormat="1" ht="26.25" customHeight="1" x14ac:dyDescent="0.15">
      <c r="A123" s="1089"/>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20133</v>
      </c>
      <c r="AB123" s="989"/>
      <c r="AC123" s="989"/>
      <c r="AD123" s="989"/>
      <c r="AE123" s="990"/>
      <c r="AF123" s="991">
        <v>16133</v>
      </c>
      <c r="AG123" s="989"/>
      <c r="AH123" s="989"/>
      <c r="AI123" s="989"/>
      <c r="AJ123" s="990"/>
      <c r="AK123" s="991">
        <v>9283</v>
      </c>
      <c r="AL123" s="989"/>
      <c r="AM123" s="989"/>
      <c r="AN123" s="989"/>
      <c r="AO123" s="990"/>
      <c r="AP123" s="992">
        <v>0.2</v>
      </c>
      <c r="AQ123" s="993"/>
      <c r="AR123" s="993"/>
      <c r="AS123" s="993"/>
      <c r="AT123" s="994"/>
      <c r="AU123" s="1025"/>
      <c r="AV123" s="1026"/>
      <c r="AW123" s="1026"/>
      <c r="AX123" s="1026"/>
      <c r="AY123" s="1026"/>
      <c r="AZ123" s="230" t="s">
        <v>168</v>
      </c>
      <c r="BA123" s="230"/>
      <c r="BB123" s="230"/>
      <c r="BC123" s="230"/>
      <c r="BD123" s="230"/>
      <c r="BE123" s="230"/>
      <c r="BF123" s="230"/>
      <c r="BG123" s="230"/>
      <c r="BH123" s="230"/>
      <c r="BI123" s="230"/>
      <c r="BJ123" s="230"/>
      <c r="BK123" s="230"/>
      <c r="BL123" s="230"/>
      <c r="BM123" s="230"/>
      <c r="BN123" s="230"/>
      <c r="BO123" s="1005" t="s">
        <v>437</v>
      </c>
      <c r="BP123" s="1036"/>
      <c r="BQ123" s="1095">
        <v>10977051</v>
      </c>
      <c r="BR123" s="1096"/>
      <c r="BS123" s="1096"/>
      <c r="BT123" s="1096"/>
      <c r="BU123" s="1096"/>
      <c r="BV123" s="1096">
        <v>11228559</v>
      </c>
      <c r="BW123" s="1096"/>
      <c r="BX123" s="1096"/>
      <c r="BY123" s="1096"/>
      <c r="BZ123" s="1096"/>
      <c r="CA123" s="1096">
        <v>11190287</v>
      </c>
      <c r="CB123" s="1096"/>
      <c r="CC123" s="1096"/>
      <c r="CD123" s="1096"/>
      <c r="CE123" s="1096"/>
      <c r="CF123" s="1029"/>
      <c r="CG123" s="1030"/>
      <c r="CH123" s="1030"/>
      <c r="CI123" s="1030"/>
      <c r="CJ123" s="1031"/>
      <c r="CK123" s="1040"/>
      <c r="CL123" s="1041"/>
      <c r="CM123" s="1041"/>
      <c r="CN123" s="1041"/>
      <c r="CO123" s="1042"/>
      <c r="CP123" s="1050" t="s">
        <v>378</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438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72.3</v>
      </c>
      <c r="BR124" s="1058"/>
      <c r="BS124" s="1058"/>
      <c r="BT124" s="1058"/>
      <c r="BU124" s="1058"/>
      <c r="BV124" s="1058">
        <v>65</v>
      </c>
      <c r="BW124" s="1058"/>
      <c r="BX124" s="1058"/>
      <c r="BY124" s="1058"/>
      <c r="BZ124" s="1058"/>
      <c r="CA124" s="1058">
        <v>58</v>
      </c>
      <c r="CB124" s="1058"/>
      <c r="CC124" s="1058"/>
      <c r="CD124" s="1058"/>
      <c r="CE124" s="1058"/>
      <c r="CF124" s="1059"/>
      <c r="CG124" s="1060"/>
      <c r="CH124" s="1060"/>
      <c r="CI124" s="1060"/>
      <c r="CJ124" s="1061"/>
      <c r="CK124" s="1043"/>
      <c r="CL124" s="1043"/>
      <c r="CM124" s="1043"/>
      <c r="CN124" s="1043"/>
      <c r="CO124" s="1044"/>
      <c r="CP124" s="1050" t="s">
        <v>439</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440</v>
      </c>
      <c r="CL125" s="1038"/>
      <c r="CM125" s="1038"/>
      <c r="CN125" s="1038"/>
      <c r="CO125" s="1039"/>
      <c r="CP125" s="970" t="s">
        <v>441</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12330</v>
      </c>
      <c r="AB126" s="989"/>
      <c r="AC126" s="989"/>
      <c r="AD126" s="989"/>
      <c r="AE126" s="990"/>
      <c r="AF126" s="991">
        <v>7444</v>
      </c>
      <c r="AG126" s="989"/>
      <c r="AH126" s="989"/>
      <c r="AI126" s="989"/>
      <c r="AJ126" s="990"/>
      <c r="AK126" s="991">
        <v>7647</v>
      </c>
      <c r="AL126" s="989"/>
      <c r="AM126" s="989"/>
      <c r="AN126" s="989"/>
      <c r="AO126" s="990"/>
      <c r="AP126" s="992">
        <v>0.2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442</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1722</v>
      </c>
      <c r="AB127" s="989"/>
      <c r="AC127" s="989"/>
      <c r="AD127" s="989"/>
      <c r="AE127" s="990"/>
      <c r="AF127" s="991">
        <v>1322</v>
      </c>
      <c r="AG127" s="989"/>
      <c r="AH127" s="989"/>
      <c r="AI127" s="989"/>
      <c r="AJ127" s="990"/>
      <c r="AK127" s="991">
        <v>1022</v>
      </c>
      <c r="AL127" s="989"/>
      <c r="AM127" s="989"/>
      <c r="AN127" s="989"/>
      <c r="AO127" s="990"/>
      <c r="AP127" s="992">
        <v>0</v>
      </c>
      <c r="AQ127" s="993"/>
      <c r="AR127" s="993"/>
      <c r="AS127" s="993"/>
      <c r="AT127" s="994"/>
      <c r="AU127" s="235"/>
      <c r="AV127" s="235"/>
      <c r="AW127" s="235"/>
      <c r="AX127" s="1062" t="s">
        <v>444</v>
      </c>
      <c r="AY127" s="1063"/>
      <c r="AZ127" s="1063"/>
      <c r="BA127" s="1063"/>
      <c r="BB127" s="1063"/>
      <c r="BC127" s="1063"/>
      <c r="BD127" s="1063"/>
      <c r="BE127" s="1064"/>
      <c r="BF127" s="1065" t="s">
        <v>445</v>
      </c>
      <c r="BG127" s="1063"/>
      <c r="BH127" s="1063"/>
      <c r="BI127" s="1063"/>
      <c r="BJ127" s="1063"/>
      <c r="BK127" s="1063"/>
      <c r="BL127" s="1064"/>
      <c r="BM127" s="1065" t="s">
        <v>446</v>
      </c>
      <c r="BN127" s="1063"/>
      <c r="BO127" s="1063"/>
      <c r="BP127" s="1063"/>
      <c r="BQ127" s="1063"/>
      <c r="BR127" s="1063"/>
      <c r="BS127" s="1064"/>
      <c r="BT127" s="1065" t="s">
        <v>447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448</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449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450</v>
      </c>
      <c r="X128" s="1075"/>
      <c r="Y128" s="1075"/>
      <c r="Z128" s="1076"/>
      <c r="AA128" s="1077">
        <v>63428</v>
      </c>
      <c r="AB128" s="1078"/>
      <c r="AC128" s="1078"/>
      <c r="AD128" s="1078"/>
      <c r="AE128" s="1079"/>
      <c r="AF128" s="1080">
        <v>50943</v>
      </c>
      <c r="AG128" s="1078"/>
      <c r="AH128" s="1078"/>
      <c r="AI128" s="1078"/>
      <c r="AJ128" s="1079"/>
      <c r="AK128" s="1080">
        <v>41483</v>
      </c>
      <c r="AL128" s="1078"/>
      <c r="AM128" s="1078"/>
      <c r="AN128" s="1078"/>
      <c r="AO128" s="1079"/>
      <c r="AP128" s="1081"/>
      <c r="AQ128" s="1082"/>
      <c r="AR128" s="1082"/>
      <c r="AS128" s="1082"/>
      <c r="AT128" s="1083"/>
      <c r="AU128" s="235"/>
      <c r="AV128" s="235"/>
      <c r="AW128" s="235"/>
      <c r="AX128" s="918" t="s">
        <v>451</v>
      </c>
      <c r="AY128" s="919"/>
      <c r="AZ128" s="919"/>
      <c r="BA128" s="919"/>
      <c r="BB128" s="919"/>
      <c r="BC128" s="919"/>
      <c r="BD128" s="919"/>
      <c r="BE128" s="920"/>
      <c r="BF128" s="1084" t="s">
        <v>111</v>
      </c>
      <c r="BG128" s="1085"/>
      <c r="BH128" s="1085"/>
      <c r="BI128" s="1085"/>
      <c r="BJ128" s="1085"/>
      <c r="BK128" s="1085"/>
      <c r="BL128" s="1086"/>
      <c r="BM128" s="1084">
        <v>14.5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452</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453</v>
      </c>
      <c r="X129" s="1104"/>
      <c r="Y129" s="1104"/>
      <c r="Z129" s="1105"/>
      <c r="AA129" s="988">
        <v>5793776</v>
      </c>
      <c r="AB129" s="989"/>
      <c r="AC129" s="989"/>
      <c r="AD129" s="989"/>
      <c r="AE129" s="990"/>
      <c r="AF129" s="991">
        <v>5946761</v>
      </c>
      <c r="AG129" s="989"/>
      <c r="AH129" s="989"/>
      <c r="AI129" s="989"/>
      <c r="AJ129" s="990"/>
      <c r="AK129" s="991">
        <v>5876367</v>
      </c>
      <c r="AL129" s="989"/>
      <c r="AM129" s="989"/>
      <c r="AN129" s="989"/>
      <c r="AO129" s="990"/>
      <c r="AP129" s="1106"/>
      <c r="AQ129" s="1107"/>
      <c r="AR129" s="1107"/>
      <c r="AS129" s="1107"/>
      <c r="AT129" s="1108"/>
      <c r="AU129" s="237"/>
      <c r="AV129" s="237"/>
      <c r="AW129" s="237"/>
      <c r="AX129" s="1097" t="s">
        <v>454</v>
      </c>
      <c r="AY129" s="980"/>
      <c r="AZ129" s="980"/>
      <c r="BA129" s="980"/>
      <c r="BB129" s="980"/>
      <c r="BC129" s="980"/>
      <c r="BD129" s="980"/>
      <c r="BE129" s="981"/>
      <c r="BF129" s="1098" t="s">
        <v>111</v>
      </c>
      <c r="BG129" s="1099"/>
      <c r="BH129" s="1099"/>
      <c r="BI129" s="1099"/>
      <c r="BJ129" s="1099"/>
      <c r="BK129" s="1099"/>
      <c r="BL129" s="1100"/>
      <c r="BM129" s="1098">
        <v>19.5</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456</v>
      </c>
      <c r="X130" s="1104"/>
      <c r="Y130" s="1104"/>
      <c r="Z130" s="1105"/>
      <c r="AA130" s="988">
        <v>763454</v>
      </c>
      <c r="AB130" s="989"/>
      <c r="AC130" s="989"/>
      <c r="AD130" s="989"/>
      <c r="AE130" s="990"/>
      <c r="AF130" s="991">
        <v>774256</v>
      </c>
      <c r="AG130" s="989"/>
      <c r="AH130" s="989"/>
      <c r="AI130" s="989"/>
      <c r="AJ130" s="990"/>
      <c r="AK130" s="991">
        <v>788626</v>
      </c>
      <c r="AL130" s="989"/>
      <c r="AM130" s="989"/>
      <c r="AN130" s="989"/>
      <c r="AO130" s="990"/>
      <c r="AP130" s="1106"/>
      <c r="AQ130" s="1107"/>
      <c r="AR130" s="1107"/>
      <c r="AS130" s="1107"/>
      <c r="AT130" s="1108"/>
      <c r="AU130" s="237"/>
      <c r="AV130" s="237"/>
      <c r="AW130" s="237"/>
      <c r="AX130" s="1097" t="s">
        <v>457</v>
      </c>
      <c r="AY130" s="980"/>
      <c r="AZ130" s="980"/>
      <c r="BA130" s="980"/>
      <c r="BB130" s="980"/>
      <c r="BC130" s="980"/>
      <c r="BD130" s="980"/>
      <c r="BE130" s="981"/>
      <c r="BF130" s="1134">
        <v>11.9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458</v>
      </c>
      <c r="X131" s="1142"/>
      <c r="Y131" s="1142"/>
      <c r="Z131" s="1143"/>
      <c r="AA131" s="1035">
        <v>5030322</v>
      </c>
      <c r="AB131" s="1014"/>
      <c r="AC131" s="1014"/>
      <c r="AD131" s="1014"/>
      <c r="AE131" s="1015"/>
      <c r="AF131" s="1013">
        <v>5172505</v>
      </c>
      <c r="AG131" s="1014"/>
      <c r="AH131" s="1014"/>
      <c r="AI131" s="1014"/>
      <c r="AJ131" s="1015"/>
      <c r="AK131" s="1013">
        <v>5087741</v>
      </c>
      <c r="AL131" s="1014"/>
      <c r="AM131" s="1014"/>
      <c r="AN131" s="1014"/>
      <c r="AO131" s="1015"/>
      <c r="AP131" s="1144"/>
      <c r="AQ131" s="1145"/>
      <c r="AR131" s="1145"/>
      <c r="AS131" s="1145"/>
      <c r="AT131" s="1146"/>
      <c r="AU131" s="237"/>
      <c r="AV131" s="237"/>
      <c r="AW131" s="237"/>
      <c r="AX131" s="1116" t="s">
        <v>459</v>
      </c>
      <c r="AY131" s="1067"/>
      <c r="AZ131" s="1067"/>
      <c r="BA131" s="1067"/>
      <c r="BB131" s="1067"/>
      <c r="BC131" s="1067"/>
      <c r="BD131" s="1067"/>
      <c r="BE131" s="1068"/>
      <c r="BF131" s="1117">
        <v>58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461</v>
      </c>
      <c r="W132" s="1127"/>
      <c r="X132" s="1127"/>
      <c r="Y132" s="1127"/>
      <c r="Z132" s="1128"/>
      <c r="AA132" s="1129">
        <v>13.09387351</v>
      </c>
      <c r="AB132" s="1130"/>
      <c r="AC132" s="1130"/>
      <c r="AD132" s="1130"/>
      <c r="AE132" s="1131"/>
      <c r="AF132" s="1132">
        <v>11.575551880000001</v>
      </c>
      <c r="AG132" s="1130"/>
      <c r="AH132" s="1130"/>
      <c r="AI132" s="1130"/>
      <c r="AJ132" s="1131"/>
      <c r="AK132" s="1132">
        <v>11.14362936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462</v>
      </c>
      <c r="W133" s="1110"/>
      <c r="X133" s="1110"/>
      <c r="Y133" s="1110"/>
      <c r="Z133" s="1111"/>
      <c r="AA133" s="1112">
        <v>12.8</v>
      </c>
      <c r="AB133" s="1113"/>
      <c r="AC133" s="1113"/>
      <c r="AD133" s="1113"/>
      <c r="AE133" s="1114"/>
      <c r="AF133" s="1112">
        <v>12.6</v>
      </c>
      <c r="AG133" s="1113"/>
      <c r="AH133" s="1113"/>
      <c r="AI133" s="1113"/>
      <c r="AJ133" s="1114"/>
      <c r="AK133" s="1112">
        <v>11.9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1" zoomScaleNormal="85" zoomScaleSheetLayoutView="55" workbookViewId="0">
      <selection activeCell="P53" sqref="P53"/>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46"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463</v>
      </c>
      <c r="B5" s="248"/>
      <c r="C5" s="248"/>
      <c r="D5" s="248"/>
      <c r="E5" s="248"/>
      <c r="F5" s="248"/>
      <c r="G5" s="248"/>
      <c r="H5" s="248"/>
      <c r="I5" s="248"/>
      <c r="J5" s="248"/>
      <c r="K5" s="248"/>
      <c r="L5" s="248"/>
      <c r="M5" s="248"/>
      <c r="N5" s="248"/>
      <c r="O5" s="249"/>
    </row>
    <row r="6" spans="1:16" x14ac:dyDescent="0.15">
      <c r="A6" s="250"/>
      <c r="B6" s="246"/>
      <c r="C6" s="246"/>
      <c r="D6" s="246"/>
      <c r="E6" s="246"/>
      <c r="F6" s="246"/>
      <c r="G6" s="251" t="s">
        <v>464</v>
      </c>
      <c r="H6" s="251"/>
      <c r="I6" s="251"/>
      <c r="J6" s="251"/>
      <c r="K6" s="246"/>
      <c r="L6" s="246"/>
      <c r="M6" s="246"/>
      <c r="N6" s="246"/>
    </row>
    <row r="7" spans="1:16" x14ac:dyDescent="0.15">
      <c r="A7" s="250"/>
      <c r="B7" s="246"/>
      <c r="C7" s="246"/>
      <c r="D7" s="246"/>
      <c r="E7" s="246"/>
      <c r="F7" s="246"/>
      <c r="G7" s="253"/>
      <c r="H7" s="254"/>
      <c r="I7" s="254"/>
      <c r="J7" s="255"/>
      <c r="K7" s="1150" t="s">
        <v>465</v>
      </c>
      <c r="L7" s="256"/>
      <c r="M7" s="257" t="s">
        <v>466</v>
      </c>
      <c r="N7" s="258"/>
    </row>
    <row r="8" spans="1:16" x14ac:dyDescent="0.15">
      <c r="A8" s="250"/>
      <c r="B8" s="246"/>
      <c r="C8" s="246"/>
      <c r="D8" s="246"/>
      <c r="E8" s="246"/>
      <c r="F8" s="246"/>
      <c r="G8" s="259"/>
      <c r="H8" s="260"/>
      <c r="I8" s="260"/>
      <c r="J8" s="261"/>
      <c r="K8" s="1151"/>
      <c r="L8" s="262" t="s">
        <v>467</v>
      </c>
      <c r="M8" s="263" t="s">
        <v>468</v>
      </c>
      <c r="N8" s="264" t="s">
        <v>469</v>
      </c>
    </row>
    <row r="9" spans="1:16" x14ac:dyDescent="0.15">
      <c r="A9" s="250"/>
      <c r="B9" s="246"/>
      <c r="C9" s="246"/>
      <c r="D9" s="246"/>
      <c r="E9" s="246"/>
      <c r="F9" s="246"/>
      <c r="G9" s="1152" t="s">
        <v>470</v>
      </c>
      <c r="H9" s="1153"/>
      <c r="I9" s="1153"/>
      <c r="J9" s="1154"/>
      <c r="K9" s="265">
        <v>1492395</v>
      </c>
      <c r="L9" s="266">
        <v>79539</v>
      </c>
      <c r="M9" s="267">
        <v>82785</v>
      </c>
      <c r="N9" s="268">
        <v>-3.9</v>
      </c>
    </row>
    <row r="10" spans="1:16" x14ac:dyDescent="0.15">
      <c r="A10" s="250"/>
      <c r="B10" s="246"/>
      <c r="C10" s="246"/>
      <c r="D10" s="246"/>
      <c r="E10" s="246"/>
      <c r="F10" s="246"/>
      <c r="G10" s="1152" t="s">
        <v>471</v>
      </c>
      <c r="H10" s="1153"/>
      <c r="I10" s="1153"/>
      <c r="J10" s="1154"/>
      <c r="K10" s="269">
        <v>234869</v>
      </c>
      <c r="L10" s="270">
        <v>12518</v>
      </c>
      <c r="M10" s="271">
        <v>6632</v>
      </c>
      <c r="N10" s="272">
        <v>88.8</v>
      </c>
    </row>
    <row r="11" spans="1:16" ht="13.5" customHeight="1" x14ac:dyDescent="0.15">
      <c r="A11" s="250"/>
      <c r="B11" s="246"/>
      <c r="C11" s="246"/>
      <c r="D11" s="246"/>
      <c r="E11" s="246"/>
      <c r="F11" s="246"/>
      <c r="G11" s="1152" t="s">
        <v>472</v>
      </c>
      <c r="H11" s="1153"/>
      <c r="I11" s="1153"/>
      <c r="J11" s="1154"/>
      <c r="K11" s="269">
        <v>397292</v>
      </c>
      <c r="L11" s="270">
        <v>21174</v>
      </c>
      <c r="M11" s="271">
        <v>9575</v>
      </c>
      <c r="N11" s="272">
        <v>121.1</v>
      </c>
    </row>
    <row r="12" spans="1:16" ht="13.5" customHeight="1" x14ac:dyDescent="0.15">
      <c r="A12" s="250"/>
      <c r="B12" s="246"/>
      <c r="C12" s="246"/>
      <c r="D12" s="246"/>
      <c r="E12" s="246"/>
      <c r="F12" s="246"/>
      <c r="G12" s="1152" t="s">
        <v>473</v>
      </c>
      <c r="H12" s="1153"/>
      <c r="I12" s="1153"/>
      <c r="J12" s="1154"/>
      <c r="K12" s="269" t="s">
        <v>474</v>
      </c>
      <c r="L12" s="270" t="s">
        <v>474</v>
      </c>
      <c r="M12" s="271">
        <v>961</v>
      </c>
      <c r="N12" s="272" t="s">
        <v>474</v>
      </c>
    </row>
    <row r="13" spans="1:16" ht="13.5" customHeight="1" x14ac:dyDescent="0.15">
      <c r="A13" s="250"/>
      <c r="B13" s="246"/>
      <c r="C13" s="246"/>
      <c r="D13" s="246"/>
      <c r="E13" s="246"/>
      <c r="F13" s="246"/>
      <c r="G13" s="1152" t="s">
        <v>475</v>
      </c>
      <c r="H13" s="1153"/>
      <c r="I13" s="1153"/>
      <c r="J13" s="1154"/>
      <c r="K13" s="269" t="s">
        <v>474</v>
      </c>
      <c r="L13" s="270" t="s">
        <v>474</v>
      </c>
      <c r="M13" s="271" t="s">
        <v>474</v>
      </c>
      <c r="N13" s="272" t="s">
        <v>474</v>
      </c>
    </row>
    <row r="14" spans="1:16" ht="13.5" customHeight="1" x14ac:dyDescent="0.15">
      <c r="A14" s="250"/>
      <c r="B14" s="246"/>
      <c r="C14" s="246"/>
      <c r="D14" s="246"/>
      <c r="E14" s="246"/>
      <c r="F14" s="246"/>
      <c r="G14" s="1152" t="s">
        <v>476</v>
      </c>
      <c r="H14" s="1153"/>
      <c r="I14" s="1153"/>
      <c r="J14" s="1154"/>
      <c r="K14" s="269">
        <v>44308</v>
      </c>
      <c r="L14" s="270">
        <v>2361</v>
      </c>
      <c r="M14" s="271">
        <v>3403</v>
      </c>
      <c r="N14" s="272">
        <v>-30.6</v>
      </c>
    </row>
    <row r="15" spans="1:16" ht="13.5" customHeight="1" x14ac:dyDescent="0.15">
      <c r="A15" s="250"/>
      <c r="B15" s="246"/>
      <c r="C15" s="246"/>
      <c r="D15" s="246"/>
      <c r="E15" s="246"/>
      <c r="F15" s="246"/>
      <c r="G15" s="1152" t="s">
        <v>477</v>
      </c>
      <c r="H15" s="1153"/>
      <c r="I15" s="1153"/>
      <c r="J15" s="1154"/>
      <c r="K15" s="269">
        <v>18435</v>
      </c>
      <c r="L15" s="270">
        <v>983</v>
      </c>
      <c r="M15" s="271">
        <v>1693</v>
      </c>
      <c r="N15" s="272">
        <v>-41.9</v>
      </c>
    </row>
    <row r="16" spans="1:16" x14ac:dyDescent="0.15">
      <c r="A16" s="250"/>
      <c r="B16" s="246"/>
      <c r="C16" s="246"/>
      <c r="D16" s="246"/>
      <c r="E16" s="246"/>
      <c r="F16" s="246"/>
      <c r="G16" s="1155" t="s">
        <v>478</v>
      </c>
      <c r="H16" s="1156"/>
      <c r="I16" s="1156"/>
      <c r="J16" s="1157"/>
      <c r="K16" s="270">
        <v>-143121</v>
      </c>
      <c r="L16" s="270">
        <v>-7628</v>
      </c>
      <c r="M16" s="271">
        <v>-7791</v>
      </c>
      <c r="N16" s="272">
        <v>-2.1</v>
      </c>
    </row>
    <row r="17" spans="1:16" x14ac:dyDescent="0.15">
      <c r="A17" s="250"/>
      <c r="B17" s="246"/>
      <c r="C17" s="246"/>
      <c r="D17" s="246"/>
      <c r="E17" s="246"/>
      <c r="F17" s="246"/>
      <c r="G17" s="1155" t="s">
        <v>168</v>
      </c>
      <c r="H17" s="1156"/>
      <c r="I17" s="1156"/>
      <c r="J17" s="1157"/>
      <c r="K17" s="270">
        <v>2044178</v>
      </c>
      <c r="L17" s="270">
        <v>108947</v>
      </c>
      <c r="M17" s="271">
        <v>97258</v>
      </c>
      <c r="N17" s="272">
        <v>12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479</v>
      </c>
      <c r="H19" s="246"/>
      <c r="I19" s="246"/>
      <c r="J19" s="246"/>
      <c r="K19" s="246"/>
      <c r="L19" s="246"/>
      <c r="M19" s="246"/>
      <c r="N19" s="246"/>
    </row>
    <row r="20" spans="1:16" x14ac:dyDescent="0.15">
      <c r="A20" s="250"/>
      <c r="B20" s="246"/>
      <c r="C20" s="246"/>
      <c r="D20" s="246"/>
      <c r="E20" s="246"/>
      <c r="F20" s="246"/>
      <c r="G20" s="274"/>
      <c r="H20" s="275"/>
      <c r="I20" s="275"/>
      <c r="J20" s="276"/>
      <c r="K20" s="277" t="s">
        <v>480</v>
      </c>
      <c r="L20" s="278" t="s">
        <v>481</v>
      </c>
      <c r="M20" s="279" t="s">
        <v>482</v>
      </c>
      <c r="N20" s="280"/>
    </row>
    <row r="21" spans="1:16" s="286" customFormat="1" x14ac:dyDescent="0.15">
      <c r="A21" s="281"/>
      <c r="B21" s="251"/>
      <c r="C21" s="251"/>
      <c r="D21" s="251"/>
      <c r="E21" s="251"/>
      <c r="F21" s="251"/>
      <c r="G21" s="1147" t="s">
        <v>483</v>
      </c>
      <c r="H21" s="1148"/>
      <c r="I21" s="1148"/>
      <c r="J21" s="1149"/>
      <c r="K21" s="282">
        <v>9.06</v>
      </c>
      <c r="L21" s="283">
        <v>9.18</v>
      </c>
      <c r="M21" s="284">
        <v>-0.12</v>
      </c>
      <c r="N21" s="251"/>
      <c r="O21" s="285"/>
      <c r="P21" s="281"/>
    </row>
    <row r="22" spans="1:16" s="286" customFormat="1" x14ac:dyDescent="0.15">
      <c r="A22" s="281"/>
      <c r="B22" s="251"/>
      <c r="C22" s="251"/>
      <c r="D22" s="251"/>
      <c r="E22" s="251"/>
      <c r="F22" s="251"/>
      <c r="G22" s="1147" t="s">
        <v>484</v>
      </c>
      <c r="H22" s="1148"/>
      <c r="I22" s="1148"/>
      <c r="J22" s="1149"/>
      <c r="K22" s="287">
        <v>97</v>
      </c>
      <c r="L22" s="288">
        <v>97.2</v>
      </c>
      <c r="M22" s="289">
        <v>-0.2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487</v>
      </c>
      <c r="H29" s="251"/>
      <c r="I29" s="251"/>
      <c r="J29" s="251"/>
      <c r="K29" s="246"/>
      <c r="L29" s="246"/>
      <c r="M29" s="246"/>
      <c r="N29" s="246"/>
      <c r="O29" s="295"/>
    </row>
    <row r="30" spans="1:16" x14ac:dyDescent="0.15">
      <c r="A30" s="250"/>
      <c r="B30" s="246"/>
      <c r="C30" s="246"/>
      <c r="D30" s="246"/>
      <c r="E30" s="246"/>
      <c r="F30" s="246"/>
      <c r="G30" s="253"/>
      <c r="H30" s="254"/>
      <c r="I30" s="254"/>
      <c r="J30" s="255"/>
      <c r="K30" s="1150" t="s">
        <v>465</v>
      </c>
      <c r="L30" s="256"/>
      <c r="M30" s="257" t="s">
        <v>466</v>
      </c>
      <c r="N30" s="258"/>
    </row>
    <row r="31" spans="1:16" x14ac:dyDescent="0.15">
      <c r="A31" s="250"/>
      <c r="B31" s="246"/>
      <c r="C31" s="246"/>
      <c r="D31" s="246"/>
      <c r="E31" s="246"/>
      <c r="F31" s="246"/>
      <c r="G31" s="259"/>
      <c r="H31" s="260"/>
      <c r="I31" s="260"/>
      <c r="J31" s="261"/>
      <c r="K31" s="1151"/>
      <c r="L31" s="262" t="s">
        <v>467</v>
      </c>
      <c r="M31" s="263" t="s">
        <v>468</v>
      </c>
      <c r="N31" s="264" t="s">
        <v>469</v>
      </c>
    </row>
    <row r="32" spans="1:16" ht="27" customHeight="1" x14ac:dyDescent="0.15">
      <c r="A32" s="250"/>
      <c r="B32" s="246"/>
      <c r="C32" s="246"/>
      <c r="D32" s="246"/>
      <c r="E32" s="246"/>
      <c r="F32" s="246"/>
      <c r="G32" s="1163" t="s">
        <v>488</v>
      </c>
      <c r="H32" s="1164"/>
      <c r="I32" s="1164"/>
      <c r="J32" s="1165"/>
      <c r="K32" s="296">
        <v>1078243</v>
      </c>
      <c r="L32" s="296">
        <v>57466</v>
      </c>
      <c r="M32" s="297">
        <v>59261</v>
      </c>
      <c r="N32" s="298">
        <v>-3</v>
      </c>
    </row>
    <row r="33" spans="1:16" ht="13.5" customHeight="1" x14ac:dyDescent="0.15">
      <c r="A33" s="250"/>
      <c r="B33" s="246"/>
      <c r="C33" s="246"/>
      <c r="D33" s="246"/>
      <c r="E33" s="246"/>
      <c r="F33" s="246"/>
      <c r="G33" s="1163" t="s">
        <v>489</v>
      </c>
      <c r="H33" s="1164"/>
      <c r="I33" s="1164"/>
      <c r="J33" s="1165"/>
      <c r="K33" s="296" t="s">
        <v>474</v>
      </c>
      <c r="L33" s="296" t="s">
        <v>474</v>
      </c>
      <c r="M33" s="297" t="s">
        <v>474</v>
      </c>
      <c r="N33" s="298" t="s">
        <v>474</v>
      </c>
    </row>
    <row r="34" spans="1:16" ht="27" customHeight="1" x14ac:dyDescent="0.15">
      <c r="A34" s="250"/>
      <c r="B34" s="246"/>
      <c r="C34" s="246"/>
      <c r="D34" s="246"/>
      <c r="E34" s="246"/>
      <c r="F34" s="246"/>
      <c r="G34" s="1163" t="s">
        <v>490</v>
      </c>
      <c r="H34" s="1164"/>
      <c r="I34" s="1164"/>
      <c r="J34" s="1165"/>
      <c r="K34" s="296" t="s">
        <v>474</v>
      </c>
      <c r="L34" s="296" t="s">
        <v>474</v>
      </c>
      <c r="M34" s="297">
        <v>53</v>
      </c>
      <c r="N34" s="298" t="s">
        <v>474</v>
      </c>
    </row>
    <row r="35" spans="1:16" ht="27" customHeight="1" x14ac:dyDescent="0.15">
      <c r="A35" s="250"/>
      <c r="B35" s="246"/>
      <c r="C35" s="246"/>
      <c r="D35" s="246"/>
      <c r="E35" s="246"/>
      <c r="F35" s="246"/>
      <c r="G35" s="1163" t="s">
        <v>491</v>
      </c>
      <c r="H35" s="1164"/>
      <c r="I35" s="1164"/>
      <c r="J35" s="1165"/>
      <c r="K35" s="296">
        <v>293201</v>
      </c>
      <c r="L35" s="296">
        <v>15627</v>
      </c>
      <c r="M35" s="297">
        <v>16703</v>
      </c>
      <c r="N35" s="298">
        <v>-6.4</v>
      </c>
    </row>
    <row r="36" spans="1:16" ht="27" customHeight="1" x14ac:dyDescent="0.15">
      <c r="A36" s="250"/>
      <c r="B36" s="246"/>
      <c r="C36" s="246"/>
      <c r="D36" s="246"/>
      <c r="E36" s="246"/>
      <c r="F36" s="246"/>
      <c r="G36" s="1163" t="s">
        <v>492</v>
      </c>
      <c r="H36" s="1164"/>
      <c r="I36" s="1164"/>
      <c r="J36" s="1165"/>
      <c r="K36" s="296">
        <v>7672</v>
      </c>
      <c r="L36" s="296">
        <v>409</v>
      </c>
      <c r="M36" s="297">
        <v>2887</v>
      </c>
      <c r="N36" s="298">
        <v>-85.8</v>
      </c>
    </row>
    <row r="37" spans="1:16" ht="13.5" customHeight="1" x14ac:dyDescent="0.15">
      <c r="A37" s="250"/>
      <c r="B37" s="246"/>
      <c r="C37" s="246"/>
      <c r="D37" s="246"/>
      <c r="E37" s="246"/>
      <c r="F37" s="246"/>
      <c r="G37" s="1163" t="s">
        <v>493</v>
      </c>
      <c r="H37" s="1164"/>
      <c r="I37" s="1164"/>
      <c r="J37" s="1165"/>
      <c r="K37" s="296">
        <v>17952</v>
      </c>
      <c r="L37" s="296">
        <v>957</v>
      </c>
      <c r="M37" s="297">
        <v>465</v>
      </c>
      <c r="N37" s="298">
        <v>105.8</v>
      </c>
    </row>
    <row r="38" spans="1:16" ht="27" customHeight="1" x14ac:dyDescent="0.15">
      <c r="A38" s="250"/>
      <c r="B38" s="246"/>
      <c r="C38" s="246"/>
      <c r="D38" s="246"/>
      <c r="E38" s="246"/>
      <c r="F38" s="246"/>
      <c r="G38" s="1166" t="s">
        <v>494</v>
      </c>
      <c r="H38" s="1167"/>
      <c r="I38" s="1167"/>
      <c r="J38" s="1168"/>
      <c r="K38" s="299" t="s">
        <v>474</v>
      </c>
      <c r="L38" s="299" t="s">
        <v>474</v>
      </c>
      <c r="M38" s="300">
        <v>4</v>
      </c>
      <c r="N38" s="301" t="s">
        <v>474</v>
      </c>
      <c r="O38" s="295"/>
    </row>
    <row r="39" spans="1:16" x14ac:dyDescent="0.15">
      <c r="A39" s="250"/>
      <c r="B39" s="246"/>
      <c r="C39" s="246"/>
      <c r="D39" s="246"/>
      <c r="E39" s="246"/>
      <c r="F39" s="246"/>
      <c r="G39" s="1166" t="s">
        <v>495</v>
      </c>
      <c r="H39" s="1167"/>
      <c r="I39" s="1167"/>
      <c r="J39" s="1168"/>
      <c r="K39" s="302">
        <v>-41483</v>
      </c>
      <c r="L39" s="302">
        <v>-2211</v>
      </c>
      <c r="M39" s="303">
        <v>-5840</v>
      </c>
      <c r="N39" s="304">
        <v>-62.1</v>
      </c>
      <c r="O39" s="295"/>
    </row>
    <row r="40" spans="1:16" ht="27" customHeight="1" x14ac:dyDescent="0.15">
      <c r="A40" s="250"/>
      <c r="B40" s="246"/>
      <c r="C40" s="246"/>
      <c r="D40" s="246"/>
      <c r="E40" s="246"/>
      <c r="F40" s="246"/>
      <c r="G40" s="1163" t="s">
        <v>496</v>
      </c>
      <c r="H40" s="1164"/>
      <c r="I40" s="1164"/>
      <c r="J40" s="1165"/>
      <c r="K40" s="302">
        <v>-788626</v>
      </c>
      <c r="L40" s="302">
        <v>-42031</v>
      </c>
      <c r="M40" s="303">
        <v>-50828</v>
      </c>
      <c r="N40" s="304">
        <v>-17.3</v>
      </c>
      <c r="O40" s="295"/>
    </row>
    <row r="41" spans="1:16" x14ac:dyDescent="0.15">
      <c r="A41" s="250"/>
      <c r="B41" s="246"/>
      <c r="C41" s="246"/>
      <c r="D41" s="246"/>
      <c r="E41" s="246"/>
      <c r="F41" s="246"/>
      <c r="G41" s="1169" t="s">
        <v>279</v>
      </c>
      <c r="H41" s="1170"/>
      <c r="I41" s="1170"/>
      <c r="J41" s="1171"/>
      <c r="K41" s="296">
        <v>566959</v>
      </c>
      <c r="L41" s="302">
        <v>30217</v>
      </c>
      <c r="M41" s="303">
        <v>22704</v>
      </c>
      <c r="N41" s="304">
        <v>33.1</v>
      </c>
      <c r="O41" s="295"/>
    </row>
    <row r="42" spans="1:16" x14ac:dyDescent="0.15">
      <c r="A42" s="250"/>
      <c r="B42" s="246"/>
      <c r="C42" s="246"/>
      <c r="D42" s="246"/>
      <c r="E42" s="246"/>
      <c r="F42" s="246"/>
      <c r="G42" s="305" t="s">
        <v>497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499</v>
      </c>
      <c r="H48" s="310"/>
      <c r="I48" s="310"/>
      <c r="J48" s="310"/>
      <c r="K48" s="310"/>
      <c r="L48" s="310"/>
      <c r="M48" s="311"/>
      <c r="N48" s="310"/>
    </row>
    <row r="49" spans="1:14" ht="13.5" customHeight="1" x14ac:dyDescent="0.15">
      <c r="A49" s="250"/>
      <c r="B49" s="246"/>
      <c r="C49" s="246"/>
      <c r="D49" s="246"/>
      <c r="E49" s="246"/>
      <c r="F49" s="246"/>
      <c r="G49" s="312"/>
      <c r="H49" s="313"/>
      <c r="I49" s="1158" t="s">
        <v>465</v>
      </c>
      <c r="J49" s="1160" t="s">
        <v>500</v>
      </c>
      <c r="K49" s="1161"/>
      <c r="L49" s="1161"/>
      <c r="M49" s="1161"/>
      <c r="N49" s="1162"/>
    </row>
    <row r="50" spans="1:14" x14ac:dyDescent="0.15">
      <c r="A50" s="250"/>
      <c r="B50" s="246"/>
      <c r="C50" s="246"/>
      <c r="D50" s="246"/>
      <c r="E50" s="246"/>
      <c r="F50" s="246"/>
      <c r="G50" s="314"/>
      <c r="H50" s="315"/>
      <c r="I50" s="1159"/>
      <c r="J50" s="316" t="s">
        <v>501</v>
      </c>
      <c r="K50" s="317" t="s">
        <v>502</v>
      </c>
      <c r="L50" s="318" t="s">
        <v>503</v>
      </c>
      <c r="M50" s="319" t="s">
        <v>504</v>
      </c>
      <c r="N50" s="320" t="s">
        <v>505</v>
      </c>
    </row>
    <row r="51" spans="1:14" x14ac:dyDescent="0.15">
      <c r="A51" s="250"/>
      <c r="B51" s="246"/>
      <c r="C51" s="246"/>
      <c r="D51" s="246"/>
      <c r="E51" s="246"/>
      <c r="F51" s="246"/>
      <c r="G51" s="312" t="s">
        <v>506</v>
      </c>
      <c r="H51" s="313"/>
      <c r="I51" s="321">
        <v>833616</v>
      </c>
      <c r="J51" s="322">
        <v>41438</v>
      </c>
      <c r="K51" s="323">
        <v>-46.4</v>
      </c>
      <c r="L51" s="324">
        <v>75709</v>
      </c>
      <c r="M51" s="325">
        <v>12.7</v>
      </c>
      <c r="N51" s="326">
        <v>-59.1</v>
      </c>
    </row>
    <row r="52" spans="1:14" x14ac:dyDescent="0.15">
      <c r="A52" s="250"/>
      <c r="B52" s="246"/>
      <c r="C52" s="246"/>
      <c r="D52" s="246"/>
      <c r="E52" s="246"/>
      <c r="F52" s="246"/>
      <c r="G52" s="327"/>
      <c r="H52" s="328" t="s">
        <v>507</v>
      </c>
      <c r="I52" s="329">
        <v>483215</v>
      </c>
      <c r="J52" s="330">
        <v>24020</v>
      </c>
      <c r="K52" s="331">
        <v>-18.5</v>
      </c>
      <c r="L52" s="332">
        <v>35212</v>
      </c>
      <c r="M52" s="333">
        <v>0</v>
      </c>
      <c r="N52" s="334">
        <v>-18.5</v>
      </c>
    </row>
    <row r="53" spans="1:14" x14ac:dyDescent="0.15">
      <c r="A53" s="250"/>
      <c r="B53" s="246"/>
      <c r="C53" s="246"/>
      <c r="D53" s="246"/>
      <c r="E53" s="246"/>
      <c r="F53" s="246"/>
      <c r="G53" s="312" t="s">
        <v>508</v>
      </c>
      <c r="H53" s="313"/>
      <c r="I53" s="321">
        <v>1590938</v>
      </c>
      <c r="J53" s="322">
        <v>79634</v>
      </c>
      <c r="K53" s="323">
        <v>92.2</v>
      </c>
      <c r="L53" s="324">
        <v>90961</v>
      </c>
      <c r="M53" s="325">
        <v>20.100000000000001</v>
      </c>
      <c r="N53" s="326">
        <v>72.099999999999994</v>
      </c>
    </row>
    <row r="54" spans="1:14" x14ac:dyDescent="0.15">
      <c r="A54" s="250"/>
      <c r="B54" s="246"/>
      <c r="C54" s="246"/>
      <c r="D54" s="246"/>
      <c r="E54" s="246"/>
      <c r="F54" s="246"/>
      <c r="G54" s="327"/>
      <c r="H54" s="328" t="s">
        <v>507</v>
      </c>
      <c r="I54" s="329">
        <v>753651</v>
      </c>
      <c r="J54" s="330">
        <v>37724</v>
      </c>
      <c r="K54" s="331">
        <v>57.1</v>
      </c>
      <c r="L54" s="332">
        <v>37720</v>
      </c>
      <c r="M54" s="333">
        <v>7.1</v>
      </c>
      <c r="N54" s="334">
        <v>50</v>
      </c>
    </row>
    <row r="55" spans="1:14" x14ac:dyDescent="0.15">
      <c r="A55" s="250"/>
      <c r="B55" s="246"/>
      <c r="C55" s="246"/>
      <c r="D55" s="246"/>
      <c r="E55" s="246"/>
      <c r="F55" s="246"/>
      <c r="G55" s="312" t="s">
        <v>509</v>
      </c>
      <c r="H55" s="313"/>
      <c r="I55" s="321">
        <v>1508436</v>
      </c>
      <c r="J55" s="322">
        <v>77012</v>
      </c>
      <c r="K55" s="323">
        <v>-3.3</v>
      </c>
      <c r="L55" s="324">
        <v>106614</v>
      </c>
      <c r="M55" s="325">
        <v>17.2</v>
      </c>
      <c r="N55" s="326">
        <v>-20.5</v>
      </c>
    </row>
    <row r="56" spans="1:14" x14ac:dyDescent="0.15">
      <c r="A56" s="250"/>
      <c r="B56" s="246"/>
      <c r="C56" s="246"/>
      <c r="D56" s="246"/>
      <c r="E56" s="246"/>
      <c r="F56" s="246"/>
      <c r="G56" s="327"/>
      <c r="H56" s="328" t="s">
        <v>507</v>
      </c>
      <c r="I56" s="329">
        <v>782016</v>
      </c>
      <c r="J56" s="330">
        <v>39925</v>
      </c>
      <c r="K56" s="331">
        <v>5.8</v>
      </c>
      <c r="L56" s="332">
        <v>45545</v>
      </c>
      <c r="M56" s="333">
        <v>20.7</v>
      </c>
      <c r="N56" s="334">
        <v>-14.9</v>
      </c>
    </row>
    <row r="57" spans="1:14" x14ac:dyDescent="0.15">
      <c r="A57" s="250"/>
      <c r="B57" s="246"/>
      <c r="C57" s="246"/>
      <c r="D57" s="246"/>
      <c r="E57" s="246"/>
      <c r="F57" s="246"/>
      <c r="G57" s="312" t="s">
        <v>510</v>
      </c>
      <c r="H57" s="313"/>
      <c r="I57" s="321">
        <v>1188742</v>
      </c>
      <c r="J57" s="322">
        <v>62179</v>
      </c>
      <c r="K57" s="323">
        <v>-19.3</v>
      </c>
      <c r="L57" s="324">
        <v>63727</v>
      </c>
      <c r="M57" s="325">
        <v>-40.200000000000003</v>
      </c>
      <c r="N57" s="326">
        <v>20.9</v>
      </c>
    </row>
    <row r="58" spans="1:14" x14ac:dyDescent="0.15">
      <c r="A58" s="250"/>
      <c r="B58" s="246"/>
      <c r="C58" s="246"/>
      <c r="D58" s="246"/>
      <c r="E58" s="246"/>
      <c r="F58" s="246"/>
      <c r="G58" s="327"/>
      <c r="H58" s="328" t="s">
        <v>507</v>
      </c>
      <c r="I58" s="329">
        <v>922795</v>
      </c>
      <c r="J58" s="330">
        <v>48268</v>
      </c>
      <c r="K58" s="331">
        <v>20.9</v>
      </c>
      <c r="L58" s="332">
        <v>34577</v>
      </c>
      <c r="M58" s="333">
        <v>-24.1</v>
      </c>
      <c r="N58" s="334">
        <v>45</v>
      </c>
    </row>
    <row r="59" spans="1:14" x14ac:dyDescent="0.15">
      <c r="A59" s="250"/>
      <c r="B59" s="246"/>
      <c r="C59" s="246"/>
      <c r="D59" s="246"/>
      <c r="E59" s="246"/>
      <c r="F59" s="246"/>
      <c r="G59" s="312" t="s">
        <v>511</v>
      </c>
      <c r="H59" s="313"/>
      <c r="I59" s="321">
        <v>934215</v>
      </c>
      <c r="J59" s="322">
        <v>49790</v>
      </c>
      <c r="K59" s="323">
        <v>-19.899999999999999</v>
      </c>
      <c r="L59" s="324">
        <v>66954</v>
      </c>
      <c r="M59" s="325">
        <v>5.0999999999999996</v>
      </c>
      <c r="N59" s="326">
        <v>-25</v>
      </c>
    </row>
    <row r="60" spans="1:14" x14ac:dyDescent="0.15">
      <c r="A60" s="250"/>
      <c r="B60" s="246"/>
      <c r="C60" s="246"/>
      <c r="D60" s="246"/>
      <c r="E60" s="246"/>
      <c r="F60" s="246"/>
      <c r="G60" s="327"/>
      <c r="H60" s="328" t="s">
        <v>507</v>
      </c>
      <c r="I60" s="335">
        <v>729371</v>
      </c>
      <c r="J60" s="330">
        <v>38873</v>
      </c>
      <c r="K60" s="331">
        <v>-19.5</v>
      </c>
      <c r="L60" s="332">
        <v>37305</v>
      </c>
      <c r="M60" s="333">
        <v>7.9</v>
      </c>
      <c r="N60" s="334">
        <v>-27.4</v>
      </c>
    </row>
    <row r="61" spans="1:14" x14ac:dyDescent="0.15">
      <c r="A61" s="250"/>
      <c r="B61" s="246"/>
      <c r="C61" s="246"/>
      <c r="D61" s="246"/>
      <c r="E61" s="246"/>
      <c r="F61" s="246"/>
      <c r="G61" s="312" t="s">
        <v>512</v>
      </c>
      <c r="H61" s="336"/>
      <c r="I61" s="337">
        <v>1211189</v>
      </c>
      <c r="J61" s="338">
        <v>62011</v>
      </c>
      <c r="K61" s="339">
        <v>0.7</v>
      </c>
      <c r="L61" s="340">
        <v>80793</v>
      </c>
      <c r="M61" s="341">
        <v>3</v>
      </c>
      <c r="N61" s="326">
        <v>-2.2999999999999998</v>
      </c>
    </row>
    <row r="62" spans="1:14" x14ac:dyDescent="0.15">
      <c r="A62" s="250"/>
      <c r="B62" s="246"/>
      <c r="C62" s="246"/>
      <c r="D62" s="246"/>
      <c r="E62" s="246"/>
      <c r="F62" s="246"/>
      <c r="G62" s="327"/>
      <c r="H62" s="328" t="s">
        <v>507</v>
      </c>
      <c r="I62" s="329">
        <v>734210</v>
      </c>
      <c r="J62" s="330">
        <v>37762</v>
      </c>
      <c r="K62" s="331">
        <v>9.1999999999999993</v>
      </c>
      <c r="L62" s="332">
        <v>38072</v>
      </c>
      <c r="M62" s="333">
        <v>2.2999999999999998</v>
      </c>
      <c r="N62" s="334">
        <v>6.9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F85" zoomScaleNormal="100" zoomScaleSheetLayoutView="55" workbookViewId="0">
      <selection activeCell="W116" sqref="W11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6" zoomScaleNormal="100" zoomScaleSheetLayoutView="55" workbookViewId="0">
      <selection activeCell="H103" sqref="H10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72" t="s">
        <v>3</v>
      </c>
      <c r="D47" s="1172"/>
      <c r="E47" s="1173"/>
      <c r="F47" s="11">
        <v>24.17</v>
      </c>
      <c r="G47" s="12">
        <v>23.16</v>
      </c>
      <c r="H47" s="12">
        <v>23.87</v>
      </c>
      <c r="I47" s="12">
        <v>22.5</v>
      </c>
      <c r="J47" s="13">
        <v>21.89</v>
      </c>
    </row>
    <row r="48" spans="2:10" ht="57.75" customHeight="1" x14ac:dyDescent="0.15">
      <c r="B48" s="14"/>
      <c r="C48" s="1174" t="s">
        <v>4</v>
      </c>
      <c r="D48" s="1174"/>
      <c r="E48" s="1175"/>
      <c r="F48" s="15">
        <v>4.26</v>
      </c>
      <c r="G48" s="16">
        <v>7.15</v>
      </c>
      <c r="H48" s="16">
        <v>3.7</v>
      </c>
      <c r="I48" s="16">
        <v>4.2</v>
      </c>
      <c r="J48" s="17">
        <v>4.55</v>
      </c>
    </row>
    <row r="49" spans="2:10" ht="57.75" customHeight="1" thickBot="1" x14ac:dyDescent="0.2">
      <c r="B49" s="18"/>
      <c r="C49" s="1176" t="s">
        <v>5</v>
      </c>
      <c r="D49" s="1176"/>
      <c r="E49" s="1177"/>
      <c r="F49" s="19" t="s">
        <v>519</v>
      </c>
      <c r="G49" s="20">
        <v>1.79</v>
      </c>
      <c r="H49" s="20" t="s">
        <v>520</v>
      </c>
      <c r="I49" s="20" t="s">
        <v>521</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2018-02-21T01:17:40Z</cp:lastPrinted>
  <dcterms:created xsi:type="dcterms:W3CDTF">2018-01-24T05:20:49Z</dcterms:created>
  <dcterms:modified xsi:type="dcterms:W3CDTF">2018-10-30T00:11:15Z</dcterms:modified>
  <cp:category/>
</cp:coreProperties>
</file>