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610" windowHeight="95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35" i="9"/>
  <c r="CO34" i="9"/>
  <c r="BW34" i="9"/>
  <c r="BW35" i="9" s="1"/>
  <c r="BW36" i="9" s="1"/>
  <c r="BW37" i="9" s="1"/>
  <c r="BW38" i="9" s="1"/>
  <c r="BW39" i="9" s="1"/>
  <c r="BW40" i="9" s="1"/>
  <c r="BW41" i="9" s="1"/>
  <c r="BW42" i="9" s="1"/>
  <c r="BW43" i="9" s="1"/>
  <c r="C34" i="9"/>
  <c r="U34" i="9" l="1"/>
  <c r="U35" i="9" s="1"/>
  <c r="BE34"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<sst xmlns="http://schemas.openxmlformats.org/spreadsheetml/2006/main" count="1103" uniqueCount="566">
  <si>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</si>
  <si>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</si>
  <si>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</si>
  <si>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</si>
  <si>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</si>
  <si>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</si>
  <si>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</si>
  <si>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</si>
  <si>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</si>
  <si>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</si>
  <si>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</si>
  <si>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</si>
  <si>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</si>
  <si>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</si>
  <si>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</si>
  <si>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</si>
  <si>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</si>
  <si>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</si>
  <si>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</si>
  <si>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</si>
  <si>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</si>
  <si>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</si>
  <si>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</si>
  <si>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</si>
  <si>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</si>
  <si>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</si>
  <si>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</si>
  <si>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</si>
  <si>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</si>
  <si>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</si>
  <si>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</si>
  <si>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</si>
  <si>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</si>
  <si>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</si>
  <si>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</si>
  <si>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</si>
  <si>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</si>
  <si>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</si>
  <si>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</si>
  <si>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</si>
  <si>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</si>
  <si>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</si>
  <si>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</si>
  <si>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</si>
  <si>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</si>
  <si>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</si>
  <si>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</si>
  <si>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</si>
  <si>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</si>
  <si>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</si>
  <si>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</si>
  <si>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</si>
  <si>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</si>
  <si>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</si>
  <si>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</si>
  <si>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</si>
  <si>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</si>
  <si>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</si>
  <si>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</si>
  <si>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</si>
  <si>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</si>
  <si>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</si>
  <si>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</si>
  <si>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</si>
  <si>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</si>
  <si>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</si>
  <si>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</si>
  <si>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</si>
  <si>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</si>
  <si>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</si>
  <si>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</si>
  <si>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</si>
  <si>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</si>
  <si>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</si>
  <si>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</si>
  <si>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</si>
  <si>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</si>
  <si>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</si>
  <si>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</si>
  <si>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</si>
  <si>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</si>
  <si>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</si>
  <si>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</si>
  <si>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</si>
  <si>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</si>
  <si>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</si>
  <si>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</si>
  <si>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</si>
  <si>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</si>
  <si>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</si>
  <si>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</si>
  <si>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</si>
  <si>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</si>
  <si>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</si>
  <si>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</si>
  <si>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</si>
  <si>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</si>
  <si>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</si>
  <si>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</si>
  <si>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</si>
  <si>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</si>
  <si>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</si>
  <si>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</si>
  <si>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</si>
  <si>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</si>
  <si>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</si>
  <si>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</si>
  <si>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</si>
  <si>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</si>
  <si>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</si>
  <si>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</si>
  <si>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</si>
  <si>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</si>
  <si>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</si>
  <si>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</si>
  <si>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</si>
  <si>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</si>
  <si>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</si>
  <si>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</si>
  <si>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</si>
  <si>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</si>
  <si>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</si>
  <si>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</si>
  <si>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</si>
  <si>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</si>
  <si>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</si>
  <si>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</si>
  <si>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</si>
  <si>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</si>
  <si>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</si>
  <si>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</si>
  <si>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</si>
  <si>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</si>
  <si>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</si>
  <si>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</si>
  <si>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</si>
  <si>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</si>
  <si>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</si>
  <si>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</si>
  <si>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</si>
  <si>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</si>
  <si>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</si>
  <si>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</si>
  <si>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</si>
  <si>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</si>
  <si>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</si>
  <si>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</si>
  <si>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</si>
  <si>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</si>
  <si>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</si>
  <si>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</si>
  <si>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</si>
  <si>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</si>
  <si>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</si>
  <si>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</si>
  <si>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</si>
  <si>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</si>
  <si>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</si>
  <si>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</si>
  <si>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</si>
  <si>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</si>
  <si>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</si>
  <si>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</si>
  <si>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</si>
  <si>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</si>
  <si>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</si>
  <si>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</si>
  <si>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</si>
  <si>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</si>
  <si>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</si>
  <si>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</si>
  <si>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</si>
  <si>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</si>
  <si>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</si>
  <si>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</si>
  <si>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</si>
  <si>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</si>
  <si>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</si>
  <si>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</si>
  <si>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</si>
  <si>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</si>
  <si>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</si>
  <si>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</si>
  <si>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</si>
  <si>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</si>
  <si>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</si>
  <si>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</si>
  <si>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</si>
  <si>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</si>
  <si>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</si>
  <si>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</si>
  <si>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</si>
  <si>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</si>
  <si>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</si>
  <si>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三重県尾鷲市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</si>
  <si>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</si>
  <si>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</si>
  <si>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</si>
  <si>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</si>
  <si>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</si>
  <si>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</si>
  <si>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</si>
  <si>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</si>
  <si>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</si>
  <si>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</si>
  <si>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</si>
  <si>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</si>
  <si>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</si>
  <si>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</si>
  <si>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</si>
  <si>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</si>
  <si>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</si>
  <si>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</si>
  <si>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</si>
  <si>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</si>
  <si>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</si>
  <si>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</si>
  <si>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</si>
  <si>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</si>
  <si>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</si>
  <si>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</si>
  <si>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</si>
  <si>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</si>
  <si>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</si>
  <si>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</si>
  <si>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</si>
  <si>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</si>
  <si>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</si>
  <si>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</si>
  <si>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</si>
  <si>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</si>
  <si>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</si>
  <si>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</si>
  <si>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</si>
  <si>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</si>
  <si>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</si>
  <si>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</si>
  <si>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</si>
  <si>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</si>
  <si>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</si>
  <si>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</si>
  <si>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</si>
  <si>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</si>
  <si>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</si>
  <si>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</si>
  <si>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</si>
  <si>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</si>
  <si>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</si>
  <si>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</si>
  <si>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</si>
  <si>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</si>
  <si>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</si>
  <si>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</si>
  <si>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</si>
  <si>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</si>
  <si>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</si>
  <si>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</si>
  <si>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</si>
  <si>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</si>
  <si>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</si>
  <si>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</si>
  <si>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</si>
  <si>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</si>
  <si>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</si>
  <si>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</si>
  <si>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</si>
  <si>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</si>
  <si>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</si>
  <si>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</si>
  <si>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</si>
  <si>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</si>
  <si>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</si>
  <si>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</si>
  <si>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</si>
  <si>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</si>
  <si>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</si>
  <si>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</si>
  <si>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</si>
  <si>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</si>
  <si>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</si>
  <si>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</si>
  <si>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</si>
  <si>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</si>
  <si>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</si>
  <si>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</si>
  <si>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</si>
  <si>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</si>
  <si>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</si>
  <si>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</si>
  <si>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</si>
  <si>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</si>
  <si>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</si>
  <si>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</si>
  <si>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</si>
  <si>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</si>
  <si>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</si>
  <si>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</si>
  <si>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</si>
  <si>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</si>
  <si>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</si>
  <si>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</si>
  <si>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</si>
  <si>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</si>
  <si>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</si>
  <si>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</si>
  <si>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</si>
  <si>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</si>
  <si>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</si>
  <si>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</si>
  <si>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</si>
  <si>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</si>
  <si>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</si>
  <si>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</si>
  <si>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</si>
  <si>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</si>
  <si>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</si>
  <si>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</si>
  <si>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</si>
  <si>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</si>
  <si>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</si>
  <si>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</si>
  <si>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</si>
  <si>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</si>
  <si>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</si>
  <si>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</si>
  <si>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</si>
  <si>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</si>
  <si>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</si>
  <si>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</si>
  <si>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</si>
  <si>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</si>
  <si>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</si>
  <si>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</si>
  <si>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</si>
  <si>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</si>
  <si>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</si>
  <si>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</si>
  <si>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</si>
  <si>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</si>
  <si>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</si>
  <si>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</si>
  <si>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</si>
  <si>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</si>
  <si>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三重県尾鷲市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</si>
  <si>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</si>
  <si>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</si>
  <si>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</si>
  <si>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</si>
  <si>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</si>
  <si>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</si>
  <si>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</si>
  <si>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</si>
  <si>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</si>
  <si>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</si>
  <si>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</si>
  <si>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</si>
  <si>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</si>
  <si>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</si>
  <si>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</si>
  <si>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</si>
  <si>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</si>
  <si>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</si>
  <si>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</si>
  <si>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</si>
  <si>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</si>
  <si>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</si>
  <si>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</si>
  <si>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</si>
  <si>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</si>
  <si>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</si>
  <si>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</si>
  <si>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</si>
  <si>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</si>
  <si>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</si>
  <si>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</si>
  <si>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</si>
  <si>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</si>
  <si>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</si>
  <si>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</si>
  <si>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</si>
  <si>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</si>
  <si>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</si>
  <si>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</si>
  <si>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</si>
  <si>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</si>
  <si>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</si>
  <si>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</si>
  <si>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</si>
  <si>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</si>
  <si>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</si>
  <si>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</si>
  <si>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</si>
  <si>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</si>
  <si>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</si>
  <si>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</si>
  <si>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</si>
  <si>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</si>
  <si>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</si>
  <si>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</si>
  <si>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</si>
  <si>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</si>
  <si>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</si>
  <si>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</si>
  <si>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</si>
  <si>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</si>
  <si>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</si>
  <si>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</si>
  <si>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</si>
  <si>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</si>
  <si>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</si>
  <si>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</si>
  <si>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</si>
  <si>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</si>
  <si>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</si>
  <si>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</si>
  <si>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</si>
  <si>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</si>
  <si>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</si>
  <si>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</si>
  <si>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</si>
  <si>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</si>
  <si>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</si>
  <si>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</si>
  <si>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</si>
  <si>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</si>
  <si>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</si>
  <si>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</si>
  <si>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</si>
  <si>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</si>
  <si>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</si>
  <si>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</si>
  <si>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</si>
  <si>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</si>
  <si>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</si>
  <si>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</si>
  <si>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</si>
  <si>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</si>
  <si>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</si>
  <si>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</si>
  <si>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</si>
  <si>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</si>
  <si>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</si>
  <si>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</si>
  <si>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</si>
  <si>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</si>
  <si>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</si>
  <si>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</si>
  <si>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</si>
  <si>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</si>
  <si>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</si>
  <si>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</si>
  <si>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</si>
  <si>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</si>
  <si>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</si>
  <si>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</si>
  <si>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</si>
  <si>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</si>
  <si>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</si>
  <si>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</si>
  <si>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</si>
  <si>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</si>
  <si>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</si>
  <si>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</si>
  <si>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</si>
  <si>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</si>
  <si>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</si>
  <si>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</si>
  <si>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</si>
  <si>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</si>
  <si>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</si>
  <si>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</si>
  <si>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</si>
  <si>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</si>
  <si>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</si>
  <si>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</si>
  <si>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</si>
  <si>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</si>
  <si>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</si>
  <si>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</si>
  <si>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</si>
  <si>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</si>
  <si>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</si>
  <si>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</si>
  <si>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</si>
  <si>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</si>
  <si>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</si>
  <si>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</si>
  <si>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</si>
  <si>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</si>
  <si>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</si>
  <si>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</si>
  <si>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</si>
  <si>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</si>
  <si>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</si>
  <si>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</si>
  <si>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</si>
  <si>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</si>
  <si>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</si>
  <si>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</si>
  <si>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</si>
  <si>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</si>
  <si>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</si>
  <si>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</si>
  <si>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</si>
  <si>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</si>
  <si>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</si>
  <si>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</si>
  <si>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</si>
  <si>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</si>
  <si>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</si>
  <si>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</si>
  <si>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</si>
  <si>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</si>
  <si>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</si>
  <si>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</si>
  <si>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</si>
  <si>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</si>
  <si>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</si>
  <si>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</si>
  <si>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2.15</t>
  </si>
  <si>
    <t>▲ 2.85</t>
  </si>
  <si>
    <t>▲ 0.15</t>
  </si>
  <si>
    <t>▲ 0.59</t>
  </si>
  <si>
    <t>水道事業会計</t>
  </si>
  <si>
    <t>一般会計</t>
  </si>
  <si>
    <t>病院事業会計</t>
  </si>
  <si>
    <t>国民健康保険事業特別会計</t>
  </si>
  <si>
    <t>後期高齢者医療事業特別会計</t>
  </si>
  <si>
    <t>公共下水道事業会計</t>
  </si>
  <si>
    <t>その他会計（赤字）</t>
  </si>
  <si>
    <t>その他会計（黒字）</t>
  </si>
  <si>
    <t>三重紀北消防組合</t>
    <rPh sb="0" eb="2">
      <t>ミエ</t>
    </rPh>
    <rPh sb="2" eb="4">
      <t>キホク</t>
    </rPh>
    <rPh sb="4" eb="6">
      <t>ショウボウ</t>
    </rPh>
    <rPh sb="6" eb="8">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</si>
  <si>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</si>
  <si>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</si>
  <si>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</si>
  <si>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物品特別会計</t>
    <rPh sb="12" eb="14">
      <t>ブッピン</t>
    </rPh>
    <rPh sb="14" eb="16">
      <t>トクベツ</t>
    </rPh>
    <rPh sb="16" eb="18">
      <t>カイケイ</t>
    </rPh>
    <phoneticPr fontId="2"/>
  </si>
  <si>
    <t>三重県市町総合事務組合　退職手当特別会計</t>
    <rPh sb="12" eb="14">
      <t>タイショク</t>
    </rPh>
    <rPh sb="14" eb="16">
      <t>テアテ</t>
    </rPh>
    <rPh sb="16" eb="18">
      <t>トクベツ</t>
    </rPh>
    <rPh sb="18" eb="20">
      <t>カイケイ</t>
    </rPh>
    <phoneticPr fontId="2"/>
  </si>
  <si>
    <t>三重県市町総合事務組合　消防救急無線特別会計</t>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</si>
  <si>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</si>
  <si>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</si>
  <si>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</si>
  <si>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</si>
  <si>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</si>
  <si>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t>
    <rPh sb="0" eb="1">
      <t>ヒガシ</t>
    </rPh>
    <rPh sb="1" eb="3">
      <t>キシュウ</t>
    </rPh>
    <rPh sb="3" eb="5">
      <t>ノウギョウ</t>
    </rPh>
    <rPh sb="5" eb="7">
      <t>キョウサイ</t>
    </rPh>
    <rPh sb="7" eb="9">
      <t>ジム</t>
    </rPh>
    <rPh sb="9" eb="11">
      <t>クミアイ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</si>
  <si>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</si>
  <si>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</si>
  <si>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</si>
  <si>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</si>
  <si>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尾鷲文化振興会</t>
    <rPh sb="0" eb="2">
      <t>オワセ</t>
    </rPh>
    <rPh sb="2" eb="4">
      <t>ブンカ</t>
    </rPh>
    <rPh sb="4" eb="7">
      <t>シンコウカイ</t>
    </rPh>
    <phoneticPr fontId="2"/>
  </si>
  <si>
    <t>尾鷲みどりの協会</t>
    <rPh sb="0" eb="2">
      <t>オワセ</t>
    </rPh>
    <rPh sb="6" eb="8">
      <t>キョウカイ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</si>
  <si>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</si>
  <si>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</si>
  <si>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</si>
  <si>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</si>
  <si>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</si>
  <si>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</si>
  <si>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</si>
  <si>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</si>
  <si>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</si>
  <si>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</si>
  <si>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</si>
  <si>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</si>
  <si>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</si>
  <si>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</si>
  <si>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と比較して高い水準が続いているものの、減少傾向となっている。ただし、実質公債費比率については、今後、平成25年度から平成29年度にかけて実施した保育所施設整備事業等に係る地方債の元金償還が始まるため、増加傾向になることが予想される。
※なお、左記グラフ及び下記表の実質公債費比率の数値に誤りがあるので、以下のとおり訂正する。
　　平成24年度…（誤）10.2％→（正）12.0％</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</si>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</sst>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extLst>
            <c:ext xmlns:c16="http://schemas.microsoft.com/office/drawing/2014/chart" uri="{C3380CC4-5D6E-409C-BE32-E72D297353CC}">
              <c16:uniqueId val="{00000000-BC88-4DAF-A9F3-02444BAA48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41438</c:v>
                </c:pt>
                <c:pt idx="1">
                  <c:v>79634</c:v>
                </c:pt>
                <c:pt idx="2">
                  <c:v>77012</c:v>
                </c:pt>
                <c:pt idx="3">
                  <c:v>62179</c:v>
                </c:pt>
                <c:pt idx="4">
                  <c:v>49790</c:v>
                </c:pt>
              </c:numCache>
            </c:numRef>
          </c:val>
          <c:smooth val="0"/>
          <c:extLst>
            <c:ext xmlns:c16="http://schemas.microsoft.com/office/drawing/2014/chart" uri="{C3380CC4-5D6E-409C-BE32-E72D297353CC}">
              <c16:uniqueId val="{00000001-BC88-4DAF-A9F3-02444BAA4810}"/>
            </c:ext>
          </c:extLst>
        </c:ser>
        <c:dLbls>
          <c:showLegendKey val="0"/>
          <c:showVal val="0"/>
          <c:showCatName val="0"/>
          <c:showSerName val="0"/>
          <c:showPercent val="0"/>
          <c:showBubbleSize val="0"/>
        </c:dLbls>
        <c:marker val="1"/>
        <c:smooth val="0"/>
        <c:axId val="105615360"/>
        <c:axId val="105617280"/>
      </c:lineChart>
      <c:catAx>
        <c:axId val="105615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17280"/>
        <c:crosses val="autoZero"/>
        <c:auto val="1"/>
        <c:lblAlgn val="ctr"/>
        <c:lblOffset val="100"/>
        <c:tickLblSkip val="1"/>
        <c:tickMarkSkip val="1"/>
        <c:noMultiLvlLbl val="0"/>
      </c:catAx>
      <c:valAx>
        <c:axId val="105617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1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4.26</c:v>
                </c:pt>
                <c:pt idx="1">
                  <c:v>7.15</c:v>
                </c:pt>
                <c:pt idx="2">
                  <c:v>3.7</c:v>
                </c:pt>
                <c:pt idx="3">
                  <c:v>4.2</c:v>
                </c:pt>
                <c:pt idx="4">
                  <c:v>4.55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24.17</c:v>
                </c:pt>
                <c:pt idx="1">
                  <c:v>23.16</c:v>
                </c:pt>
                <c:pt idx="2">
                  <c:v>23.87</c:v>
                </c:pt>
                <c:pt idx="3">
                  <c:v>22.5</c:v>
                </c:pt>
                <c:pt idx="4">
                  <c:v>21.89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3530752"/>
        <c:axId val="9353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-2.15</c:v>
                </c:pt>
                <c:pt idx="1">
                  <c:v>1.79</c:v>
                </c:pt>
                <c:pt idx="2">
                  <c:v>-2.85</c:v>
                </c:pt>
                <c:pt idx="3">
                  <c:v>-0.15</c:v>
                </c:pt>
                <c:pt idx="4">
                  <c:v>-0.59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3530752"/>
        <c:axId val="93532928"/>
      </c:lineChart>
      <c:catAx>
        <c:axId val="935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532928"/>
        <c:crosses val="autoZero"/>
        <c:auto val="1"/>
        <c:lblAlgn val="ctr"/>
        <c:lblOffset val="100"/>
        <c:tickLblSkip val="1"/>
        <c:tickMarkSkip val="1"/>
        <c:noMultiLvlLbl val="0"/>
      </c:catAx>
      <c:valAx>
        <c:axId val="9353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0.33</c:v>
                </c:pt>
                <c:pt idx="8">
                  <c:v>#N/A</c:v>
                </c:pt>
                <c:pt idx="9">
                  <c:v>0.28999999999999998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3.43</c:v>
                </c:pt>
                <c:pt idx="2">
                  <c:v>#N/A</c:v>
                </c:pt>
                <c:pt idx="3">
                  <c:v>3.51</c:v>
                </c:pt>
                <c:pt idx="4">
                  <c:v>#N/A</c:v>
                </c:pt>
                <c:pt idx="5">
                  <c:v>0.7</c:v>
                </c:pt>
                <c:pt idx="6">
                  <c:v>#N/A</c:v>
                </c:pt>
                <c:pt idx="7">
                  <c:v>1.69</c:v>
                </c:pt>
                <c:pt idx="8">
                  <c:v>#N/A</c:v>
                </c:pt>
                <c:pt idx="9">
                  <c:v>1.92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9.19</c:v>
                </c:pt>
                <c:pt idx="2">
                  <c:v>#N/A</c:v>
                </c:pt>
                <c:pt idx="3">
                  <c:v>5.97</c:v>
                </c:pt>
                <c:pt idx="4">
                  <c:v>#N/A</c:v>
                </c:pt>
                <c:pt idx="5">
                  <c:v>4.5199999999999996</c:v>
                </c:pt>
                <c:pt idx="6">
                  <c:v>#N/A</c:v>
                </c:pt>
                <c:pt idx="7">
                  <c:v>2.68</c:v>
                </c:pt>
                <c:pt idx="8">
                  <c:v>#N/A</c:v>
                </c:pt>
                <c:pt idx="9">
                  <c:v>4.2300000000000004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4.25</c:v>
                </c:pt>
                <c:pt idx="2">
                  <c:v>#N/A</c:v>
                </c:pt>
                <c:pt idx="3">
                  <c:v>7.15</c:v>
                </c:pt>
                <c:pt idx="4">
                  <c:v>#N/A</c:v>
                </c:pt>
                <c:pt idx="5">
                  <c:v>3.69</c:v>
                </c:pt>
                <c:pt idx="6">
                  <c:v>#N/A</c:v>
                </c:pt>
                <c:pt idx="7">
                  <c:v>4.2</c:v>
                </c:pt>
                <c:pt idx="8">
                  <c:v>#N/A</c:v>
                </c:pt>
                <c:pt idx="9">
                  <c:v>4.54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10.58</c:v>
                </c:pt>
                <c:pt idx="2">
                  <c:v>#N/A</c:v>
                </c:pt>
                <c:pt idx="3">
                  <c:v>12.1</c:v>
                </c:pt>
                <c:pt idx="4">
                  <c:v>#N/A</c:v>
                </c:pt>
                <c:pt idx="5">
                  <c:v>12.61</c:v>
                </c:pt>
                <c:pt idx="6">
                  <c:v>#N/A</c:v>
                </c:pt>
                <c:pt idx="7">
                  <c:v>12.49</c:v>
                </c:pt>
                <c:pt idx="8">
                  <c:v>#N/A</c:v>
                </c:pt>
                <c:pt idx="9">
                  <c:v>13.18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460160"/>
        <c:axId val="112461696"/>
      </c:barChart>
      <c:catAx>
        <c:axId val="1124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61696"/>
        <c:crosses val="autoZero"/>
        <c:auto val="1"/>
        <c:lblAlgn val="ctr"/>
        <c:lblOffset val="100"/>
        <c:tickLblSkip val="1"/>
        <c:tickMarkSkip val="1"/>
        <c:noMultiLvlLbl val="0"/>
      </c:catAx>
      <c:valAx>
        <c:axId val="11246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6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932</c:v>
                </c:pt>
                <c:pt idx="5">
                  <c:v>786</c:v>
                </c:pt>
                <c:pt idx="8">
                  <c:v>826</c:v>
                </c:pt>
                <c:pt idx="11">
                  <c:v>825</c:v>
                </c:pt>
                <c:pt idx="14">
                  <c:v>831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c:v>
                </c:pt>
                <c:pt idx="3">
                  <c:v>40</c:v>
                </c:pt>
                <c:pt idx="6">
                  <c:v>34</c:v>
                </c:pt>
                <c:pt idx="9">
                  <c:v>25</c:v>
                </c:pt>
                <c:pt idx="12">
                  <c:v>18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3</c:v>
                </c:pt>
                <c:pt idx="6">
                  <c:v>3</c:v>
                </c:pt>
                <c:pt idx="9">
                  <c:v>5</c:v>
                </c:pt>
                <c:pt idx="12">
                  <c:v>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263</c:v>
                </c:pt>
                <c:pt idx="3">
                  <c:v>276</c:v>
                </c:pt>
                <c:pt idx="6">
                  <c:v>296</c:v>
                </c:pt>
                <c:pt idx="9">
                  <c:v>284</c:v>
                </c:pt>
                <c:pt idx="12">
                  <c:v>293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1102</c:v>
                </c:pt>
                <c:pt idx="3">
                  <c:v>1147</c:v>
                </c:pt>
                <c:pt idx="6">
                  <c:v>1153</c:v>
                </c:pt>
                <c:pt idx="9">
                  <c:v>1110</c:v>
                </c:pt>
                <c:pt idx="12">
                  <c:v>1078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3791232"/>
        <c:axId val="10379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475</c:v>
                </c:pt>
                <c:pt idx="2">
                  <c:v>#N/A</c:v>
                </c:pt>
                <c:pt idx="3">
                  <c:v>#N/A</c:v>
                </c:pt>
                <c:pt idx="4">
                  <c:v>680</c:v>
                </c:pt>
                <c:pt idx="5">
                  <c:v>#N/A</c:v>
                </c:pt>
                <c:pt idx="6">
                  <c:v>#N/A</c:v>
                </c:pt>
                <c:pt idx="7">
                  <c:v>660</c:v>
                </c:pt>
                <c:pt idx="8">
                  <c:v>#N/A</c:v>
                </c:pt>
                <c:pt idx="9">
                  <c:v>#N/A</c:v>
                </c:pt>
                <c:pt idx="10">
                  <c:v>599</c:v>
                </c:pt>
                <c:pt idx="11">
                  <c:v>#N/A</c:v>
                </c:pt>
                <c:pt idx="12">
                  <c:v>#N/A</c:v>
                </c:pt>
                <c:pt idx="13">
                  <c:v>566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3791232"/>
        <c:axId val="103793408"/>
      </c:lineChart>
      <c:catAx>
        <c:axId val="10379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93408"/>
        <c:crosses val="autoZero"/>
        <c:auto val="1"/>
        <c:lblAlgn val="ctr"/>
        <c:lblOffset val="100"/>
        <c:tickLblSkip val="1"/>
        <c:tickMarkSkip val="1"/>
        <c:noMultiLvlLbl val="0"/>
      </c:catAx>
      <c:valAx>
        <c:axId val="10379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9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7634</c:v>
                </c:pt>
                <c:pt idx="5">
                  <c:v>7840</c:v>
                </c:pt>
                <c:pt idx="8">
                  <c:v>8292</c:v>
                </c:pt>
                <c:pt idx="11">
                  <c:v>8555</c:v>
                </c:pt>
                <c:pt idx="14">
                  <c:v>8618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299</c:v>
                </c:pt>
                <c:pt idx="5">
                  <c:v>214</c:v>
                </c:pt>
                <c:pt idx="8">
                  <c:v>206</c:v>
                </c:pt>
                <c:pt idx="11">
                  <c:v>168</c:v>
                </c:pt>
                <c:pt idx="14">
                  <c:v>142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2536</c:v>
                </c:pt>
                <c:pt idx="5">
                  <c:v>2356</c:v>
                </c:pt>
                <c:pt idx="8">
                  <c:v>2479</c:v>
                </c:pt>
                <c:pt idx="11">
                  <c:v>2505</c:v>
                </c:pt>
                <c:pt idx="14">
                  <c:v>2430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1549</c:v>
                </c:pt>
                <c:pt idx="3">
                  <c:v>1312</c:v>
                </c:pt>
                <c:pt idx="6">
                  <c:v>1302</c:v>
                </c:pt>
                <c:pt idx="9">
                  <c:v>1283</c:v>
                </c:pt>
                <c:pt idx="12">
                  <c:v>1246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c:v>
                </c:pt>
                <c:pt idx="3">
                  <c:v>55</c:v>
                </c:pt>
                <c:pt idx="6">
                  <c:v>82</c:v>
                </c:pt>
                <c:pt idx="9">
                  <c:v>76</c:v>
                </c:pt>
                <c:pt idx="12">
                  <c:v>67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2667</c:v>
                </c:pt>
                <c:pt idx="3">
                  <c:v>2561</c:v>
                </c:pt>
                <c:pt idx="6">
                  <c:v>2270</c:v>
                </c:pt>
                <c:pt idx="9">
                  <c:v>2101</c:v>
                </c:pt>
                <c:pt idx="12">
                  <c:v>1812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167</c:v>
                </c:pt>
                <c:pt idx="3">
                  <c:v>126</c:v>
                </c:pt>
                <c:pt idx="6">
                  <c:v>90</c:v>
                </c:pt>
                <c:pt idx="9">
                  <c:v>64</c:v>
                </c:pt>
                <c:pt idx="12">
                  <c:v>45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10560</c:v>
                </c:pt>
                <c:pt idx="3">
                  <c:v>10600</c:v>
                </c:pt>
                <c:pt idx="6">
                  <c:v>10872</c:v>
                </c:pt>
                <c:pt idx="9">
                  <c:v>11072</c:v>
                </c:pt>
                <c:pt idx="12">
                  <c:v>10974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422912"/>
        <c:axId val="11242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4500</c:v>
                </c:pt>
                <c:pt idx="2">
                  <c:v>#N/A</c:v>
                </c:pt>
                <c:pt idx="3">
                  <c:v>#N/A</c:v>
                </c:pt>
                <c:pt idx="4">
                  <c:v>4244</c:v>
                </c:pt>
                <c:pt idx="5">
                  <c:v>#N/A</c:v>
                </c:pt>
                <c:pt idx="6">
                  <c:v>#N/A</c:v>
                </c:pt>
                <c:pt idx="7">
                  <c:v>3640</c:v>
                </c:pt>
                <c:pt idx="8">
                  <c:v>#N/A</c:v>
                </c:pt>
                <c:pt idx="9">
                  <c:v>#N/A</c:v>
                </c:pt>
                <c:pt idx="10">
                  <c:v>3367</c:v>
                </c:pt>
                <c:pt idx="11">
                  <c:v>#N/A</c:v>
                </c:pt>
                <c:pt idx="12">
                  <c:v>#N/A</c:v>
                </c:pt>
                <c:pt idx="13">
                  <c:v>2954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422912"/>
        <c:axId val="112424832"/>
      </c:lineChart>
      <c:catAx>
        <c:axId val="1124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424832"/>
        <c:crosses val="autoZero"/>
        <c:auto val="1"/>
        <c:lblAlgn val="ctr"/>
        <c:lblOffset val="100"/>
        <c:tickLblSkip val="1"/>
        <c:tickMarkSkip val="1"/>
        <c:noMultiLvlLbl val="0"/>
      </c:catAx>
      <c:valAx>
        <c:axId val="11242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{1B6C561E-508B-49C1-A700-5AC09FD899AE}</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3C44-401D-B37D-B349313E4FB9}"/>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{15E339EA-A87E-4276-973E-29070514358D}</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3C44-401D-B37D-B349313E4FB9}"/>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{BB4086F0-5127-42E3-B4A6-03EE9015A214}</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3C44-401D-B37D-B349313E4FB9}"/>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{91365022-ED42-41D0-950C-4C9B25DFAE6C}</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3C44-401D-B37D-B349313E4FB9}"/>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{0EEE785C-E9BC-4909-82EC-08F257EB0ACB}</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3C44-401D-B37D-B349313E4F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3C44-401D-B37D-B349313E4FB9}"/>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{17F2289F-F2F1-4A2E-AA99-27C27A8C04C5}</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3C44-401D-B37D-B349313E4FB9}"/>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{6974EC51-6FCA-4DBF-B8A1-B8D560D7C1E1}</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3C44-401D-B37D-B349313E4FB9}"/>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{97E6B7DC-4E4E-4BAE-91E2-4F19C44BD7AE}</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3C44-401D-B37D-B349313E4FB9}"/>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{02C73FA5-0545-4025-9DB0-16C342C1BE90}</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3C44-401D-B37D-B349313E4FB9}"/>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{BE104DC1-8CF3-4034-ACEB-5737994085DC}</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3C44-401D-B37D-B349313E4F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c:ext xmlns:c16="http://schemas.microsoft.com/office/drawing/2014/chart" uri="{C3380CC4-5D6E-409C-BE32-E72D297353CC}">
              <c16:uniqueId val="{0000000B-3C44-401D-B37D-B349313E4FB9}"/>
            </c:ext>
          </c:extLst>
        </c:ser>
        <c:dLbls>
          <c:showLegendKey val="0"/>
          <c:showVal val="0"/>
          <c:showCatName val="0"/>
          <c:showSerName val="0"/>
          <c:showPercent val="0"/>
          <c:showBubbleSize val="0"/>
        </c:dLbls>
        <c:axId val="72815744"/>
        <c:axId val="72817664"/>
      </c:scatterChart>
      <c:valAx>
        <c:axId val="72815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7664"/>
        <c:crosses val="autoZero"/>
        <c:crossBetween val="midCat"/>
      </c:valAx>
      <c:valAx>
        <c:axId val="72817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{81F271A5-8AB2-42B5-A7D9-6240E7E2CB18}</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DD02-410B-BB0E-FEEC5ED97F45}"/>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{603F4492-D88E-4919-9373-A60CF2EC0B9B}</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DD02-410B-BB0E-FEEC5ED97F45}"/>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{C921B59E-0529-423C-85D3-E94AAF982CE2}</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DD02-410B-BB0E-FEEC5ED97F45}"/>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{CD0AF2FD-CAB5-48B7-AAB3-6E8929C60290}</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DD02-410B-BB0E-FEEC5ED97F45}"/>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{D0416E14-753E-48E2-B5C3-4D06F7ED1D5C}</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DD02-410B-BB0E-FEEC5ED97F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10.199999999999999</c:v>
                </c:pt>
                <c:pt idx="1">
                  <c:v>12.4</c:v>
                </c:pt>
                <c:pt idx="2">
                  <c:v>12.8</c:v>
                </c:pt>
                <c:pt idx="3">
                  <c:v>12.6</c:v>
                </c:pt>
                <c:pt idx="4">
                  <c:v>11.9</c:v>
                </c:pt>
              </c:numCache>
            </c:numRef>
          </c:xVal>
          <c:yVal>
            <c:numRef>
              <c:f>'公会計指標分析・財政指標組合せ分析表 '!$K$73:$O$73</c:f>
              <c:numCache>
                <c:formatCode>#,##0.0;"▲ "#,##0.0</c:formatCode>
                <c:ptCount val="5"/>
                <c:pt idx="0">
                  <c:v>86.8</c:v>
                </c:pt>
                <c:pt idx="1">
                  <c:v>82.4</c:v>
                </c:pt>
                <c:pt idx="2">
                  <c:v>72.3</c:v>
                </c:pt>
                <c:pt idx="3">
                  <c:v>65</c:v>
                </c:pt>
                <c:pt idx="4">
                  <c:v>58</c:v>
                </c:pt>
              </c:numCache>
            </c:numRef>
          </c:yVal>
          <c:smooth val="0"/>
          <c:extLst>
            <c:ext xmlns:c16="http://schemas.microsoft.com/office/drawing/2014/chart" uri="{C3380CC4-5D6E-409C-BE32-E72D297353CC}">
              <c16:uniqueId val="{00000005-DD02-410B-BB0E-FEEC5ED97F45}"/>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{C1CCA166-85BC-4EBA-A9C2-E8A1933A8CDE}</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DD02-410B-BB0E-FEEC5ED97F45}"/>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{1CA077E6-F9F8-40E2-9D0A-BCDE097C64A9}</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DD02-410B-BB0E-FEEC5ED97F45}"/>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{FFBF483E-497F-4EAF-9C8C-E86C77E07685}</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DD02-410B-BB0E-FEEC5ED97F45}"/>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{76ABA79C-ED01-4AFD-BB58-A932F7C5FA50}</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DD02-410B-BB0E-FEEC5ED97F45}"/>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{8AE5D99D-FBD7-4261-A2B9-636E071E3044}</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DD02-410B-BB0E-FEEC5ED97F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12.8</c:v>
                </c:pt>
                <c:pt idx="1">
                  <c:v>12</c:v>
                </c:pt>
                <c:pt idx="2">
                  <c:v>11.1</c:v>
                </c:pt>
                <c:pt idx="3">
                  <c:v>9.6</c:v>
                </c:pt>
                <c:pt idx="4">
                  <c:v>9.1999999999999993</c:v>
                </c:pt>
              </c:numCache>
            </c:numRef>
          </c:xVal>
          <c:yVal>
            <c:numRef>
              <c:f>'公会計指標分析・財政指標組合せ分析表 '!$K$77:$O$77</c:f>
              <c:numCache>
                <c:formatCode>#,##0.0;"▲ "#,##0.0</c:formatCode>
                <c:ptCount val="5"/>
                <c:pt idx="0">
                  <c:v>76.2</c:v>
                </c:pt>
                <c:pt idx="1">
                  <c:v>65.3</c:v>
                </c:pt>
                <c:pt idx="2">
                  <c:v>60.8</c:v>
                </c:pt>
                <c:pt idx="3">
                  <c:v>41.5</c:v>
                </c:pt>
                <c:pt idx="4">
                  <c:v>36.6</c:v>
                </c:pt>
              </c:numCache>
            </c:numRef>
          </c:yVal>
          <c:smooth val="0"/>
          <c:extLst>
            <c:ext xmlns:c16="http://schemas.microsoft.com/office/drawing/2014/chart" uri="{C3380CC4-5D6E-409C-BE32-E72D297353CC}">
              <c16:uniqueId val="{0000000B-DD02-410B-BB0E-FEEC5ED97F45}"/>
            </c:ext>
          </c:extLst>
        </c:ser>
        <c:dLbls>
          <c:showLegendKey val="0"/>
          <c:showVal val="0"/>
          <c:showCatName val="0"/>
          <c:showSerName val="0"/>
          <c:showPercent val="0"/>
          <c:showBubbleSize val="0"/>
        </c:dLbls>
        <c:axId val="72876800"/>
        <c:axId val="72878720"/>
      </c:scatterChart>
      <c:valAx>
        <c:axId val="72876800"/>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8720"/>
        <c:crosses val="autoZero"/>
        <c:crossBetween val="midCat"/>
      </c:valAx>
      <c:valAx>
        <c:axId val="72878720"/>
        <c:scaling>
          <c:orientation val="minMax"/>
          <c:max val="9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6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元利償還金については、過去の大型事業の償還終了により減少しているものの、平成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過疎地域に指定され過疎対策事業債が借入可能となったことや、保育所施設整備事業等の公共施設の耐震整備の実施により今後は増加していく見込みである。算入公債費等については、過疎対策事業債など交付税算入率の高い起債選択を行っていることから、今後増加していくものと考えられる。今後も計画的な事業実施による地方債の適正な管理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前年度と比較して、充当可能基金や充当可能特定歳入が減少したことにより、充当可能財源等（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）が減少しているものの、地方債現在高や公営企業債等繰入見込額が減少したことにより、将来負担額（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ており、将来負担比率の分子は減少している。しかしながら、地方債現在高については、依然として高い水準にあるため、将来負担を念頭においた計画による地方債管理を行い、地方債現在高の抑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18,763
18,610
192.71
10,509,397
10,237,138
267,132
5,876,367
10,974,475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18,763
18,610
192.71
10,509,397
10,237,138
267,132
5,876,367
10,974,475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18,763
18,610
192.71
10,509,397
10,237,138
267,132
5,876,367
10,974,475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18,763
18,610
192.71
10,509,397
10,237,138
267,132
5,876,367
10,974,475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前年度から数値の変化は無く、依然として類似団体の平均を下回っている。人口減少、少子高齢化</a:t>
          </a:r>
          <a:r>
            <a:rPr kumimoji="1" lang="ja-JP" altLang="en-US" sz="1200">
              <a:solidFill>
                <a:schemeClr val="dk1"/>
              </a:solidFill>
              <a:effectLst/>
              <a:latin typeface="+mn-lt"/>
              <a:ea typeface="+mn-ea"/>
              <a:cs typeface="+mn-cs"/>
            </a:rPr>
            <a:t>などにより、</a:t>
          </a:r>
          <a:r>
            <a:rPr kumimoji="1" lang="ja-JP" altLang="ja-JP" sz="1200">
              <a:solidFill>
                <a:schemeClr val="dk1"/>
              </a:solidFill>
              <a:effectLst/>
              <a:latin typeface="+mn-lt"/>
              <a:ea typeface="+mn-ea"/>
              <a:cs typeface="+mn-cs"/>
            </a:rPr>
            <a:t>市税収入が年々減少傾向にある中で、自主財源の確保に向けた滞納対策の強化により収納率は向上しているものの、調定額自体が減少していることから、今後も市税収入の減少が続くものと思われる。今後は人口減少対策等による自主財源の確保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145143</xdr:rowOff>
    </xdr:to>
    <xdr:cxnSp macro="">
      <xdr:nvCxnSpPr>
        <xdr:cNvPr id="69" name="直線コネクタ 68"/>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145143</xdr:rowOff>
    </xdr:to>
    <xdr:cxnSp macro="">
      <xdr:nvCxnSpPr>
        <xdr:cNvPr id="72" name="直線コネクタ 71"/>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162378</xdr:rowOff>
    </xdr:to>
    <xdr:cxnSp macro="">
      <xdr:nvCxnSpPr>
        <xdr:cNvPr id="75" name="直線コネクタ 74"/>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8" name="直線コネクタ 77"/>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8" name="円/楕円 87"/>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66420</xdr:rowOff>
    </xdr:from>
    <xdr:ext cx="762000" cy="259045"/>
    <xdr:sp macro="" textlink="">
      <xdr:nvSpPr>
        <xdr:cNvPr id="89"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91" name="テキスト ボックス 90"/>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93" name="テキスト ボックス 92"/>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7" name="テキスト ボックス 96"/>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全国及び三重県平均の数値が悪化している中、本市においても</a:t>
          </a:r>
          <a:r>
            <a:rPr kumimoji="1" lang="en-US" altLang="ja-JP" sz="1300">
              <a:latin typeface="ＭＳ Ｐゴシック"/>
            </a:rPr>
            <a:t>0.9</a:t>
          </a:r>
          <a:r>
            <a:rPr kumimoji="1" lang="ja-JP" altLang="en-US" sz="1300">
              <a:latin typeface="ＭＳ Ｐゴシック"/>
            </a:rPr>
            <a:t>ポイントの悪化となっており、類似団体の平均を上回っている。人件費は、定員適正化計画に基づく新規採用職員の抑制も難しくなっており、組織機構の見直しをしない限りは削減が厳しくなってきている。公債費についても、耐震整備事業等で地方債を発行してきたことにより、増加が見込まれている。今後は健全な財政運営のため、経常経費の見直し、削減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61214</xdr:rowOff>
    </xdr:to>
    <xdr:cxnSp macro="">
      <xdr:nvCxnSpPr>
        <xdr:cNvPr id="130" name="直線コネクタ 129"/>
        <xdr:cNvCxnSpPr/>
      </xdr:nvCxnSpPr>
      <xdr:spPr>
        <a:xfrm>
          <a:off x="4114800" y="108191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56388</xdr:rowOff>
    </xdr:to>
    <xdr:cxnSp macro="">
      <xdr:nvCxnSpPr>
        <xdr:cNvPr id="133" name="直線コネクタ 132"/>
        <xdr:cNvCxnSpPr/>
      </xdr:nvCxnSpPr>
      <xdr:spPr>
        <a:xfrm flipV="1">
          <a:off x="3225800" y="1081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63</xdr:row>
      <xdr:rowOff>56388</xdr:rowOff>
    </xdr:to>
    <xdr:cxnSp macro="">
      <xdr:nvCxnSpPr>
        <xdr:cNvPr id="136" name="直線コネクタ 135"/>
        <xdr:cNvCxnSpPr/>
      </xdr:nvCxnSpPr>
      <xdr:spPr>
        <a:xfrm>
          <a:off x="2336800" y="108384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37084</xdr:rowOff>
    </xdr:to>
    <xdr:cxnSp macro="">
      <xdr:nvCxnSpPr>
        <xdr:cNvPr id="139" name="直線コネクタ 138"/>
        <xdr:cNvCxnSpPr/>
      </xdr:nvCxnSpPr>
      <xdr:spPr>
        <a:xfrm>
          <a:off x="1447800" y="10838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9" name="円/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1" name="円/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2" name="テキスト ボックス 151"/>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3" name="円/楕円 152"/>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91965</xdr:rowOff>
    </xdr:from>
    <xdr:ext cx="762000" cy="259045"/>
    <xdr:sp macro="" textlink="">
      <xdr:nvSpPr>
        <xdr:cNvPr id="154" name="テキスト ボックス 153"/>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5" name="円/楕円 154"/>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56" name="テキスト ボックス 155"/>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7" name="円/楕円 156"/>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8" name="テキスト ボックス 157"/>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1,612</a:t>
          </a:r>
          <a:r>
            <a:rPr kumimoji="1" lang="ja-JP" altLang="en-US" sz="1300">
              <a:latin typeface="ＭＳ Ｐゴシック"/>
            </a:rPr>
            <a:t>円の減少となっているものの、依然として類似団体、全国及び三重県の平均を上回っている。人件費については、定員適正化計画により新規採用数の抑制を図ってきたことから減額となっている。物件費については、臨時職員賃金及び委託料が増加していることから、業務改善を行い経費の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121648</xdr:rowOff>
    </xdr:from>
    <xdr:to>
      <xdr:col>7</xdr:col>
      <xdr:colOff>152400</xdr:colOff>
      <xdr:row>82</xdr:row>
      <xdr:rowOff>129428</xdr:rowOff>
    </xdr:to>
    <xdr:cxnSp macro="">
      <xdr:nvCxnSpPr>
        <xdr:cNvPr id="191" name="直線コネクタ 190"/>
        <xdr:cNvCxnSpPr/>
      </xdr:nvCxnSpPr>
      <xdr:spPr>
        <a:xfrm flipV="1">
          <a:off x="4114800" y="14180548"/>
          <a:ext cx="8382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95622</xdr:rowOff>
    </xdr:from>
    <xdr:to>
      <xdr:col>6</xdr:col>
      <xdr:colOff>0</xdr:colOff>
      <xdr:row>82</xdr:row>
      <xdr:rowOff>129428</xdr:rowOff>
    </xdr:to>
    <xdr:cxnSp macro="">
      <xdr:nvCxnSpPr>
        <xdr:cNvPr id="194" name="直線コネクタ 193"/>
        <xdr:cNvCxnSpPr/>
      </xdr:nvCxnSpPr>
      <xdr:spPr>
        <a:xfrm>
          <a:off x="3225800" y="14154522"/>
          <a:ext cx="889000" cy="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54094</xdr:rowOff>
    </xdr:from>
    <xdr:to>
      <xdr:col>4</xdr:col>
      <xdr:colOff>482600</xdr:colOff>
      <xdr:row>82</xdr:row>
      <xdr:rowOff>95622</xdr:rowOff>
    </xdr:to>
    <xdr:cxnSp macro="">
      <xdr:nvCxnSpPr>
        <xdr:cNvPr id="197" name="直線コネクタ 196"/>
        <xdr:cNvCxnSpPr/>
      </xdr:nvCxnSpPr>
      <xdr:spPr>
        <a:xfrm>
          <a:off x="2336800" y="14112994"/>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134897</xdr:rowOff>
    </xdr:from>
    <xdr:ext cx="762000" cy="259045"/>
    <xdr:sp macro="" textlink="">
      <xdr:nvSpPr>
        <xdr:cNvPr id="199" name="テキスト ボックス 198"/>
        <xdr:cNvSpPr txBox="1"/>
      </xdr:nvSpPr>
      <xdr:spPr>
        <a:xfrm>
          <a:off x="2844800" y="13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54094</xdr:rowOff>
    </xdr:from>
    <xdr:to>
      <xdr:col>3</xdr:col>
      <xdr:colOff>279400</xdr:colOff>
      <xdr:row>82</xdr:row>
      <xdr:rowOff>68726</xdr:rowOff>
    </xdr:to>
    <xdr:cxnSp macro="">
      <xdr:nvCxnSpPr>
        <xdr:cNvPr id="200" name="直線コネクタ 199"/>
        <xdr:cNvCxnSpPr/>
      </xdr:nvCxnSpPr>
      <xdr:spPr>
        <a:xfrm flipV="1">
          <a:off x="1447800" y="14112994"/>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112157</xdr:rowOff>
    </xdr:from>
    <xdr:ext cx="762000" cy="259045"/>
    <xdr:sp macro="" textlink="">
      <xdr:nvSpPr>
        <xdr:cNvPr id="202" name="テキスト ボックス 201"/>
        <xdr:cNvSpPr txBox="1"/>
      </xdr:nvSpPr>
      <xdr:spPr>
        <a:xfrm>
          <a:off x="1955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121133</xdr:rowOff>
    </xdr:from>
    <xdr:ext cx="762000" cy="259045"/>
    <xdr:sp macro="" textlink="">
      <xdr:nvSpPr>
        <xdr:cNvPr id="204" name="テキスト ボックス 203"/>
        <xdr:cNvSpPr txBox="1"/>
      </xdr:nvSpPr>
      <xdr:spPr>
        <a:xfrm>
          <a:off x="1066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70848</xdr:rowOff>
    </xdr:from>
    <xdr:to>
      <xdr:col>7</xdr:col>
      <xdr:colOff>203200</xdr:colOff>
      <xdr:row>83</xdr:row>
      <xdr:rowOff>998</xdr:rowOff>
    </xdr:to>
    <xdr:sp macro="" textlink="">
      <xdr:nvSpPr>
        <xdr:cNvPr id="210" name="円/楕円 209"/>
        <xdr:cNvSpPr/>
      </xdr:nvSpPr>
      <xdr:spPr>
        <a:xfrm>
          <a:off x="4902200" y="141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42925</xdr:rowOff>
    </xdr:from>
    <xdr:ext cx="762000" cy="259045"/>
    <xdr:sp macro="" textlink="">
      <xdr:nvSpPr>
        <xdr:cNvPr id="211" name="人件費・物件費等の状況該当値テキスト"/>
        <xdr:cNvSpPr txBox="1"/>
      </xdr:nvSpPr>
      <xdr:spPr>
        <a:xfrm>
          <a:off x="5041900" y="1410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162,049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78628</xdr:rowOff>
    </xdr:from>
    <xdr:to>
      <xdr:col>6</xdr:col>
      <xdr:colOff>50800</xdr:colOff>
      <xdr:row>83</xdr:row>
      <xdr:rowOff>8778</xdr:rowOff>
    </xdr:to>
    <xdr:sp macro="" textlink="">
      <xdr:nvSpPr>
        <xdr:cNvPr id="212" name="円/楕円 211"/>
        <xdr:cNvSpPr/>
      </xdr:nvSpPr>
      <xdr:spPr>
        <a:xfrm>
          <a:off x="4064000" y="141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165005</xdr:rowOff>
    </xdr:from>
    <xdr:ext cx="736600" cy="259045"/>
    <xdr:sp macro="" textlink="">
      <xdr:nvSpPr>
        <xdr:cNvPr id="213" name="テキスト ボックス 212"/>
        <xdr:cNvSpPr txBox="1"/>
      </xdr:nvSpPr>
      <xdr:spPr>
        <a:xfrm>
          <a:off x="3733800" y="1422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163,661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44822</xdr:rowOff>
    </xdr:from>
    <xdr:to>
      <xdr:col>4</xdr:col>
      <xdr:colOff>533400</xdr:colOff>
      <xdr:row>82</xdr:row>
      <xdr:rowOff>146422</xdr:rowOff>
    </xdr:to>
    <xdr:sp macro="" textlink="">
      <xdr:nvSpPr>
        <xdr:cNvPr id="214" name="円/楕円 213"/>
        <xdr:cNvSpPr/>
      </xdr:nvSpPr>
      <xdr:spPr>
        <a:xfrm>
          <a:off x="3175000" y="141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131199</xdr:rowOff>
    </xdr:from>
    <xdr:ext cx="762000" cy="259045"/>
    <xdr:sp macro="" textlink="">
      <xdr:nvSpPr>
        <xdr:cNvPr id="215" name="テキスト ボックス 214"/>
        <xdr:cNvSpPr txBox="1"/>
      </xdr:nvSpPr>
      <xdr:spPr>
        <a:xfrm>
          <a:off x="2844800" y="1419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3294</xdr:rowOff>
    </xdr:from>
    <xdr:to>
      <xdr:col>3</xdr:col>
      <xdr:colOff>330200</xdr:colOff>
      <xdr:row>82</xdr:row>
      <xdr:rowOff>104894</xdr:rowOff>
    </xdr:to>
    <xdr:sp macro="" textlink="">
      <xdr:nvSpPr>
        <xdr:cNvPr id="216" name="円/楕円 215"/>
        <xdr:cNvSpPr/>
      </xdr:nvSpPr>
      <xdr:spPr>
        <a:xfrm>
          <a:off x="2286000" y="140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89671</xdr:rowOff>
    </xdr:from>
    <xdr:ext cx="762000" cy="259045"/>
    <xdr:sp macro="" textlink="">
      <xdr:nvSpPr>
        <xdr:cNvPr id="217" name="テキスト ボックス 216"/>
        <xdr:cNvSpPr txBox="1"/>
      </xdr:nvSpPr>
      <xdr:spPr>
        <a:xfrm>
          <a:off x="1955800" y="1414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17926</xdr:rowOff>
    </xdr:from>
    <xdr:to>
      <xdr:col>2</xdr:col>
      <xdr:colOff>127000</xdr:colOff>
      <xdr:row>82</xdr:row>
      <xdr:rowOff>119526</xdr:rowOff>
    </xdr:to>
    <xdr:sp macro="" textlink="">
      <xdr:nvSpPr>
        <xdr:cNvPr id="218" name="円/楕円 217"/>
        <xdr:cNvSpPr/>
      </xdr:nvSpPr>
      <xdr:spPr>
        <a:xfrm>
          <a:off x="1397000" y="140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104303</xdr:rowOff>
    </xdr:from>
    <xdr:ext cx="762000" cy="259045"/>
    <xdr:sp macro="" textlink="">
      <xdr:nvSpPr>
        <xdr:cNvPr id="219" name="テキスト ボックス 218"/>
        <xdr:cNvSpPr txBox="1"/>
      </xdr:nvSpPr>
      <xdr:spPr>
        <a:xfrm>
          <a:off x="1066800" y="1416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前年度から数値の変化はなく、類似団体の平均より</a:t>
          </a:r>
          <a:r>
            <a:rPr kumimoji="1" lang="en-US" altLang="ja-JP" sz="1300">
              <a:latin typeface="ＭＳ Ｐゴシック"/>
            </a:rPr>
            <a:t>0.2</a:t>
          </a:r>
          <a:r>
            <a:rPr kumimoji="1" lang="ja-JP" altLang="en-US" sz="1300">
              <a:latin typeface="ＭＳ Ｐゴシック"/>
            </a:rPr>
            <a:t>ポイント下回っている。社会情勢の変化や国家公務員制度改革の動向も踏まえ、給与制度の適正化を進め、人件費の削減に努める。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106539</xdr:rowOff>
    </xdr:to>
    <xdr:cxnSp macro="">
      <xdr:nvCxnSpPr>
        <xdr:cNvPr id="253" name="直線コネクタ 252"/>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83</xdr:row>
      <xdr:rowOff>133350</xdr:rowOff>
    </xdr:to>
    <xdr:cxnSp macro="">
      <xdr:nvCxnSpPr>
        <xdr:cNvPr id="256" name="直線コネクタ 255"/>
        <xdr:cNvCxnSpPr/>
      </xdr:nvCxnSpPr>
      <xdr:spPr>
        <a:xfrm flipV="1">
          <a:off x="15290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8" name="テキスト ボックス 257"/>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42334</xdr:rowOff>
    </xdr:to>
    <xdr:cxnSp macro="">
      <xdr:nvCxnSpPr>
        <xdr:cNvPr id="259" name="直線コネクタ 258"/>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61" name="テキスト ボックス 260"/>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150284</xdr:rowOff>
    </xdr:to>
    <xdr:cxnSp macro="">
      <xdr:nvCxnSpPr>
        <xdr:cNvPr id="262" name="直線コネクタ 261"/>
        <xdr:cNvCxnSpPr/>
      </xdr:nvCxnSpPr>
      <xdr:spPr>
        <a:xfrm flipV="1">
          <a:off x="13512800" y="1444413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140705</xdr:rowOff>
    </xdr:from>
    <xdr:ext cx="762000" cy="259045"/>
    <xdr:sp macro="" textlink="">
      <xdr:nvSpPr>
        <xdr:cNvPr id="264" name="テキスト ボックス 263"/>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6" name="テキスト ボックス 265"/>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2" name="円/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3"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4" name="円/楕円 273"/>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75" name="テキスト ボックス 274"/>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6" name="円/楕円 275"/>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77" name="テキスト ボックス 276"/>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8" name="円/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9" name="テキスト ボックス 27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0" name="円/楕円 279"/>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1" name="テキスト ボックス 280"/>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0.17</a:t>
          </a:r>
          <a:r>
            <a:rPr kumimoji="1" lang="ja-JP" altLang="ja-JP" sz="1100" b="0" i="0" baseline="0">
              <a:solidFill>
                <a:schemeClr val="dk1"/>
              </a:solidFill>
              <a:effectLst/>
              <a:latin typeface="+mn-lt"/>
              <a:ea typeface="+mn-ea"/>
              <a:cs typeface="+mn-cs"/>
            </a:rPr>
            <a:t>ポイント増加しており、全国及び三重県平均を上回っている。定員適正化計画による新規採用職員の抑制により、職員数は削減されているものの、少子高齢化による人口減少も著しく、その結果として増加につながっている。現在の組織機構では、これ以上の職員数の削減は難しくなっているため、組織機構の見直しを含めた更なる定員適正化が必要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41681</xdr:rowOff>
    </xdr:from>
    <xdr:to>
      <xdr:col>24</xdr:col>
      <xdr:colOff>558800</xdr:colOff>
      <xdr:row>61</xdr:row>
      <xdr:rowOff>49885</xdr:rowOff>
    </xdr:to>
    <xdr:cxnSp macro="">
      <xdr:nvCxnSpPr>
        <xdr:cNvPr id="313" name="直線コネクタ 312"/>
        <xdr:cNvCxnSpPr/>
      </xdr:nvCxnSpPr>
      <xdr:spPr>
        <a:xfrm>
          <a:off x="16179800" y="10500131"/>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36373</xdr:rowOff>
    </xdr:from>
    <xdr:to>
      <xdr:col>23</xdr:col>
      <xdr:colOff>406400</xdr:colOff>
      <xdr:row>61</xdr:row>
      <xdr:rowOff>41681</xdr:rowOff>
    </xdr:to>
    <xdr:cxnSp macro="">
      <xdr:nvCxnSpPr>
        <xdr:cNvPr id="316" name="直線コネクタ 315"/>
        <xdr:cNvCxnSpPr/>
      </xdr:nvCxnSpPr>
      <xdr:spPr>
        <a:xfrm>
          <a:off x="15290800" y="1049482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8" name="テキスト ボックス 317"/>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35408</xdr:rowOff>
    </xdr:from>
    <xdr:to>
      <xdr:col>22</xdr:col>
      <xdr:colOff>203200</xdr:colOff>
      <xdr:row>61</xdr:row>
      <xdr:rowOff>36373</xdr:rowOff>
    </xdr:to>
    <xdr:cxnSp macro="">
      <xdr:nvCxnSpPr>
        <xdr:cNvPr id="319" name="直線コネクタ 318"/>
        <xdr:cNvCxnSpPr/>
      </xdr:nvCxnSpPr>
      <xdr:spPr>
        <a:xfrm>
          <a:off x="14401800" y="1049385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1" name="テキスト ボックス 320"/>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30099</xdr:rowOff>
    </xdr:from>
    <xdr:to>
      <xdr:col>21</xdr:col>
      <xdr:colOff>0</xdr:colOff>
      <xdr:row>61</xdr:row>
      <xdr:rowOff>35408</xdr:rowOff>
    </xdr:to>
    <xdr:cxnSp macro="">
      <xdr:nvCxnSpPr>
        <xdr:cNvPr id="322" name="直線コネクタ 321"/>
        <xdr:cNvCxnSpPr/>
      </xdr:nvCxnSpPr>
      <xdr:spPr>
        <a:xfrm>
          <a:off x="13512800" y="1048854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4" name="テキスト ボックス 323"/>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6" name="テキスト ボックス 325"/>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170535</xdr:rowOff>
    </xdr:from>
    <xdr:to>
      <xdr:col>24</xdr:col>
      <xdr:colOff>609600</xdr:colOff>
      <xdr:row>61</xdr:row>
      <xdr:rowOff>100685</xdr:rowOff>
    </xdr:to>
    <xdr:sp macro="" textlink="">
      <xdr:nvSpPr>
        <xdr:cNvPr id="332" name="円/楕円 331"/>
        <xdr:cNvSpPr/>
      </xdr:nvSpPr>
      <xdr:spPr>
        <a:xfrm>
          <a:off x="16967200" y="104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15612</xdr:rowOff>
    </xdr:from>
    <xdr:ext cx="762000" cy="259045"/>
    <xdr:sp macro="" textlink="">
      <xdr:nvSpPr>
        <xdr:cNvPr id="333" name="定員管理の状況該当値テキスト"/>
        <xdr:cNvSpPr txBox="1"/>
      </xdr:nvSpPr>
      <xdr:spPr>
        <a:xfrm>
          <a:off x="17106900" y="103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162331</xdr:rowOff>
    </xdr:from>
    <xdr:to>
      <xdr:col>23</xdr:col>
      <xdr:colOff>457200</xdr:colOff>
      <xdr:row>61</xdr:row>
      <xdr:rowOff>92481</xdr:rowOff>
    </xdr:to>
    <xdr:sp macro="" textlink="">
      <xdr:nvSpPr>
        <xdr:cNvPr id="334" name="円/楕円 333"/>
        <xdr:cNvSpPr/>
      </xdr:nvSpPr>
      <xdr:spPr>
        <a:xfrm>
          <a:off x="16129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77258</xdr:rowOff>
    </xdr:from>
    <xdr:ext cx="736600" cy="259045"/>
    <xdr:sp macro="" textlink="">
      <xdr:nvSpPr>
        <xdr:cNvPr id="335" name="テキスト ボックス 334"/>
        <xdr:cNvSpPr txBox="1"/>
      </xdr:nvSpPr>
      <xdr:spPr>
        <a:xfrm>
          <a:off x="15798800" y="10535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157023</xdr:rowOff>
    </xdr:from>
    <xdr:to>
      <xdr:col>22</xdr:col>
      <xdr:colOff>254000</xdr:colOff>
      <xdr:row>61</xdr:row>
      <xdr:rowOff>87173</xdr:rowOff>
    </xdr:to>
    <xdr:sp macro="" textlink="">
      <xdr:nvSpPr>
        <xdr:cNvPr id="336" name="円/楕円 335"/>
        <xdr:cNvSpPr/>
      </xdr:nvSpPr>
      <xdr:spPr>
        <a:xfrm>
          <a:off x="15240000" y="10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37" name="テキスト ボックス 336"/>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156058</xdr:rowOff>
    </xdr:from>
    <xdr:to>
      <xdr:col>21</xdr:col>
      <xdr:colOff>50800</xdr:colOff>
      <xdr:row>61</xdr:row>
      <xdr:rowOff>86208</xdr:rowOff>
    </xdr:to>
    <xdr:sp macro="" textlink="">
      <xdr:nvSpPr>
        <xdr:cNvPr id="338" name="円/楕円 337"/>
        <xdr:cNvSpPr/>
      </xdr:nvSpPr>
      <xdr:spPr>
        <a:xfrm>
          <a:off x="14351000" y="10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96385</xdr:rowOff>
    </xdr:from>
    <xdr:ext cx="762000" cy="259045"/>
    <xdr:sp macro="" textlink="">
      <xdr:nvSpPr>
        <xdr:cNvPr id="339" name="テキスト ボックス 338"/>
        <xdr:cNvSpPr txBox="1"/>
      </xdr:nvSpPr>
      <xdr:spPr>
        <a:xfrm>
          <a:off x="14020800" y="1021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40" name="円/楕円 339"/>
        <xdr:cNvSpPr/>
      </xdr:nvSpPr>
      <xdr:spPr>
        <a:xfrm>
          <a:off x="13462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41" name="テキスト ボックス 340"/>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ポイントの改善となっているが、類似団体、全国及び三重県平均を上回っている。改善の要因としては、過去の大型事業に対する借入の元利償還が終了したことによるものであるが、</a:t>
          </a:r>
          <a:r>
            <a:rPr kumimoji="1" lang="ja-JP" altLang="en-US" sz="1100" b="0" i="0" baseline="0">
              <a:solidFill>
                <a:schemeClr val="dk1"/>
              </a:solidFill>
              <a:effectLst/>
              <a:latin typeface="+mn-lt"/>
              <a:ea typeface="+mn-ea"/>
              <a:cs typeface="+mn-cs"/>
            </a:rPr>
            <a:t>近年の</a:t>
          </a:r>
          <a:r>
            <a:rPr kumimoji="1" lang="ja-JP" altLang="ja-JP" sz="1100" b="0" i="0" baseline="0">
              <a:solidFill>
                <a:schemeClr val="dk1"/>
              </a:solidFill>
              <a:effectLst/>
              <a:latin typeface="+mn-lt"/>
              <a:ea typeface="+mn-ea"/>
              <a:cs typeface="+mn-cs"/>
            </a:rPr>
            <a:t>耐震整備事業等により地方債</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発行</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その元金償還が開始されることから、公債費は増加する見込みである。</a:t>
          </a:r>
          <a:r>
            <a:rPr kumimoji="1" lang="ja-JP" altLang="ja-JP" sz="1100" b="0" i="0" baseline="0">
              <a:solidFill>
                <a:schemeClr val="dk1"/>
              </a:solidFill>
              <a:effectLst/>
              <a:latin typeface="+mn-lt"/>
              <a:ea typeface="+mn-ea"/>
              <a:cs typeface="+mn-cs"/>
            </a:rPr>
            <a:t>今後も事業内容の精査等を行い後年度負担を減らす財政運営に努めていく。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なお、左記グラフの数値に誤りがあるため、下記に正しい数値を記載しています。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年度・・・（誤）</a:t>
          </a:r>
          <a:r>
            <a:rPr kumimoji="1" lang="en-US" altLang="ja-JP" sz="1100" b="0" i="0" baseline="0">
              <a:solidFill>
                <a:schemeClr val="dk1"/>
              </a:solidFill>
              <a:effectLst/>
              <a:latin typeface="+mn-lt"/>
              <a:ea typeface="+mn-ea"/>
              <a:cs typeface="+mn-cs"/>
            </a:rPr>
            <a:t>10.2</a:t>
          </a:r>
          <a:r>
            <a:rPr kumimoji="1" lang="ja-JP" altLang="ja-JP" sz="1100" b="0" i="0" baseline="0">
              <a:solidFill>
                <a:schemeClr val="dk1"/>
              </a:solidFill>
              <a:effectLst/>
              <a:latin typeface="+mn-lt"/>
              <a:ea typeface="+mn-ea"/>
              <a:cs typeface="+mn-cs"/>
            </a:rPr>
            <a:t>％→（正）</a:t>
          </a:r>
          <a:r>
            <a:rPr kumimoji="1" lang="en-US" altLang="ja-JP" sz="1100" b="0" i="0" baseline="0">
              <a:solidFill>
                <a:schemeClr val="dk1"/>
              </a:solidFill>
              <a:effectLst/>
              <a:latin typeface="+mn-lt"/>
              <a:ea typeface="+mn-ea"/>
              <a:cs typeface="+mn-cs"/>
            </a:rPr>
            <a:t>12.0</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41</xdr:row>
      <xdr:rowOff>164677</xdr:rowOff>
    </xdr:to>
    <xdr:cxnSp macro="">
      <xdr:nvCxnSpPr>
        <xdr:cNvPr id="375" name="直線コネクタ 374"/>
        <xdr:cNvCxnSpPr/>
      </xdr:nvCxnSpPr>
      <xdr:spPr>
        <a:xfrm flipV="1">
          <a:off x="16179800" y="713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9313</xdr:rowOff>
    </xdr:to>
    <xdr:cxnSp macro="">
      <xdr:nvCxnSpPr>
        <xdr:cNvPr id="378" name="直線コネクタ 377"/>
        <xdr:cNvCxnSpPr/>
      </xdr:nvCxnSpPr>
      <xdr:spPr>
        <a:xfrm flipV="1">
          <a:off x="15290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0" name="テキスト ボックス 379"/>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9313</xdr:rowOff>
    </xdr:to>
    <xdr:cxnSp macro="">
      <xdr:nvCxnSpPr>
        <xdr:cNvPr id="381" name="直線コネクタ 380"/>
        <xdr:cNvCxnSpPr/>
      </xdr:nvCxnSpPr>
      <xdr:spPr>
        <a:xfrm>
          <a:off x="14401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3" name="テキスト ボックス 382"/>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148590</xdr:rowOff>
    </xdr:to>
    <xdr:cxnSp macro="">
      <xdr:nvCxnSpPr>
        <xdr:cNvPr id="384" name="直線コネクタ 383"/>
        <xdr:cNvCxnSpPr/>
      </xdr:nvCxnSpPr>
      <xdr:spPr>
        <a:xfrm>
          <a:off x="13512800" y="70010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6" name="テキスト ボックス 385"/>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94" name="円/楕円 393"/>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395"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396" name="円/楕円 395"/>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397" name="テキスト ボックス 396"/>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398" name="円/楕円 397"/>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399" name="テキスト ボックス 398"/>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0" name="円/楕円 39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1" name="テキスト ボックス 40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402" name="円/楕円 401"/>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403" name="テキスト ボックス 402"/>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依然として類似団体、全国及び三重県平均を大幅に上回ってはいるものの、前年度に比べ</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ポイントの改善となっている。主な要因としては、公営企業に対する企業債等の繰入見込額が減少したことによるものである。地方債現在高については、耐震整備事業</a:t>
          </a:r>
          <a:r>
            <a:rPr kumimoji="1" lang="ja-JP" altLang="en-US" sz="1100" b="0" i="0" baseline="0">
              <a:solidFill>
                <a:schemeClr val="dk1"/>
              </a:solidFill>
              <a:effectLst/>
              <a:latin typeface="+mn-lt"/>
              <a:ea typeface="+mn-ea"/>
              <a:cs typeface="+mn-cs"/>
            </a:rPr>
            <a:t>がおおむね完了したこと</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年度は減少したが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事業内容の精査等を行い過度な将来負担が発生しないよう努める。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62089</xdr:rowOff>
    </xdr:from>
    <xdr:to>
      <xdr:col>24</xdr:col>
      <xdr:colOff>558800</xdr:colOff>
      <xdr:row>18</xdr:row>
      <xdr:rowOff>155928</xdr:rowOff>
    </xdr:to>
    <xdr:cxnSp macro="">
      <xdr:nvCxnSpPr>
        <xdr:cNvPr id="437" name="直線コネクタ 436"/>
        <xdr:cNvCxnSpPr/>
      </xdr:nvCxnSpPr>
      <xdr:spPr>
        <a:xfrm flipV="1">
          <a:off x="16179800" y="31481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155928</xdr:rowOff>
    </xdr:from>
    <xdr:to>
      <xdr:col>23</xdr:col>
      <xdr:colOff>406400</xdr:colOff>
      <xdr:row>19</xdr:row>
      <xdr:rowOff>82338</xdr:rowOff>
    </xdr:to>
    <xdr:cxnSp macro="">
      <xdr:nvCxnSpPr>
        <xdr:cNvPr id="440" name="直線コネクタ 439"/>
        <xdr:cNvCxnSpPr/>
      </xdr:nvCxnSpPr>
      <xdr:spPr>
        <a:xfrm flipV="1">
          <a:off x="15290800" y="3242028"/>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82338</xdr:rowOff>
    </xdr:from>
    <xdr:to>
      <xdr:col>22</xdr:col>
      <xdr:colOff>203200</xdr:colOff>
      <xdr:row>20</xdr:row>
      <xdr:rowOff>46284</xdr:rowOff>
    </xdr:to>
    <xdr:cxnSp macro="">
      <xdr:nvCxnSpPr>
        <xdr:cNvPr id="443" name="直線コネクタ 442"/>
        <xdr:cNvCxnSpPr/>
      </xdr:nvCxnSpPr>
      <xdr:spPr>
        <a:xfrm flipV="1">
          <a:off x="14401800" y="3339888"/>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5" name="テキスト ボックス 444"/>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46284</xdr:rowOff>
    </xdr:from>
    <xdr:to>
      <xdr:col>21</xdr:col>
      <xdr:colOff>0</xdr:colOff>
      <xdr:row>20</xdr:row>
      <xdr:rowOff>105269</xdr:rowOff>
    </xdr:to>
    <xdr:cxnSp macro="">
      <xdr:nvCxnSpPr>
        <xdr:cNvPr id="446" name="直線コネクタ 445"/>
        <xdr:cNvCxnSpPr/>
      </xdr:nvCxnSpPr>
      <xdr:spPr>
        <a:xfrm flipV="1">
          <a:off x="13512800" y="3475284"/>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8" name="テキスト ボックス 447"/>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24147</xdr:rowOff>
    </xdr:from>
    <xdr:ext cx="762000" cy="259045"/>
    <xdr:sp macro="" textlink="">
      <xdr:nvSpPr>
        <xdr:cNvPr id="450" name="テキスト ボックス 449"/>
        <xdr:cNvSpPr txBox="1"/>
      </xdr:nvSpPr>
      <xdr:spPr>
        <a:xfrm>
          <a:off x="13131800" y="31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11289</xdr:rowOff>
    </xdr:from>
    <xdr:to>
      <xdr:col>24</xdr:col>
      <xdr:colOff>609600</xdr:colOff>
      <xdr:row>18</xdr:row>
      <xdr:rowOff>112889</xdr:rowOff>
    </xdr:to>
    <xdr:sp macro="" textlink="">
      <xdr:nvSpPr>
        <xdr:cNvPr id="456" name="円/楕円 455"/>
        <xdr:cNvSpPr/>
      </xdr:nvSpPr>
      <xdr:spPr>
        <a:xfrm>
          <a:off x="169672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154816</xdr:rowOff>
    </xdr:from>
    <xdr:ext cx="762000" cy="259045"/>
    <xdr:sp macro="" textlink="">
      <xdr:nvSpPr>
        <xdr:cNvPr id="457" name="将来負担の状況該当値テキスト"/>
        <xdr:cNvSpPr txBox="1"/>
      </xdr:nvSpPr>
      <xdr:spPr>
        <a:xfrm>
          <a:off x="17106900" y="306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105128</xdr:rowOff>
    </xdr:from>
    <xdr:to>
      <xdr:col>23</xdr:col>
      <xdr:colOff>457200</xdr:colOff>
      <xdr:row>19</xdr:row>
      <xdr:rowOff>35278</xdr:rowOff>
    </xdr:to>
    <xdr:sp macro="" textlink="">
      <xdr:nvSpPr>
        <xdr:cNvPr id="458" name="円/楕円 457"/>
        <xdr:cNvSpPr/>
      </xdr:nvSpPr>
      <xdr:spPr>
        <a:xfrm>
          <a:off x="16129000" y="31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20055</xdr:rowOff>
    </xdr:from>
    <xdr:ext cx="736600" cy="259045"/>
    <xdr:sp macro="" textlink="">
      <xdr:nvSpPr>
        <xdr:cNvPr id="459" name="テキスト ボックス 458"/>
        <xdr:cNvSpPr txBox="1"/>
      </xdr:nvSpPr>
      <xdr:spPr>
        <a:xfrm>
          <a:off x="15798800" y="327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31538</xdr:rowOff>
    </xdr:from>
    <xdr:to>
      <xdr:col>22</xdr:col>
      <xdr:colOff>254000</xdr:colOff>
      <xdr:row>19</xdr:row>
      <xdr:rowOff>133138</xdr:rowOff>
    </xdr:to>
    <xdr:sp macro="" textlink="">
      <xdr:nvSpPr>
        <xdr:cNvPr id="460" name="円/楕円 459"/>
        <xdr:cNvSpPr/>
      </xdr:nvSpPr>
      <xdr:spPr>
        <a:xfrm>
          <a:off x="15240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117915</xdr:rowOff>
    </xdr:from>
    <xdr:ext cx="762000" cy="259045"/>
    <xdr:sp macro="" textlink="">
      <xdr:nvSpPr>
        <xdr:cNvPr id="461" name="テキスト ボックス 460"/>
        <xdr:cNvSpPr txBox="1"/>
      </xdr:nvSpPr>
      <xdr:spPr>
        <a:xfrm>
          <a:off x="14909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166934</xdr:rowOff>
    </xdr:from>
    <xdr:to>
      <xdr:col>21</xdr:col>
      <xdr:colOff>50800</xdr:colOff>
      <xdr:row>20</xdr:row>
      <xdr:rowOff>97084</xdr:rowOff>
    </xdr:to>
    <xdr:sp macro="" textlink="">
      <xdr:nvSpPr>
        <xdr:cNvPr id="462" name="円/楕円 461"/>
        <xdr:cNvSpPr/>
      </xdr:nvSpPr>
      <xdr:spPr>
        <a:xfrm>
          <a:off x="14351000" y="34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81861</xdr:rowOff>
    </xdr:from>
    <xdr:ext cx="762000" cy="259045"/>
    <xdr:sp macro="" textlink="">
      <xdr:nvSpPr>
        <xdr:cNvPr id="463" name="テキスト ボックス 462"/>
        <xdr:cNvSpPr txBox="1"/>
      </xdr:nvSpPr>
      <xdr:spPr>
        <a:xfrm>
          <a:off x="14020800" y="351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54469</xdr:rowOff>
    </xdr:from>
    <xdr:to>
      <xdr:col>19</xdr:col>
      <xdr:colOff>533400</xdr:colOff>
      <xdr:row>20</xdr:row>
      <xdr:rowOff>156069</xdr:rowOff>
    </xdr:to>
    <xdr:sp macro="" textlink="">
      <xdr:nvSpPr>
        <xdr:cNvPr id="464" name="円/楕円 463"/>
        <xdr:cNvSpPr/>
      </xdr:nvSpPr>
      <xdr:spPr>
        <a:xfrm>
          <a:off x="13462000" y="3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140846</xdr:rowOff>
    </xdr:from>
    <xdr:ext cx="762000" cy="259045"/>
    <xdr:sp macro="" textlink="">
      <xdr:nvSpPr>
        <xdr:cNvPr id="465" name="テキスト ボックス 464"/>
        <xdr:cNvSpPr txBox="1"/>
      </xdr:nvSpPr>
      <xdr:spPr>
        <a:xfrm>
          <a:off x="13131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18,763
18,610
192.71
10,509,397
10,237,138
267,132
5,876,367
10,974,475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前年度より</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ポイント減少し、</a:t>
          </a:r>
          <a:r>
            <a:rPr kumimoji="1" lang="ja-JP" altLang="en-US" sz="1100" baseline="0">
              <a:solidFill>
                <a:schemeClr val="dk1"/>
              </a:solidFill>
              <a:effectLst/>
              <a:latin typeface="+mn-lt"/>
              <a:ea typeface="+mn-ea"/>
              <a:cs typeface="+mn-cs"/>
            </a:rPr>
            <a:t>類似団体、全国及び三重県平均</a:t>
          </a:r>
          <a:r>
            <a:rPr kumimoji="1" lang="ja-JP" altLang="ja-JP" sz="1100" baseline="0">
              <a:solidFill>
                <a:schemeClr val="dk1"/>
              </a:solidFill>
              <a:effectLst/>
              <a:latin typeface="+mn-lt"/>
              <a:ea typeface="+mn-ea"/>
              <a:cs typeface="+mn-cs"/>
            </a:rPr>
            <a:t>を</a:t>
          </a:r>
          <a:r>
            <a:rPr kumimoji="1" lang="ja-JP" altLang="en-US" sz="1100" baseline="0">
              <a:solidFill>
                <a:schemeClr val="dk1"/>
              </a:solidFill>
              <a:effectLst/>
              <a:latin typeface="+mn-lt"/>
              <a:ea typeface="+mn-ea"/>
              <a:cs typeface="+mn-cs"/>
            </a:rPr>
            <a:t>下回っている</a:t>
          </a:r>
          <a:r>
            <a:rPr kumimoji="1" lang="ja-JP" altLang="ja-JP" sz="1100" baseline="0">
              <a:solidFill>
                <a:schemeClr val="dk1"/>
              </a:solidFill>
              <a:effectLst/>
              <a:latin typeface="+mn-lt"/>
              <a:ea typeface="+mn-ea"/>
              <a:cs typeface="+mn-cs"/>
            </a:rPr>
            <a:t>。定員適正化計画による新規採用職員の抑制により、職員給が減額となっていることから、数値は改善しているものの、これ以上の職員削減は難しくなってきており、組織機構の見直しを含めた定員の適正化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154432</xdr:rowOff>
    </xdr:from>
    <xdr:to>
      <xdr:col>7</xdr:col>
      <xdr:colOff>15875</xdr:colOff>
      <xdr:row>35</xdr:row>
      <xdr:rowOff>83566</xdr:rowOff>
    </xdr:to>
    <xdr:cxnSp macro="">
      <xdr:nvCxnSpPr>
        <xdr:cNvPr id="64" name="直線コネクタ 63"/>
        <xdr:cNvCxnSpPr/>
      </xdr:nvCxnSpPr>
      <xdr:spPr>
        <a:xfrm flipV="1">
          <a:off x="3987800" y="59837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120142</xdr:rowOff>
    </xdr:to>
    <xdr:cxnSp macro="">
      <xdr:nvCxnSpPr>
        <xdr:cNvPr id="67" name="直線コネクタ 66"/>
        <xdr:cNvCxnSpPr/>
      </xdr:nvCxnSpPr>
      <xdr:spPr>
        <a:xfrm flipV="1">
          <a:off x="3098800" y="6084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36</xdr:row>
      <xdr:rowOff>67564</xdr:rowOff>
    </xdr:to>
    <xdr:cxnSp macro="">
      <xdr:nvCxnSpPr>
        <xdr:cNvPr id="70" name="直線コネクタ 69"/>
        <xdr:cNvCxnSpPr/>
      </xdr:nvCxnSpPr>
      <xdr:spPr>
        <a:xfrm flipV="1">
          <a:off x="2209800" y="61208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37</xdr:row>
      <xdr:rowOff>24130</xdr:rowOff>
    </xdr:to>
    <xdr:cxnSp macro="">
      <xdr:nvCxnSpPr>
        <xdr:cNvPr id="73" name="直線コネクタ 72"/>
        <xdr:cNvCxnSpPr/>
      </xdr:nvCxnSpPr>
      <xdr:spPr>
        <a:xfrm flipV="1">
          <a:off x="1320800" y="6239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83" name="円/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120159</xdr:rowOff>
    </xdr:from>
    <xdr:ext cx="762000" cy="259045"/>
    <xdr:sp macro="" textlink="">
      <xdr:nvSpPr>
        <xdr:cNvPr id="84" name="人件費該当値テキスト"/>
        <xdr:cNvSpPr txBox="1"/>
      </xdr:nvSpPr>
      <xdr:spPr>
        <a:xfrm>
          <a:off x="4914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119143</xdr:rowOff>
    </xdr:from>
    <xdr:ext cx="736600" cy="259045"/>
    <xdr:sp macro="" textlink="">
      <xdr:nvSpPr>
        <xdr:cNvPr id="86" name="テキスト ボックス 85"/>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69342</xdr:rowOff>
    </xdr:from>
    <xdr:to>
      <xdr:col>4</xdr:col>
      <xdr:colOff>396875</xdr:colOff>
      <xdr:row>35</xdr:row>
      <xdr:rowOff>170942</xdr:rowOff>
    </xdr:to>
    <xdr:sp macro="" textlink="">
      <xdr:nvSpPr>
        <xdr:cNvPr id="87" name="円/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155719</xdr:rowOff>
    </xdr:from>
    <xdr:ext cx="762000" cy="259045"/>
    <xdr:sp macro="" textlink="">
      <xdr:nvSpPr>
        <xdr:cNvPr id="88" name="テキスト ボックス 87"/>
        <xdr:cNvSpPr txBox="1"/>
      </xdr:nvSpPr>
      <xdr:spPr>
        <a:xfrm>
          <a:off x="2717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103141</xdr:rowOff>
    </xdr:from>
    <xdr:ext cx="762000" cy="259045"/>
    <xdr:sp macro="" textlink="">
      <xdr:nvSpPr>
        <xdr:cNvPr id="90" name="テキスト ボックス 89"/>
        <xdr:cNvSpPr txBox="1"/>
      </xdr:nvSpPr>
      <xdr:spPr>
        <a:xfrm>
          <a:off x="1828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0.4</a:t>
          </a:r>
          <a:r>
            <a:rPr kumimoji="1" lang="ja-JP" altLang="en-US" sz="1300">
              <a:latin typeface="ＭＳ Ｐゴシック"/>
            </a:rPr>
            <a:t>ポイント増加しており、三重県平均を</a:t>
          </a:r>
          <a:r>
            <a:rPr kumimoji="1" lang="en-US" altLang="ja-JP" sz="1300">
              <a:latin typeface="ＭＳ Ｐゴシック"/>
            </a:rPr>
            <a:t>0.8</a:t>
          </a:r>
          <a:r>
            <a:rPr kumimoji="1" lang="ja-JP" altLang="en-US" sz="1300">
              <a:latin typeface="ＭＳ Ｐゴシック"/>
            </a:rPr>
            <a:t>ポイント下回っているものの、類似団体及び全国平均を上回っている。主な要因としては、施設管理等の業務委託料が増加していることが挙げられるため、業務委託の見直しや削減を図ることにより、物件費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153670</xdr:rowOff>
    </xdr:from>
    <xdr:to>
      <xdr:col>24</xdr:col>
      <xdr:colOff>31750</xdr:colOff>
      <xdr:row>20</xdr:row>
      <xdr:rowOff>12700</xdr:rowOff>
    </xdr:to>
    <xdr:cxnSp macro="">
      <xdr:nvCxnSpPr>
        <xdr:cNvPr id="124" name="直線コネクタ 123"/>
        <xdr:cNvCxnSpPr/>
      </xdr:nvCxnSpPr>
      <xdr:spPr>
        <a:xfrm>
          <a:off x="15671800" y="3411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153670</xdr:rowOff>
    </xdr:from>
    <xdr:to>
      <xdr:col>22</xdr:col>
      <xdr:colOff>565150</xdr:colOff>
      <xdr:row>19</xdr:row>
      <xdr:rowOff>153670</xdr:rowOff>
    </xdr:to>
    <xdr:cxnSp macro="">
      <xdr:nvCxnSpPr>
        <xdr:cNvPr id="127" name="直線コネクタ 126"/>
        <xdr:cNvCxnSpPr/>
      </xdr:nvCxnSpPr>
      <xdr:spPr>
        <a:xfrm>
          <a:off x="14782800" y="341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115570</xdr:rowOff>
    </xdr:from>
    <xdr:to>
      <xdr:col>21</xdr:col>
      <xdr:colOff>361950</xdr:colOff>
      <xdr:row>19</xdr:row>
      <xdr:rowOff>153670</xdr:rowOff>
    </xdr:to>
    <xdr:cxnSp macro="">
      <xdr:nvCxnSpPr>
        <xdr:cNvPr id="130" name="直線コネクタ 129"/>
        <xdr:cNvCxnSpPr/>
      </xdr:nvCxnSpPr>
      <xdr:spPr>
        <a:xfrm>
          <a:off x="13893800" y="337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31750</xdr:rowOff>
    </xdr:from>
    <xdr:to>
      <xdr:col>20</xdr:col>
      <xdr:colOff>158750</xdr:colOff>
      <xdr:row>19</xdr:row>
      <xdr:rowOff>115570</xdr:rowOff>
    </xdr:to>
    <xdr:cxnSp macro="">
      <xdr:nvCxnSpPr>
        <xdr:cNvPr id="133" name="直線コネクタ 132"/>
        <xdr:cNvCxnSpPr/>
      </xdr:nvCxnSpPr>
      <xdr:spPr>
        <a:xfrm>
          <a:off x="13004800" y="3289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3" name="円/楕円 142"/>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4"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102870</xdr:rowOff>
    </xdr:from>
    <xdr:to>
      <xdr:col>22</xdr:col>
      <xdr:colOff>615950</xdr:colOff>
      <xdr:row>20</xdr:row>
      <xdr:rowOff>33020</xdr:rowOff>
    </xdr:to>
    <xdr:sp macro="" textlink="">
      <xdr:nvSpPr>
        <xdr:cNvPr id="145" name="円/楕円 144"/>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17797</xdr:rowOff>
    </xdr:from>
    <xdr:ext cx="736600" cy="259045"/>
    <xdr:sp macro="" textlink="">
      <xdr:nvSpPr>
        <xdr:cNvPr id="146" name="テキスト ボックス 145"/>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102870</xdr:rowOff>
    </xdr:from>
    <xdr:to>
      <xdr:col>21</xdr:col>
      <xdr:colOff>412750</xdr:colOff>
      <xdr:row>20</xdr:row>
      <xdr:rowOff>33020</xdr:rowOff>
    </xdr:to>
    <xdr:sp macro="" textlink="">
      <xdr:nvSpPr>
        <xdr:cNvPr id="147" name="円/楕円 146"/>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17797</xdr:rowOff>
    </xdr:from>
    <xdr:ext cx="762000" cy="259045"/>
    <xdr:sp macro="" textlink="">
      <xdr:nvSpPr>
        <xdr:cNvPr id="148" name="テキスト ボックス 147"/>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64770</xdr:rowOff>
    </xdr:from>
    <xdr:to>
      <xdr:col>20</xdr:col>
      <xdr:colOff>209550</xdr:colOff>
      <xdr:row>19</xdr:row>
      <xdr:rowOff>166370</xdr:rowOff>
    </xdr:to>
    <xdr:sp macro="" textlink="">
      <xdr:nvSpPr>
        <xdr:cNvPr id="149" name="円/楕円 148"/>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151147</xdr:rowOff>
    </xdr:from>
    <xdr:ext cx="762000" cy="259045"/>
    <xdr:sp macro="" textlink="">
      <xdr:nvSpPr>
        <xdr:cNvPr id="150" name="テキスト ボックス 149"/>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1" name="円/楕円 150"/>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2" name="テキスト ボックス 151"/>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類似団体、全国及び三重県平均</a:t>
          </a:r>
          <a:r>
            <a:rPr kumimoji="1" lang="ja-JP" altLang="ja-JP" sz="1100">
              <a:solidFill>
                <a:schemeClr val="dk1"/>
              </a:solidFill>
              <a:effectLst/>
              <a:latin typeface="+mn-lt"/>
              <a:ea typeface="+mn-ea"/>
              <a:cs typeface="+mn-cs"/>
            </a:rPr>
            <a:t>を下回っている。主な要因としては、生活保護費の減少等が挙げられるが、一方で少子化が進む中での保育所運営費が増加している。社会保障経費については、社会情勢の影響や制度改正の影響が大きく削減については難しいが、適正な執行による財政負担の軽減を図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9" name="直線コネクタ 188"/>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88900</xdr:rowOff>
    </xdr:to>
    <xdr:cxnSp macro="">
      <xdr:nvCxnSpPr>
        <xdr:cNvPr id="192" name="直線コネクタ 191"/>
        <xdr:cNvCxnSpPr/>
      </xdr:nvCxnSpPr>
      <xdr:spPr>
        <a:xfrm flipV="1">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5" name="直線コネクタ 194"/>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8" name="直線コネクタ 197"/>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8" name="円/楕円 207"/>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9"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0" name="円/楕円 209"/>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1" name="テキスト ボックス 210"/>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2" name="円/楕円 211"/>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3" name="テキスト ボックス 212"/>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4" name="円/楕円 213"/>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5" name="テキスト ボックス 21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おり、類似団体は下回っているものの、全国及び三重県平均は上回っている。主な要因は、高齢化に伴う国民健康保険事業及び後期高齢者事業への繰出金の増加である。各会計とも保険料収入の向上、保険料の適正化など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54610</xdr:rowOff>
    </xdr:to>
    <xdr:cxnSp macro="">
      <xdr:nvCxnSpPr>
        <xdr:cNvPr id="250" name="直線コネクタ 249"/>
        <xdr:cNvCxnSpPr/>
      </xdr:nvCxnSpPr>
      <xdr:spPr>
        <a:xfrm>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8890</xdr:rowOff>
    </xdr:to>
    <xdr:cxnSp macro="">
      <xdr:nvCxnSpPr>
        <xdr:cNvPr id="253" name="直線コネクタ 252"/>
        <xdr:cNvCxnSpPr/>
      </xdr:nvCxnSpPr>
      <xdr:spPr>
        <a:xfrm>
          <a:off x="14782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1270</xdr:rowOff>
    </xdr:to>
    <xdr:cxnSp macro="">
      <xdr:nvCxnSpPr>
        <xdr:cNvPr id="256" name="直線コネクタ 255"/>
        <xdr:cNvCxnSpPr/>
      </xdr:nvCxnSpPr>
      <xdr:spPr>
        <a:xfrm>
          <a:off x="13893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8" name="テキスト ボックス 25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142240</xdr:rowOff>
    </xdr:to>
    <xdr:cxnSp macro="">
      <xdr:nvCxnSpPr>
        <xdr:cNvPr id="259" name="直線コネクタ 258"/>
        <xdr:cNvCxnSpPr/>
      </xdr:nvCxnSpPr>
      <xdr:spPr>
        <a:xfrm>
          <a:off x="13004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1" name="テキスト ボックス 26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9" name="円/楕円 268"/>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70"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1" name="円/楕円 270"/>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2" name="テキスト ボックス 271"/>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3" name="円/楕円 272"/>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4" name="テキスト ボックス 273"/>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5" name="円/楕円 274"/>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6" name="テキスト ボックス 275"/>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7" name="円/楕円 276"/>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8" name="テキスト ボックス 277"/>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おり、類似団体、全国及び三重県平均を大きく上回っている。主な要因は、市立総合病院や一部事務組合に対しての負担金の増加である。また、経常化している補助金も増えていることから、見直しや削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115570</xdr:rowOff>
    </xdr:to>
    <xdr:cxnSp macro="">
      <xdr:nvCxnSpPr>
        <xdr:cNvPr id="308" name="直線コネクタ 307"/>
        <xdr:cNvCxnSpPr/>
      </xdr:nvCxnSpPr>
      <xdr:spPr>
        <a:xfrm>
          <a:off x="15671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92710</xdr:rowOff>
    </xdr:to>
    <xdr:cxnSp macro="">
      <xdr:nvCxnSpPr>
        <xdr:cNvPr id="311" name="直線コネクタ 310"/>
        <xdr:cNvCxnSpPr/>
      </xdr:nvCxnSpPr>
      <xdr:spPr>
        <a:xfrm>
          <a:off x="14782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14986</xdr:rowOff>
    </xdr:to>
    <xdr:cxnSp macro="">
      <xdr:nvCxnSpPr>
        <xdr:cNvPr id="314" name="直線コネクタ 313"/>
        <xdr:cNvCxnSpPr/>
      </xdr:nvCxnSpPr>
      <xdr:spPr>
        <a:xfrm>
          <a:off x="13893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6" name="テキスト ボックス 31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51562</xdr:rowOff>
    </xdr:to>
    <xdr:cxnSp macro="">
      <xdr:nvCxnSpPr>
        <xdr:cNvPr id="317" name="直線コネクタ 316"/>
        <xdr:cNvCxnSpPr/>
      </xdr:nvCxnSpPr>
      <xdr:spPr>
        <a:xfrm flipV="1">
          <a:off x="13004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7" name="円/楕円 326"/>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8"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9" name="円/楕円 328"/>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0" name="テキスト ボックス 329"/>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1" name="円/楕円 33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2" name="テキスト ボックス 33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3" name="円/楕円 332"/>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4" name="テキスト ボックス 333"/>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5" name="円/楕円 334"/>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6" name="テキスト ボックス 33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ポイント減少しているが、全国及び三重県平均を上回っている。減少の要因としては過去の大型事業の償還が完了したことが挙げられるが、一方で</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の耐震整備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等により地方債を発行して</a:t>
          </a:r>
          <a:r>
            <a:rPr kumimoji="1" lang="ja-JP" altLang="en-US" sz="1100">
              <a:solidFill>
                <a:schemeClr val="dk1"/>
              </a:solidFill>
              <a:effectLst/>
              <a:latin typeface="+mn-lt"/>
              <a:ea typeface="+mn-ea"/>
              <a:cs typeface="+mn-cs"/>
            </a:rPr>
            <a:t>きたことから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今後は増加する見込みであり、</a:t>
          </a:r>
          <a:r>
            <a:rPr kumimoji="1" lang="ja-JP" altLang="ja-JP" sz="1100">
              <a:solidFill>
                <a:schemeClr val="dk1"/>
              </a:solidFill>
              <a:effectLst/>
              <a:latin typeface="+mn-lt"/>
              <a:ea typeface="+mn-ea"/>
              <a:cs typeface="+mn-cs"/>
            </a:rPr>
            <a:t>計画的な事業実施による発行額の抑制に努める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111761</xdr:rowOff>
    </xdr:to>
    <xdr:cxnSp macro="">
      <xdr:nvCxnSpPr>
        <xdr:cNvPr id="369" name="直線コネクタ 368"/>
        <xdr:cNvCxnSpPr/>
      </xdr:nvCxnSpPr>
      <xdr:spPr>
        <a:xfrm flipV="1">
          <a:off x="3987800" y="13134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77</xdr:row>
      <xdr:rowOff>62230</xdr:rowOff>
    </xdr:to>
    <xdr:cxnSp macro="">
      <xdr:nvCxnSpPr>
        <xdr:cNvPr id="372" name="直線コネクタ 371"/>
        <xdr:cNvCxnSpPr/>
      </xdr:nvCxnSpPr>
      <xdr:spPr>
        <a:xfrm flipV="1">
          <a:off x="3098800" y="131419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62230</xdr:rowOff>
    </xdr:to>
    <xdr:cxnSp macro="">
      <xdr:nvCxnSpPr>
        <xdr:cNvPr id="375" name="直線コネクタ 374"/>
        <xdr:cNvCxnSpPr/>
      </xdr:nvCxnSpPr>
      <xdr:spPr>
        <a:xfrm>
          <a:off x="2209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77" name="テキスト ボックス 37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24130</xdr:rowOff>
    </xdr:to>
    <xdr:cxnSp macro="">
      <xdr:nvCxnSpPr>
        <xdr:cNvPr id="378" name="直線コネクタ 377"/>
        <xdr:cNvCxnSpPr/>
      </xdr:nvCxnSpPr>
      <xdr:spPr>
        <a:xfrm>
          <a:off x="1320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8" name="円/楕円 387"/>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9"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90" name="円/楕円 389"/>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91" name="テキスト ボックス 390"/>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2" name="円/楕円 391"/>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3" name="テキスト ボックス 392"/>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4" name="円/楕円 393"/>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5" name="テキスト ボックス 394"/>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6" name="円/楕円 395"/>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7" name="テキスト ボックス 39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おり、類似団体、全国及び三重県平均を上回っている。増加の要因は、負担金の増加による補助費等の増加である。また、物件費についても増加傾向にあることから、適正な執行管理による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39370</xdr:rowOff>
    </xdr:to>
    <xdr:cxnSp macro="">
      <xdr:nvCxnSpPr>
        <xdr:cNvPr id="430" name="直線コネクタ 429"/>
        <xdr:cNvCxnSpPr/>
      </xdr:nvCxnSpPr>
      <xdr:spPr>
        <a:xfrm>
          <a:off x="15671800" y="1354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142239</xdr:rowOff>
    </xdr:from>
    <xdr:to>
      <xdr:col>22</xdr:col>
      <xdr:colOff>565150</xdr:colOff>
      <xdr:row>79</xdr:row>
      <xdr:rowOff>1270</xdr:rowOff>
    </xdr:to>
    <xdr:cxnSp macro="">
      <xdr:nvCxnSpPr>
        <xdr:cNvPr id="433" name="直線コネクタ 432"/>
        <xdr:cNvCxnSpPr/>
      </xdr:nvCxnSpPr>
      <xdr:spPr>
        <a:xfrm>
          <a:off x="14782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78</xdr:row>
      <xdr:rowOff>146050</xdr:rowOff>
    </xdr:to>
    <xdr:cxnSp macro="">
      <xdr:nvCxnSpPr>
        <xdr:cNvPr id="436" name="直線コネクタ 435"/>
        <xdr:cNvCxnSpPr/>
      </xdr:nvCxnSpPr>
      <xdr:spPr>
        <a:xfrm flipV="1">
          <a:off x="13893800" y="13515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146050</xdr:rowOff>
    </xdr:from>
    <xdr:to>
      <xdr:col>20</xdr:col>
      <xdr:colOff>158750</xdr:colOff>
      <xdr:row>79</xdr:row>
      <xdr:rowOff>8889</xdr:rowOff>
    </xdr:to>
    <xdr:cxnSp macro="">
      <xdr:nvCxnSpPr>
        <xdr:cNvPr id="439" name="直線コネクタ 438"/>
        <xdr:cNvCxnSpPr/>
      </xdr:nvCxnSpPr>
      <xdr:spPr>
        <a:xfrm flipV="1">
          <a:off x="13004800" y="13519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49" name="円/楕円 448"/>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132097</xdr:rowOff>
    </xdr:from>
    <xdr:ext cx="762000" cy="259045"/>
    <xdr:sp macro="" textlink="">
      <xdr:nvSpPr>
        <xdr:cNvPr id="450"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1" name="円/楕円 450"/>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2" name="テキスト ボックス 451"/>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91439</xdr:rowOff>
    </xdr:from>
    <xdr:to>
      <xdr:col>21</xdr:col>
      <xdr:colOff>412750</xdr:colOff>
      <xdr:row>79</xdr:row>
      <xdr:rowOff>21589</xdr:rowOff>
    </xdr:to>
    <xdr:sp macro="" textlink="">
      <xdr:nvSpPr>
        <xdr:cNvPr id="453" name="円/楕円 452"/>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54" name="テキスト ボックス 453"/>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55" name="円/楕円 454"/>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56" name="テキスト ボックス 455"/>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129539</xdr:rowOff>
    </xdr:from>
    <xdr:to>
      <xdr:col>19</xdr:col>
      <xdr:colOff>6350</xdr:colOff>
      <xdr:row>79</xdr:row>
      <xdr:rowOff>59689</xdr:rowOff>
    </xdr:to>
    <xdr:sp macro="" textlink="">
      <xdr:nvSpPr>
        <xdr:cNvPr id="457" name="円/楕円 456"/>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44466</xdr:rowOff>
    </xdr:from>
    <xdr:ext cx="762000" cy="259045"/>
    <xdr:sp macro="" textlink="">
      <xdr:nvSpPr>
        <xdr:cNvPr id="458" name="テキスト ボックス 457"/>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三重県尾鷲市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19419</xdr:rowOff>
    </xdr:from>
    <xdr:to>
      <xdr:col>4</xdr:col>
      <xdr:colOff>1117600</xdr:colOff>
      <xdr:row>17</xdr:row>
      <xdr:rowOff>26035</xdr:rowOff>
    </xdr:to>
    <xdr:cxnSp macro="">
      <xdr:nvCxnSpPr>
        <xdr:cNvPr id="47" name="直線コネクタ 46"/>
        <xdr:cNvCxnSpPr/>
      </xdr:nvCxnSpPr>
      <xdr:spPr bwMode="auto">
        <a:xfrm flipV="1">
          <a:off x="5003800" y="2981694"/>
          <a:ext cx="647700" cy="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4196</xdr:rowOff>
    </xdr:from>
    <xdr:ext cx="762000" cy="259045"/>
    <xdr:sp macro="" textlink="">
      <xdr:nvSpPr>
        <xdr:cNvPr id="48" name="人口1人当たり決算額の推移平均値テキスト130"/>
        <xdr:cNvSpPr txBox="1"/>
      </xdr:nvSpPr>
      <xdr:spPr>
        <a:xfrm>
          <a:off x="5740400" y="2966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26035</xdr:rowOff>
    </xdr:from>
    <xdr:to>
      <xdr:col>4</xdr:col>
      <xdr:colOff>469900</xdr:colOff>
      <xdr:row>17</xdr:row>
      <xdr:rowOff>45311</xdr:rowOff>
    </xdr:to>
    <xdr:cxnSp macro="">
      <xdr:nvCxnSpPr>
        <xdr:cNvPr id="50" name="直線コネクタ 49"/>
        <xdr:cNvCxnSpPr/>
      </xdr:nvCxnSpPr>
      <xdr:spPr bwMode="auto">
        <a:xfrm flipV="1">
          <a:off x="4305300" y="2988310"/>
          <a:ext cx="698500" cy="1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45311</xdr:rowOff>
    </xdr:from>
    <xdr:to>
      <xdr:col>3</xdr:col>
      <xdr:colOff>904875</xdr:colOff>
      <xdr:row>17</xdr:row>
      <xdr:rowOff>64083</xdr:rowOff>
    </xdr:to>
    <xdr:cxnSp macro="">
      <xdr:nvCxnSpPr>
        <xdr:cNvPr id="53" name="直線コネクタ 52"/>
        <xdr:cNvCxnSpPr/>
      </xdr:nvCxnSpPr>
      <xdr:spPr bwMode="auto">
        <a:xfrm flipV="1">
          <a:off x="3606800" y="3007586"/>
          <a:ext cx="698500" cy="1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33272</xdr:rowOff>
    </xdr:from>
    <xdr:to>
      <xdr:col>3</xdr:col>
      <xdr:colOff>206375</xdr:colOff>
      <xdr:row>17</xdr:row>
      <xdr:rowOff>64083</xdr:rowOff>
    </xdr:to>
    <xdr:cxnSp macro="">
      <xdr:nvCxnSpPr>
        <xdr:cNvPr id="56" name="直線コネクタ 55"/>
        <xdr:cNvCxnSpPr/>
      </xdr:nvCxnSpPr>
      <xdr:spPr bwMode="auto">
        <a:xfrm>
          <a:off x="2908300" y="2995547"/>
          <a:ext cx="698500" cy="30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140069</xdr:rowOff>
    </xdr:from>
    <xdr:to>
      <xdr:col>5</xdr:col>
      <xdr:colOff>34925</xdr:colOff>
      <xdr:row>17</xdr:row>
      <xdr:rowOff>70219</xdr:rowOff>
    </xdr:to>
    <xdr:sp macro="" textlink="">
      <xdr:nvSpPr>
        <xdr:cNvPr id="66" name="円/楕円 65"/>
        <xdr:cNvSpPr/>
      </xdr:nvSpPr>
      <xdr:spPr bwMode="auto">
        <a:xfrm>
          <a:off x="5600700" y="293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156596</xdr:rowOff>
    </xdr:from>
    <xdr:ext cx="762000" cy="259045"/>
    <xdr:sp macro="" textlink="">
      <xdr:nvSpPr>
        <xdr:cNvPr id="67" name="人口1人当たり決算額の推移該当値テキスト130"/>
        <xdr:cNvSpPr txBox="1"/>
      </xdr:nvSpPr>
      <xdr:spPr>
        <a:xfrm>
          <a:off x="5740400" y="277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146685</xdr:rowOff>
    </xdr:from>
    <xdr:to>
      <xdr:col>4</xdr:col>
      <xdr:colOff>520700</xdr:colOff>
      <xdr:row>17</xdr:row>
      <xdr:rowOff>76835</xdr:rowOff>
    </xdr:to>
    <xdr:sp macro="" textlink="">
      <xdr:nvSpPr>
        <xdr:cNvPr id="68" name="円/楕円 67"/>
        <xdr:cNvSpPr/>
      </xdr:nvSpPr>
      <xdr:spPr bwMode="auto">
        <a:xfrm>
          <a:off x="49530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87012</xdr:rowOff>
    </xdr:from>
    <xdr:ext cx="736600" cy="259045"/>
    <xdr:sp macro="" textlink="">
      <xdr:nvSpPr>
        <xdr:cNvPr id="69" name="テキスト ボックス 68"/>
        <xdr:cNvSpPr txBox="1"/>
      </xdr:nvSpPr>
      <xdr:spPr>
        <a:xfrm>
          <a:off x="4622800" y="270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165961</xdr:rowOff>
    </xdr:from>
    <xdr:to>
      <xdr:col>3</xdr:col>
      <xdr:colOff>955675</xdr:colOff>
      <xdr:row>17</xdr:row>
      <xdr:rowOff>96111</xdr:rowOff>
    </xdr:to>
    <xdr:sp macro="" textlink="">
      <xdr:nvSpPr>
        <xdr:cNvPr id="70" name="円/楕円 69"/>
        <xdr:cNvSpPr/>
      </xdr:nvSpPr>
      <xdr:spPr bwMode="auto">
        <a:xfrm>
          <a:off x="4254500" y="295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106288</xdr:rowOff>
    </xdr:from>
    <xdr:ext cx="762000" cy="259045"/>
    <xdr:sp macro="" textlink="">
      <xdr:nvSpPr>
        <xdr:cNvPr id="71" name="テキスト ボックス 70"/>
        <xdr:cNvSpPr txBox="1"/>
      </xdr:nvSpPr>
      <xdr:spPr>
        <a:xfrm>
          <a:off x="3924300" y="27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13283</xdr:rowOff>
    </xdr:from>
    <xdr:to>
      <xdr:col>3</xdr:col>
      <xdr:colOff>257175</xdr:colOff>
      <xdr:row>17</xdr:row>
      <xdr:rowOff>114883</xdr:rowOff>
    </xdr:to>
    <xdr:sp macro="" textlink="">
      <xdr:nvSpPr>
        <xdr:cNvPr id="72" name="円/楕円 71"/>
        <xdr:cNvSpPr/>
      </xdr:nvSpPr>
      <xdr:spPr bwMode="auto">
        <a:xfrm>
          <a:off x="3556000" y="297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125060</xdr:rowOff>
    </xdr:from>
    <xdr:ext cx="762000" cy="259045"/>
    <xdr:sp macro="" textlink="">
      <xdr:nvSpPr>
        <xdr:cNvPr id="73" name="テキスト ボックス 72"/>
        <xdr:cNvSpPr txBox="1"/>
      </xdr:nvSpPr>
      <xdr:spPr>
        <a:xfrm>
          <a:off x="3225800" y="274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153922</xdr:rowOff>
    </xdr:from>
    <xdr:to>
      <xdr:col>2</xdr:col>
      <xdr:colOff>692150</xdr:colOff>
      <xdr:row>17</xdr:row>
      <xdr:rowOff>84072</xdr:rowOff>
    </xdr:to>
    <xdr:sp macro="" textlink="">
      <xdr:nvSpPr>
        <xdr:cNvPr id="74" name="円/楕円 73"/>
        <xdr:cNvSpPr/>
      </xdr:nvSpPr>
      <xdr:spPr bwMode="auto">
        <a:xfrm>
          <a:off x="2857500" y="294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94249</xdr:rowOff>
    </xdr:from>
    <xdr:ext cx="762000" cy="259045"/>
    <xdr:sp macro="" textlink="">
      <xdr:nvSpPr>
        <xdr:cNvPr id="75" name="テキスト ボックス 74"/>
        <xdr:cNvSpPr txBox="1"/>
      </xdr:nvSpPr>
      <xdr:spPr>
        <a:xfrm>
          <a:off x="2527300" y="27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154021</xdr:rowOff>
    </xdr:from>
    <xdr:to>
      <xdr:col>4</xdr:col>
      <xdr:colOff>1117600</xdr:colOff>
      <xdr:row>35</xdr:row>
      <xdr:rowOff>179189</xdr:rowOff>
    </xdr:to>
    <xdr:cxnSp macro="">
      <xdr:nvCxnSpPr>
        <xdr:cNvPr id="107" name="直線コネクタ 106"/>
        <xdr:cNvCxnSpPr/>
      </xdr:nvCxnSpPr>
      <xdr:spPr bwMode="auto">
        <a:xfrm>
          <a:off x="5003800" y="6764371"/>
          <a:ext cx="647700" cy="25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101214</xdr:rowOff>
    </xdr:from>
    <xdr:to>
      <xdr:col>4</xdr:col>
      <xdr:colOff>469900</xdr:colOff>
      <xdr:row>35</xdr:row>
      <xdr:rowOff>154021</xdr:rowOff>
    </xdr:to>
    <xdr:cxnSp macro="">
      <xdr:nvCxnSpPr>
        <xdr:cNvPr id="110" name="直線コネクタ 109"/>
        <xdr:cNvCxnSpPr/>
      </xdr:nvCxnSpPr>
      <xdr:spPr bwMode="auto">
        <a:xfrm>
          <a:off x="4305300" y="6711564"/>
          <a:ext cx="698500" cy="5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91796</xdr:rowOff>
    </xdr:from>
    <xdr:to>
      <xdr:col>3</xdr:col>
      <xdr:colOff>904875</xdr:colOff>
      <xdr:row>35</xdr:row>
      <xdr:rowOff>101214</xdr:rowOff>
    </xdr:to>
    <xdr:cxnSp macro="">
      <xdr:nvCxnSpPr>
        <xdr:cNvPr id="113" name="直線コネクタ 112"/>
        <xdr:cNvCxnSpPr/>
      </xdr:nvCxnSpPr>
      <xdr:spPr bwMode="auto">
        <a:xfrm>
          <a:off x="3606800" y="6702146"/>
          <a:ext cx="6985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5" name="テキスト ボックス 114"/>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91796</xdr:rowOff>
    </xdr:from>
    <xdr:to>
      <xdr:col>3</xdr:col>
      <xdr:colOff>206375</xdr:colOff>
      <xdr:row>35</xdr:row>
      <xdr:rowOff>332169</xdr:rowOff>
    </xdr:to>
    <xdr:cxnSp macro="">
      <xdr:nvCxnSpPr>
        <xdr:cNvPr id="116" name="直線コネクタ 115"/>
        <xdr:cNvCxnSpPr/>
      </xdr:nvCxnSpPr>
      <xdr:spPr bwMode="auto">
        <a:xfrm flipV="1">
          <a:off x="2908300" y="6702146"/>
          <a:ext cx="698500" cy="240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18" name="テキスト ボックス 117"/>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128389</xdr:rowOff>
    </xdr:from>
    <xdr:to>
      <xdr:col>5</xdr:col>
      <xdr:colOff>34925</xdr:colOff>
      <xdr:row>35</xdr:row>
      <xdr:rowOff>229989</xdr:rowOff>
    </xdr:to>
    <xdr:sp macro="" textlink="">
      <xdr:nvSpPr>
        <xdr:cNvPr id="126" name="円/楕円 125"/>
        <xdr:cNvSpPr/>
      </xdr:nvSpPr>
      <xdr:spPr bwMode="auto">
        <a:xfrm>
          <a:off x="5600700" y="673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316366</xdr:rowOff>
    </xdr:from>
    <xdr:ext cx="762000" cy="259045"/>
    <xdr:sp macro="" textlink="">
      <xdr:nvSpPr>
        <xdr:cNvPr id="127" name="人口1人当たり決算額の推移該当値テキスト445"/>
        <xdr:cNvSpPr txBox="1"/>
      </xdr:nvSpPr>
      <xdr:spPr>
        <a:xfrm>
          <a:off x="5740400" y="658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103221</xdr:rowOff>
    </xdr:from>
    <xdr:to>
      <xdr:col>4</xdr:col>
      <xdr:colOff>520700</xdr:colOff>
      <xdr:row>35</xdr:row>
      <xdr:rowOff>204821</xdr:rowOff>
    </xdr:to>
    <xdr:sp macro="" textlink="">
      <xdr:nvSpPr>
        <xdr:cNvPr id="128" name="円/楕円 127"/>
        <xdr:cNvSpPr/>
      </xdr:nvSpPr>
      <xdr:spPr bwMode="auto">
        <a:xfrm>
          <a:off x="4953000" y="671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214998</xdr:rowOff>
    </xdr:from>
    <xdr:ext cx="736600" cy="259045"/>
    <xdr:sp macro="" textlink="">
      <xdr:nvSpPr>
        <xdr:cNvPr id="129" name="テキスト ボックス 128"/>
        <xdr:cNvSpPr txBox="1"/>
      </xdr:nvSpPr>
      <xdr:spPr>
        <a:xfrm>
          <a:off x="4622800" y="648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50414</xdr:rowOff>
    </xdr:from>
    <xdr:to>
      <xdr:col>3</xdr:col>
      <xdr:colOff>955675</xdr:colOff>
      <xdr:row>35</xdr:row>
      <xdr:rowOff>152014</xdr:rowOff>
    </xdr:to>
    <xdr:sp macro="" textlink="">
      <xdr:nvSpPr>
        <xdr:cNvPr id="130" name="円/楕円 129"/>
        <xdr:cNvSpPr/>
      </xdr:nvSpPr>
      <xdr:spPr bwMode="auto">
        <a:xfrm>
          <a:off x="4254500" y="6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162191</xdr:rowOff>
    </xdr:from>
    <xdr:ext cx="762000" cy="259045"/>
    <xdr:sp macro="" textlink="">
      <xdr:nvSpPr>
        <xdr:cNvPr id="131" name="テキスト ボックス 130"/>
        <xdr:cNvSpPr txBox="1"/>
      </xdr:nvSpPr>
      <xdr:spPr>
        <a:xfrm>
          <a:off x="3924300" y="64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40996</xdr:rowOff>
    </xdr:from>
    <xdr:to>
      <xdr:col>3</xdr:col>
      <xdr:colOff>257175</xdr:colOff>
      <xdr:row>35</xdr:row>
      <xdr:rowOff>142596</xdr:rowOff>
    </xdr:to>
    <xdr:sp macro="" textlink="">
      <xdr:nvSpPr>
        <xdr:cNvPr id="132" name="円/楕円 131"/>
        <xdr:cNvSpPr/>
      </xdr:nvSpPr>
      <xdr:spPr bwMode="auto">
        <a:xfrm>
          <a:off x="3556000" y="665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152773</xdr:rowOff>
    </xdr:from>
    <xdr:ext cx="762000" cy="259045"/>
    <xdr:sp macro="" textlink="">
      <xdr:nvSpPr>
        <xdr:cNvPr id="133" name="テキスト ボックス 132"/>
        <xdr:cNvSpPr txBox="1"/>
      </xdr:nvSpPr>
      <xdr:spPr>
        <a:xfrm>
          <a:off x="3225800" y="642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281369</xdr:rowOff>
    </xdr:from>
    <xdr:to>
      <xdr:col>2</xdr:col>
      <xdr:colOff>692150</xdr:colOff>
      <xdr:row>36</xdr:row>
      <xdr:rowOff>40069</xdr:rowOff>
    </xdr:to>
    <xdr:sp macro="" textlink="">
      <xdr:nvSpPr>
        <xdr:cNvPr id="134" name="円/楕円 133"/>
        <xdr:cNvSpPr/>
      </xdr:nvSpPr>
      <xdr:spPr bwMode="auto">
        <a:xfrm>
          <a:off x="2857500" y="68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24846</xdr:rowOff>
    </xdr:from>
    <xdr:ext cx="762000" cy="259045"/>
    <xdr:sp macro="" textlink="">
      <xdr:nvSpPr>
        <xdr:cNvPr id="135" name="テキスト ボックス 134"/>
        <xdr:cNvSpPr txBox="1"/>
      </xdr:nvSpPr>
      <xdr:spPr>
        <a:xfrm>
          <a:off x="2527300" y="69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18,763
18,610
192.71
10,509,397
10,237,138
267,132
5,876,367
10,974,475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106420</xdr:rowOff>
    </xdr:from>
    <xdr:to>
      <xdr:col>6</xdr:col>
      <xdr:colOff>511175</xdr:colOff>
      <xdr:row>36</xdr:row>
      <xdr:rowOff>118948</xdr:rowOff>
    </xdr:to>
    <xdr:cxnSp macro="">
      <xdr:nvCxnSpPr>
        <xdr:cNvPr id="58" name="直線コネクタ 57"/>
        <xdr:cNvCxnSpPr/>
      </xdr:nvCxnSpPr>
      <xdr:spPr>
        <a:xfrm>
          <a:off x="3797300" y="6278620"/>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106420</xdr:rowOff>
    </xdr:from>
    <xdr:to>
      <xdr:col>5</xdr:col>
      <xdr:colOff>358775</xdr:colOff>
      <xdr:row>36</xdr:row>
      <xdr:rowOff>120123</xdr:rowOff>
    </xdr:to>
    <xdr:cxnSp macro="">
      <xdr:nvCxnSpPr>
        <xdr:cNvPr id="61" name="直線コネクタ 60"/>
        <xdr:cNvCxnSpPr/>
      </xdr:nvCxnSpPr>
      <xdr:spPr>
        <a:xfrm flipV="1">
          <a:off x="2908300" y="6278620"/>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95919</xdr:rowOff>
    </xdr:from>
    <xdr:to>
      <xdr:col>4</xdr:col>
      <xdr:colOff>155575</xdr:colOff>
      <xdr:row>36</xdr:row>
      <xdr:rowOff>120123</xdr:rowOff>
    </xdr:to>
    <xdr:cxnSp macro="">
      <xdr:nvCxnSpPr>
        <xdr:cNvPr id="64" name="直線コネクタ 63"/>
        <xdr:cNvCxnSpPr/>
      </xdr:nvCxnSpPr>
      <xdr:spPr>
        <a:xfrm>
          <a:off x="2019300" y="6268119"/>
          <a:ext cx="8890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83524</xdr:rowOff>
    </xdr:from>
    <xdr:to>
      <xdr:col>2</xdr:col>
      <xdr:colOff>638175</xdr:colOff>
      <xdr:row>36</xdr:row>
      <xdr:rowOff>95919</xdr:rowOff>
    </xdr:to>
    <xdr:cxnSp macro="">
      <xdr:nvCxnSpPr>
        <xdr:cNvPr id="67" name="直線コネクタ 66"/>
        <xdr:cNvCxnSpPr/>
      </xdr:nvCxnSpPr>
      <xdr:spPr>
        <a:xfrm>
          <a:off x="1130300" y="6255724"/>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144274</xdr:rowOff>
    </xdr:from>
    <xdr:ext cx="534377" cy="259045"/>
    <xdr:sp macro="" textlink="">
      <xdr:nvSpPr>
        <xdr:cNvPr id="69" name="テキスト ボックス 68"/>
        <xdr:cNvSpPr txBox="1"/>
      </xdr:nvSpPr>
      <xdr:spPr>
        <a:xfrm>
          <a:off x="1752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136506</xdr:rowOff>
    </xdr:from>
    <xdr:ext cx="534377" cy="259045"/>
    <xdr:sp macro="" textlink="">
      <xdr:nvSpPr>
        <xdr:cNvPr id="71" name="テキスト ボックス 70"/>
        <xdr:cNvSpPr txBox="1"/>
      </xdr:nvSpPr>
      <xdr:spPr>
        <a:xfrm>
          <a:off x="863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68148</xdr:rowOff>
    </xdr:from>
    <xdr:to>
      <xdr:col>6</xdr:col>
      <xdr:colOff>561975</xdr:colOff>
      <xdr:row>36</xdr:row>
      <xdr:rowOff>169748</xdr:rowOff>
    </xdr:to>
    <xdr:sp macro="" textlink="">
      <xdr:nvSpPr>
        <xdr:cNvPr id="77" name="円/楕円 76"/>
        <xdr:cNvSpPr/>
      </xdr:nvSpPr>
      <xdr:spPr>
        <a:xfrm>
          <a:off x="4584700" y="62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31734</xdr:rowOff>
    </xdr:from>
    <xdr:ext cx="534377" cy="259045"/>
    <xdr:sp macro="" textlink="">
      <xdr:nvSpPr>
        <xdr:cNvPr id="78" name="人件費該当値テキスト"/>
        <xdr:cNvSpPr txBox="1"/>
      </xdr:nvSpPr>
      <xdr:spPr>
        <a:xfrm>
          <a:off x="4686300" y="62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55620</xdr:rowOff>
    </xdr:from>
    <xdr:to>
      <xdr:col>5</xdr:col>
      <xdr:colOff>409575</xdr:colOff>
      <xdr:row>36</xdr:row>
      <xdr:rowOff>157220</xdr:rowOff>
    </xdr:to>
    <xdr:sp macro="" textlink="">
      <xdr:nvSpPr>
        <xdr:cNvPr id="79" name="円/楕円 78"/>
        <xdr:cNvSpPr/>
      </xdr:nvSpPr>
      <xdr:spPr>
        <a:xfrm>
          <a:off x="3746500" y="6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2297</xdr:rowOff>
    </xdr:from>
    <xdr:ext cx="534377" cy="259045"/>
    <xdr:sp macro="" textlink="">
      <xdr:nvSpPr>
        <xdr:cNvPr id="80" name="テキスト ボックス 79"/>
        <xdr:cNvSpPr txBox="1"/>
      </xdr:nvSpPr>
      <xdr:spPr>
        <a:xfrm>
          <a:off x="3530111" y="60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69323</xdr:rowOff>
    </xdr:from>
    <xdr:to>
      <xdr:col>4</xdr:col>
      <xdr:colOff>206375</xdr:colOff>
      <xdr:row>36</xdr:row>
      <xdr:rowOff>170923</xdr:rowOff>
    </xdr:to>
    <xdr:sp macro="" textlink="">
      <xdr:nvSpPr>
        <xdr:cNvPr id="81" name="円/楕円 80"/>
        <xdr:cNvSpPr/>
      </xdr:nvSpPr>
      <xdr:spPr>
        <a:xfrm>
          <a:off x="2857500" y="62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162050</xdr:rowOff>
    </xdr:from>
    <xdr:ext cx="534377" cy="259045"/>
    <xdr:sp macro="" textlink="">
      <xdr:nvSpPr>
        <xdr:cNvPr id="82" name="テキスト ボックス 81"/>
        <xdr:cNvSpPr txBox="1"/>
      </xdr:nvSpPr>
      <xdr:spPr>
        <a:xfrm>
          <a:off x="2641111" y="63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45119</xdr:rowOff>
    </xdr:from>
    <xdr:to>
      <xdr:col>3</xdr:col>
      <xdr:colOff>3175</xdr:colOff>
      <xdr:row>36</xdr:row>
      <xdr:rowOff>146719</xdr:rowOff>
    </xdr:to>
    <xdr:sp macro="" textlink="">
      <xdr:nvSpPr>
        <xdr:cNvPr id="83" name="円/楕円 82"/>
        <xdr:cNvSpPr/>
      </xdr:nvSpPr>
      <xdr:spPr>
        <a:xfrm>
          <a:off x="1968500" y="62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163246</xdr:rowOff>
    </xdr:from>
    <xdr:ext cx="534377" cy="259045"/>
    <xdr:sp macro="" textlink="">
      <xdr:nvSpPr>
        <xdr:cNvPr id="84" name="テキスト ボックス 83"/>
        <xdr:cNvSpPr txBox="1"/>
      </xdr:nvSpPr>
      <xdr:spPr>
        <a:xfrm>
          <a:off x="1752111" y="599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32724</xdr:rowOff>
    </xdr:from>
    <xdr:to>
      <xdr:col>1</xdr:col>
      <xdr:colOff>485775</xdr:colOff>
      <xdr:row>36</xdr:row>
      <xdr:rowOff>134324</xdr:rowOff>
    </xdr:to>
    <xdr:sp macro="" textlink="">
      <xdr:nvSpPr>
        <xdr:cNvPr id="85" name="円/楕円 84"/>
        <xdr:cNvSpPr/>
      </xdr:nvSpPr>
      <xdr:spPr>
        <a:xfrm>
          <a:off x="1079500" y="62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150851</xdr:rowOff>
    </xdr:from>
    <xdr:ext cx="534377" cy="259045"/>
    <xdr:sp macro="" textlink="">
      <xdr:nvSpPr>
        <xdr:cNvPr id="86" name="テキスト ボックス 85"/>
        <xdr:cNvSpPr txBox="1"/>
      </xdr:nvSpPr>
      <xdr:spPr>
        <a:xfrm>
          <a:off x="863111" y="59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24461</xdr:rowOff>
    </xdr:from>
    <xdr:to>
      <xdr:col>6</xdr:col>
      <xdr:colOff>511175</xdr:colOff>
      <xdr:row>55</xdr:row>
      <xdr:rowOff>30797</xdr:rowOff>
    </xdr:to>
    <xdr:cxnSp macro="">
      <xdr:nvCxnSpPr>
        <xdr:cNvPr id="116" name="直線コネクタ 115"/>
        <xdr:cNvCxnSpPr/>
      </xdr:nvCxnSpPr>
      <xdr:spPr>
        <a:xfrm flipV="1">
          <a:off x="3797300" y="9454211"/>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30797</xdr:rowOff>
    </xdr:from>
    <xdr:to>
      <xdr:col>5</xdr:col>
      <xdr:colOff>358775</xdr:colOff>
      <xdr:row>55</xdr:row>
      <xdr:rowOff>89776</xdr:rowOff>
    </xdr:to>
    <xdr:cxnSp macro="">
      <xdr:nvCxnSpPr>
        <xdr:cNvPr id="119" name="直線コネクタ 118"/>
        <xdr:cNvCxnSpPr/>
      </xdr:nvCxnSpPr>
      <xdr:spPr>
        <a:xfrm flipV="1">
          <a:off x="2908300" y="9460547"/>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89776</xdr:rowOff>
    </xdr:from>
    <xdr:to>
      <xdr:col>4</xdr:col>
      <xdr:colOff>155575</xdr:colOff>
      <xdr:row>55</xdr:row>
      <xdr:rowOff>153391</xdr:rowOff>
    </xdr:to>
    <xdr:cxnSp macro="">
      <xdr:nvCxnSpPr>
        <xdr:cNvPr id="122" name="直線コネクタ 121"/>
        <xdr:cNvCxnSpPr/>
      </xdr:nvCxnSpPr>
      <xdr:spPr>
        <a:xfrm flipV="1">
          <a:off x="2019300" y="9519526"/>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4" name="テキスト ボックス 123"/>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153391</xdr:rowOff>
    </xdr:from>
    <xdr:to>
      <xdr:col>2</xdr:col>
      <xdr:colOff>638175</xdr:colOff>
      <xdr:row>56</xdr:row>
      <xdr:rowOff>10820</xdr:rowOff>
    </xdr:to>
    <xdr:cxnSp macro="">
      <xdr:nvCxnSpPr>
        <xdr:cNvPr id="125" name="直線コネクタ 124"/>
        <xdr:cNvCxnSpPr/>
      </xdr:nvCxnSpPr>
      <xdr:spPr>
        <a:xfrm flipV="1">
          <a:off x="1130300" y="9583141"/>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27" name="テキスト ボックス 126"/>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29" name="テキスト ボックス 128"/>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145111</xdr:rowOff>
    </xdr:from>
    <xdr:to>
      <xdr:col>6</xdr:col>
      <xdr:colOff>561975</xdr:colOff>
      <xdr:row>55</xdr:row>
      <xdr:rowOff>75261</xdr:rowOff>
    </xdr:to>
    <xdr:sp macro="" textlink="">
      <xdr:nvSpPr>
        <xdr:cNvPr id="135" name="円/楕円 134"/>
        <xdr:cNvSpPr/>
      </xdr:nvSpPr>
      <xdr:spPr>
        <a:xfrm>
          <a:off x="4584700" y="94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167988</xdr:rowOff>
    </xdr:from>
    <xdr:ext cx="534377" cy="259045"/>
    <xdr:sp macro="" textlink="">
      <xdr:nvSpPr>
        <xdr:cNvPr id="136" name="物件費該当値テキスト"/>
        <xdr:cNvSpPr txBox="1"/>
      </xdr:nvSpPr>
      <xdr:spPr>
        <a:xfrm>
          <a:off x="4686300" y="92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85,574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151447</xdr:rowOff>
    </xdr:from>
    <xdr:to>
      <xdr:col>5</xdr:col>
      <xdr:colOff>409575</xdr:colOff>
      <xdr:row>55</xdr:row>
      <xdr:rowOff>81597</xdr:rowOff>
    </xdr:to>
    <xdr:sp macro="" textlink="">
      <xdr:nvSpPr>
        <xdr:cNvPr id="137" name="円/楕円 136"/>
        <xdr:cNvSpPr/>
      </xdr:nvSpPr>
      <xdr:spPr>
        <a:xfrm>
          <a:off x="3746500" y="94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98124</xdr:rowOff>
    </xdr:from>
    <xdr:ext cx="534377" cy="259045"/>
    <xdr:sp macro="" textlink="">
      <xdr:nvSpPr>
        <xdr:cNvPr id="138" name="テキスト ボックス 137"/>
        <xdr:cNvSpPr txBox="1"/>
      </xdr:nvSpPr>
      <xdr:spPr>
        <a:xfrm>
          <a:off x="3530111" y="91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38976</xdr:rowOff>
    </xdr:from>
    <xdr:to>
      <xdr:col>4</xdr:col>
      <xdr:colOff>206375</xdr:colOff>
      <xdr:row>55</xdr:row>
      <xdr:rowOff>140576</xdr:rowOff>
    </xdr:to>
    <xdr:sp macro="" textlink="">
      <xdr:nvSpPr>
        <xdr:cNvPr id="139" name="円/楕円 138"/>
        <xdr:cNvSpPr/>
      </xdr:nvSpPr>
      <xdr:spPr>
        <a:xfrm>
          <a:off x="2857500" y="94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157103</xdr:rowOff>
    </xdr:from>
    <xdr:ext cx="534377" cy="259045"/>
    <xdr:sp macro="" textlink="">
      <xdr:nvSpPr>
        <xdr:cNvPr id="140" name="テキスト ボックス 139"/>
        <xdr:cNvSpPr txBox="1"/>
      </xdr:nvSpPr>
      <xdr:spPr>
        <a:xfrm>
          <a:off x="2641111" y="92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102591</xdr:rowOff>
    </xdr:from>
    <xdr:to>
      <xdr:col>3</xdr:col>
      <xdr:colOff>3175</xdr:colOff>
      <xdr:row>56</xdr:row>
      <xdr:rowOff>32741</xdr:rowOff>
    </xdr:to>
    <xdr:sp macro="" textlink="">
      <xdr:nvSpPr>
        <xdr:cNvPr id="141" name="円/楕円 140"/>
        <xdr:cNvSpPr/>
      </xdr:nvSpPr>
      <xdr:spPr>
        <a:xfrm>
          <a:off x="1968500" y="9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49268</xdr:rowOff>
    </xdr:from>
    <xdr:ext cx="534377" cy="259045"/>
    <xdr:sp macro="" textlink="">
      <xdr:nvSpPr>
        <xdr:cNvPr id="142" name="テキスト ボックス 141"/>
        <xdr:cNvSpPr txBox="1"/>
      </xdr:nvSpPr>
      <xdr:spPr>
        <a:xfrm>
          <a:off x="1752111" y="93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131470</xdr:rowOff>
    </xdr:from>
    <xdr:to>
      <xdr:col>1</xdr:col>
      <xdr:colOff>485775</xdr:colOff>
      <xdr:row>56</xdr:row>
      <xdr:rowOff>61620</xdr:rowOff>
    </xdr:to>
    <xdr:sp macro="" textlink="">
      <xdr:nvSpPr>
        <xdr:cNvPr id="143" name="円/楕円 142"/>
        <xdr:cNvSpPr/>
      </xdr:nvSpPr>
      <xdr:spPr>
        <a:xfrm>
          <a:off x="1079500" y="95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78147</xdr:rowOff>
    </xdr:from>
    <xdr:ext cx="534377" cy="259045"/>
    <xdr:sp macro="" textlink="">
      <xdr:nvSpPr>
        <xdr:cNvPr id="144" name="テキスト ボックス 143"/>
        <xdr:cNvSpPr txBox="1"/>
      </xdr:nvSpPr>
      <xdr:spPr>
        <a:xfrm>
          <a:off x="863111" y="93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147427</xdr:rowOff>
    </xdr:from>
    <xdr:to>
      <xdr:col>6</xdr:col>
      <xdr:colOff>511175</xdr:colOff>
      <xdr:row>77</xdr:row>
      <xdr:rowOff>163429</xdr:rowOff>
    </xdr:to>
    <xdr:cxnSp macro="">
      <xdr:nvCxnSpPr>
        <xdr:cNvPr id="171" name="直線コネクタ 170"/>
        <xdr:cNvCxnSpPr/>
      </xdr:nvCxnSpPr>
      <xdr:spPr>
        <a:xfrm flipV="1">
          <a:off x="3797300" y="1334907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163429</xdr:rowOff>
    </xdr:from>
    <xdr:to>
      <xdr:col>5</xdr:col>
      <xdr:colOff>358775</xdr:colOff>
      <xdr:row>78</xdr:row>
      <xdr:rowOff>6700</xdr:rowOff>
    </xdr:to>
    <xdr:cxnSp macro="">
      <xdr:nvCxnSpPr>
        <xdr:cNvPr id="174" name="直線コネクタ 173"/>
        <xdr:cNvCxnSpPr/>
      </xdr:nvCxnSpPr>
      <xdr:spPr>
        <a:xfrm flipV="1">
          <a:off x="2908300" y="13365079"/>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6700</xdr:rowOff>
    </xdr:from>
    <xdr:to>
      <xdr:col>4</xdr:col>
      <xdr:colOff>155575</xdr:colOff>
      <xdr:row>78</xdr:row>
      <xdr:rowOff>15661</xdr:rowOff>
    </xdr:to>
    <xdr:cxnSp macro="">
      <xdr:nvCxnSpPr>
        <xdr:cNvPr id="177" name="直線コネクタ 176"/>
        <xdr:cNvCxnSpPr/>
      </xdr:nvCxnSpPr>
      <xdr:spPr>
        <a:xfrm flipV="1">
          <a:off x="2019300" y="1337980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150124</xdr:rowOff>
    </xdr:from>
    <xdr:to>
      <xdr:col>2</xdr:col>
      <xdr:colOff>638175</xdr:colOff>
      <xdr:row>78</xdr:row>
      <xdr:rowOff>15661</xdr:rowOff>
    </xdr:to>
    <xdr:cxnSp macro="">
      <xdr:nvCxnSpPr>
        <xdr:cNvPr id="180" name="直線コネクタ 179"/>
        <xdr:cNvCxnSpPr/>
      </xdr:nvCxnSpPr>
      <xdr:spPr>
        <a:xfrm>
          <a:off x="1130300" y="13351774"/>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96627</xdr:rowOff>
    </xdr:from>
    <xdr:to>
      <xdr:col>6</xdr:col>
      <xdr:colOff>561975</xdr:colOff>
      <xdr:row>78</xdr:row>
      <xdr:rowOff>26777</xdr:rowOff>
    </xdr:to>
    <xdr:sp macro="" textlink="">
      <xdr:nvSpPr>
        <xdr:cNvPr id="190" name="円/楕円 189"/>
        <xdr:cNvSpPr/>
      </xdr:nvSpPr>
      <xdr:spPr>
        <a:xfrm>
          <a:off x="4584700" y="132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11554</xdr:rowOff>
    </xdr:from>
    <xdr:ext cx="469744" cy="259045"/>
    <xdr:sp macro="" textlink="">
      <xdr:nvSpPr>
        <xdr:cNvPr id="191" name="維持補修費該当値テキスト"/>
        <xdr:cNvSpPr txBox="1"/>
      </xdr:nvSpPr>
      <xdr:spPr>
        <a:xfrm>
          <a:off x="4686300" y="1321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112629</xdr:rowOff>
    </xdr:from>
    <xdr:to>
      <xdr:col>5</xdr:col>
      <xdr:colOff>409575</xdr:colOff>
      <xdr:row>78</xdr:row>
      <xdr:rowOff>42779</xdr:rowOff>
    </xdr:to>
    <xdr:sp macro="" textlink="">
      <xdr:nvSpPr>
        <xdr:cNvPr id="192" name="円/楕円 191"/>
        <xdr:cNvSpPr/>
      </xdr:nvSpPr>
      <xdr:spPr>
        <a:xfrm>
          <a:off x="3746500" y="13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33906</xdr:rowOff>
    </xdr:from>
    <xdr:ext cx="469744" cy="259045"/>
    <xdr:sp macro="" textlink="">
      <xdr:nvSpPr>
        <xdr:cNvPr id="193" name="テキスト ボックス 192"/>
        <xdr:cNvSpPr txBox="1"/>
      </xdr:nvSpPr>
      <xdr:spPr>
        <a:xfrm>
          <a:off x="3562427" y="134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127350</xdr:rowOff>
    </xdr:from>
    <xdr:to>
      <xdr:col>4</xdr:col>
      <xdr:colOff>206375</xdr:colOff>
      <xdr:row>78</xdr:row>
      <xdr:rowOff>57500</xdr:rowOff>
    </xdr:to>
    <xdr:sp macro="" textlink="">
      <xdr:nvSpPr>
        <xdr:cNvPr id="194" name="円/楕円 193"/>
        <xdr:cNvSpPr/>
      </xdr:nvSpPr>
      <xdr:spPr>
        <a:xfrm>
          <a:off x="2857500" y="133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48627</xdr:rowOff>
    </xdr:from>
    <xdr:ext cx="469744" cy="259045"/>
    <xdr:sp macro="" textlink="">
      <xdr:nvSpPr>
        <xdr:cNvPr id="195" name="テキスト ボックス 194"/>
        <xdr:cNvSpPr txBox="1"/>
      </xdr:nvSpPr>
      <xdr:spPr>
        <a:xfrm>
          <a:off x="2673427" y="1342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136311</xdr:rowOff>
    </xdr:from>
    <xdr:to>
      <xdr:col>3</xdr:col>
      <xdr:colOff>3175</xdr:colOff>
      <xdr:row>78</xdr:row>
      <xdr:rowOff>66461</xdr:rowOff>
    </xdr:to>
    <xdr:sp macro="" textlink="">
      <xdr:nvSpPr>
        <xdr:cNvPr id="196" name="円/楕円 195"/>
        <xdr:cNvSpPr/>
      </xdr:nvSpPr>
      <xdr:spPr>
        <a:xfrm>
          <a:off x="1968500" y="133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57588</xdr:rowOff>
    </xdr:from>
    <xdr:ext cx="469744" cy="259045"/>
    <xdr:sp macro="" textlink="">
      <xdr:nvSpPr>
        <xdr:cNvPr id="197" name="テキスト ボックス 196"/>
        <xdr:cNvSpPr txBox="1"/>
      </xdr:nvSpPr>
      <xdr:spPr>
        <a:xfrm>
          <a:off x="1784427" y="134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99324</xdr:rowOff>
    </xdr:from>
    <xdr:to>
      <xdr:col>1</xdr:col>
      <xdr:colOff>485775</xdr:colOff>
      <xdr:row>78</xdr:row>
      <xdr:rowOff>29474</xdr:rowOff>
    </xdr:to>
    <xdr:sp macro="" textlink="">
      <xdr:nvSpPr>
        <xdr:cNvPr id="198" name="円/楕円 197"/>
        <xdr:cNvSpPr/>
      </xdr:nvSpPr>
      <xdr:spPr>
        <a:xfrm>
          <a:off x="1079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20601</xdr:rowOff>
    </xdr:from>
    <xdr:ext cx="469744" cy="259045"/>
    <xdr:sp macro="" textlink="">
      <xdr:nvSpPr>
        <xdr:cNvPr id="199" name="テキスト ボックス 198"/>
        <xdr:cNvSpPr txBox="1"/>
      </xdr:nvSpPr>
      <xdr:spPr>
        <a:xfrm>
          <a:off x="895427" y="1339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51543</xdr:rowOff>
    </xdr:from>
    <xdr:to>
      <xdr:col>6</xdr:col>
      <xdr:colOff>511175</xdr:colOff>
      <xdr:row>96</xdr:row>
      <xdr:rowOff>93467</xdr:rowOff>
    </xdr:to>
    <xdr:cxnSp macro="">
      <xdr:nvCxnSpPr>
        <xdr:cNvPr id="227" name="直線コネクタ 226"/>
        <xdr:cNvCxnSpPr/>
      </xdr:nvCxnSpPr>
      <xdr:spPr>
        <a:xfrm flipV="1">
          <a:off x="3797300" y="16510743"/>
          <a:ext cx="838200" cy="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93467</xdr:rowOff>
    </xdr:from>
    <xdr:to>
      <xdr:col>5</xdr:col>
      <xdr:colOff>358775</xdr:colOff>
      <xdr:row>96</xdr:row>
      <xdr:rowOff>105767</xdr:rowOff>
    </xdr:to>
    <xdr:cxnSp macro="">
      <xdr:nvCxnSpPr>
        <xdr:cNvPr id="230" name="直線コネクタ 229"/>
        <xdr:cNvCxnSpPr/>
      </xdr:nvCxnSpPr>
      <xdr:spPr>
        <a:xfrm flipV="1">
          <a:off x="2908300" y="16552667"/>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105767</xdr:rowOff>
    </xdr:from>
    <xdr:to>
      <xdr:col>4</xdr:col>
      <xdr:colOff>155575</xdr:colOff>
      <xdr:row>96</xdr:row>
      <xdr:rowOff>171073</xdr:rowOff>
    </xdr:to>
    <xdr:cxnSp macro="">
      <xdr:nvCxnSpPr>
        <xdr:cNvPr id="233" name="直線コネクタ 232"/>
        <xdr:cNvCxnSpPr/>
      </xdr:nvCxnSpPr>
      <xdr:spPr>
        <a:xfrm flipV="1">
          <a:off x="2019300" y="16564967"/>
          <a:ext cx="889000" cy="6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155034</xdr:rowOff>
    </xdr:from>
    <xdr:to>
      <xdr:col>2</xdr:col>
      <xdr:colOff>638175</xdr:colOff>
      <xdr:row>96</xdr:row>
      <xdr:rowOff>171073</xdr:rowOff>
    </xdr:to>
    <xdr:cxnSp macro="">
      <xdr:nvCxnSpPr>
        <xdr:cNvPr id="236" name="直線コネクタ 235"/>
        <xdr:cNvCxnSpPr/>
      </xdr:nvCxnSpPr>
      <xdr:spPr>
        <a:xfrm>
          <a:off x="1130300" y="16614234"/>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743</xdr:rowOff>
    </xdr:from>
    <xdr:to>
      <xdr:col>6</xdr:col>
      <xdr:colOff>561975</xdr:colOff>
      <xdr:row>96</xdr:row>
      <xdr:rowOff>102343</xdr:rowOff>
    </xdr:to>
    <xdr:sp macro="" textlink="">
      <xdr:nvSpPr>
        <xdr:cNvPr id="246" name="円/楕円 245"/>
        <xdr:cNvSpPr/>
      </xdr:nvSpPr>
      <xdr:spPr>
        <a:xfrm>
          <a:off x="4584700" y="16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150620</xdr:rowOff>
    </xdr:from>
    <xdr:ext cx="534377" cy="259045"/>
    <xdr:sp macro="" textlink="">
      <xdr:nvSpPr>
        <xdr:cNvPr id="247" name="扶助費該当値テキスト"/>
        <xdr:cNvSpPr txBox="1"/>
      </xdr:nvSpPr>
      <xdr:spPr>
        <a:xfrm>
          <a:off x="4686300" y="16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42667</xdr:rowOff>
    </xdr:from>
    <xdr:to>
      <xdr:col>5</xdr:col>
      <xdr:colOff>409575</xdr:colOff>
      <xdr:row>96</xdr:row>
      <xdr:rowOff>144267</xdr:rowOff>
    </xdr:to>
    <xdr:sp macro="" textlink="">
      <xdr:nvSpPr>
        <xdr:cNvPr id="248" name="円/楕円 247"/>
        <xdr:cNvSpPr/>
      </xdr:nvSpPr>
      <xdr:spPr>
        <a:xfrm>
          <a:off x="3746500" y="165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135394</xdr:rowOff>
    </xdr:from>
    <xdr:ext cx="534377" cy="259045"/>
    <xdr:sp macro="" textlink="">
      <xdr:nvSpPr>
        <xdr:cNvPr id="249" name="テキスト ボックス 248"/>
        <xdr:cNvSpPr txBox="1"/>
      </xdr:nvSpPr>
      <xdr:spPr>
        <a:xfrm>
          <a:off x="3530111" y="16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54967</xdr:rowOff>
    </xdr:from>
    <xdr:to>
      <xdr:col>4</xdr:col>
      <xdr:colOff>206375</xdr:colOff>
      <xdr:row>96</xdr:row>
      <xdr:rowOff>156567</xdr:rowOff>
    </xdr:to>
    <xdr:sp macro="" textlink="">
      <xdr:nvSpPr>
        <xdr:cNvPr id="250" name="円/楕円 249"/>
        <xdr:cNvSpPr/>
      </xdr:nvSpPr>
      <xdr:spPr>
        <a:xfrm>
          <a:off x="2857500" y="165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xdr:rowOff>
    </xdr:from>
    <xdr:ext cx="534377" cy="259045"/>
    <xdr:sp macro="" textlink="">
      <xdr:nvSpPr>
        <xdr:cNvPr id="251" name="テキスト ボックス 250"/>
        <xdr:cNvSpPr txBox="1"/>
      </xdr:nvSpPr>
      <xdr:spPr>
        <a:xfrm>
          <a:off x="2641111" y="162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120273</xdr:rowOff>
    </xdr:from>
    <xdr:to>
      <xdr:col>3</xdr:col>
      <xdr:colOff>3175</xdr:colOff>
      <xdr:row>97</xdr:row>
      <xdr:rowOff>50423</xdr:rowOff>
    </xdr:to>
    <xdr:sp macro="" textlink="">
      <xdr:nvSpPr>
        <xdr:cNvPr id="252" name="円/楕円 251"/>
        <xdr:cNvSpPr/>
      </xdr:nvSpPr>
      <xdr:spPr>
        <a:xfrm>
          <a:off x="1968500" y="1657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66950</xdr:rowOff>
    </xdr:from>
    <xdr:ext cx="534377" cy="259045"/>
    <xdr:sp macro="" textlink="">
      <xdr:nvSpPr>
        <xdr:cNvPr id="253" name="テキスト ボックス 252"/>
        <xdr:cNvSpPr txBox="1"/>
      </xdr:nvSpPr>
      <xdr:spPr>
        <a:xfrm>
          <a:off x="1752111" y="163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104234</xdr:rowOff>
    </xdr:from>
    <xdr:to>
      <xdr:col>1</xdr:col>
      <xdr:colOff>485775</xdr:colOff>
      <xdr:row>97</xdr:row>
      <xdr:rowOff>34384</xdr:rowOff>
    </xdr:to>
    <xdr:sp macro="" textlink="">
      <xdr:nvSpPr>
        <xdr:cNvPr id="254" name="円/楕円 253"/>
        <xdr:cNvSpPr/>
      </xdr:nvSpPr>
      <xdr:spPr>
        <a:xfrm>
          <a:off x="1079500" y="165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50911</xdr:rowOff>
    </xdr:from>
    <xdr:ext cx="534377" cy="259045"/>
    <xdr:sp macro="" textlink="">
      <xdr:nvSpPr>
        <xdr:cNvPr id="255" name="テキスト ボックス 254"/>
        <xdr:cNvSpPr txBox="1"/>
      </xdr:nvSpPr>
      <xdr:spPr>
        <a:xfrm>
          <a:off x="863111" y="163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113106</xdr:rowOff>
    </xdr:from>
    <xdr:to>
      <xdr:col>15</xdr:col>
      <xdr:colOff>180975</xdr:colOff>
      <xdr:row>36</xdr:row>
      <xdr:rowOff>150150</xdr:rowOff>
    </xdr:to>
    <xdr:cxnSp macro="">
      <xdr:nvCxnSpPr>
        <xdr:cNvPr id="287" name="直線コネクタ 286"/>
        <xdr:cNvCxnSpPr/>
      </xdr:nvCxnSpPr>
      <xdr:spPr>
        <a:xfrm flipV="1">
          <a:off x="9639300" y="6285306"/>
          <a:ext cx="8382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44537</xdr:rowOff>
    </xdr:from>
    <xdr:to>
      <xdr:col>14</xdr:col>
      <xdr:colOff>28575</xdr:colOff>
      <xdr:row>36</xdr:row>
      <xdr:rowOff>150150</xdr:rowOff>
    </xdr:to>
    <xdr:cxnSp macro="">
      <xdr:nvCxnSpPr>
        <xdr:cNvPr id="290" name="直線コネクタ 289"/>
        <xdr:cNvCxnSpPr/>
      </xdr:nvCxnSpPr>
      <xdr:spPr>
        <a:xfrm>
          <a:off x="8750300" y="621673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44537</xdr:rowOff>
    </xdr:from>
    <xdr:to>
      <xdr:col>12</xdr:col>
      <xdr:colOff>511175</xdr:colOff>
      <xdr:row>37</xdr:row>
      <xdr:rowOff>143096</xdr:rowOff>
    </xdr:to>
    <xdr:cxnSp macro="">
      <xdr:nvCxnSpPr>
        <xdr:cNvPr id="293" name="直線コネクタ 292"/>
        <xdr:cNvCxnSpPr/>
      </xdr:nvCxnSpPr>
      <xdr:spPr>
        <a:xfrm flipV="1">
          <a:off x="7861300" y="6216737"/>
          <a:ext cx="889000" cy="2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159475</xdr:rowOff>
    </xdr:from>
    <xdr:ext cx="534377" cy="259045"/>
    <xdr:sp macro="" textlink="">
      <xdr:nvSpPr>
        <xdr:cNvPr id="295" name="テキスト ボックス 294"/>
        <xdr:cNvSpPr txBox="1"/>
      </xdr:nvSpPr>
      <xdr:spPr>
        <a:xfrm>
          <a:off x="8483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79720</xdr:rowOff>
    </xdr:from>
    <xdr:to>
      <xdr:col>11</xdr:col>
      <xdr:colOff>307975</xdr:colOff>
      <xdr:row>37</xdr:row>
      <xdr:rowOff>143096</xdr:rowOff>
    </xdr:to>
    <xdr:cxnSp macro="">
      <xdr:nvCxnSpPr>
        <xdr:cNvPr id="296" name="直線コネクタ 295"/>
        <xdr:cNvCxnSpPr/>
      </xdr:nvCxnSpPr>
      <xdr:spPr>
        <a:xfrm>
          <a:off x="6972300" y="6251920"/>
          <a:ext cx="889000" cy="23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15260</xdr:rowOff>
    </xdr:from>
    <xdr:ext cx="534377" cy="259045"/>
    <xdr:sp macro="" textlink="">
      <xdr:nvSpPr>
        <xdr:cNvPr id="298" name="テキスト ボックス 297"/>
        <xdr:cNvSpPr txBox="1"/>
      </xdr:nvSpPr>
      <xdr:spPr>
        <a:xfrm>
          <a:off x="7594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23338</xdr:rowOff>
    </xdr:from>
    <xdr:ext cx="534377" cy="259045"/>
    <xdr:sp macro="" textlink="">
      <xdr:nvSpPr>
        <xdr:cNvPr id="300" name="テキスト ボックス 299"/>
        <xdr:cNvSpPr txBox="1"/>
      </xdr:nvSpPr>
      <xdr:spPr>
        <a:xfrm>
          <a:off x="6705111" y="65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62306</xdr:rowOff>
    </xdr:from>
    <xdr:to>
      <xdr:col>15</xdr:col>
      <xdr:colOff>231775</xdr:colOff>
      <xdr:row>36</xdr:row>
      <xdr:rowOff>163906</xdr:rowOff>
    </xdr:to>
    <xdr:sp macro="" textlink="">
      <xdr:nvSpPr>
        <xdr:cNvPr id="306" name="円/楕円 305"/>
        <xdr:cNvSpPr/>
      </xdr:nvSpPr>
      <xdr:spPr>
        <a:xfrm>
          <a:off x="10426700" y="62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85183</xdr:rowOff>
    </xdr:from>
    <xdr:ext cx="534377" cy="259045"/>
    <xdr:sp macro="" textlink="">
      <xdr:nvSpPr>
        <xdr:cNvPr id="307" name="補助費等該当値テキスト"/>
        <xdr:cNvSpPr txBox="1"/>
      </xdr:nvSpPr>
      <xdr:spPr>
        <a:xfrm>
          <a:off x="10528300" y="60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99350</xdr:rowOff>
    </xdr:from>
    <xdr:to>
      <xdr:col>14</xdr:col>
      <xdr:colOff>79375</xdr:colOff>
      <xdr:row>37</xdr:row>
      <xdr:rowOff>29500</xdr:rowOff>
    </xdr:to>
    <xdr:sp macro="" textlink="">
      <xdr:nvSpPr>
        <xdr:cNvPr id="308" name="円/楕円 307"/>
        <xdr:cNvSpPr/>
      </xdr:nvSpPr>
      <xdr:spPr>
        <a:xfrm>
          <a:off x="9588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46027</xdr:rowOff>
    </xdr:from>
    <xdr:ext cx="534377" cy="259045"/>
    <xdr:sp macro="" textlink="">
      <xdr:nvSpPr>
        <xdr:cNvPr id="309" name="テキスト ボックス 308"/>
        <xdr:cNvSpPr txBox="1"/>
      </xdr:nvSpPr>
      <xdr:spPr>
        <a:xfrm>
          <a:off x="9372111" y="6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165187</xdr:rowOff>
    </xdr:from>
    <xdr:to>
      <xdr:col>12</xdr:col>
      <xdr:colOff>561975</xdr:colOff>
      <xdr:row>36</xdr:row>
      <xdr:rowOff>95337</xdr:rowOff>
    </xdr:to>
    <xdr:sp macro="" textlink="">
      <xdr:nvSpPr>
        <xdr:cNvPr id="310" name="円/楕円 309"/>
        <xdr:cNvSpPr/>
      </xdr:nvSpPr>
      <xdr:spPr>
        <a:xfrm>
          <a:off x="8699500" y="6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111864</xdr:rowOff>
    </xdr:from>
    <xdr:ext cx="534377" cy="259045"/>
    <xdr:sp macro="" textlink="">
      <xdr:nvSpPr>
        <xdr:cNvPr id="311" name="テキスト ボックス 310"/>
        <xdr:cNvSpPr txBox="1"/>
      </xdr:nvSpPr>
      <xdr:spPr>
        <a:xfrm>
          <a:off x="8483111" y="59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92296</xdr:rowOff>
    </xdr:from>
    <xdr:to>
      <xdr:col>11</xdr:col>
      <xdr:colOff>358775</xdr:colOff>
      <xdr:row>38</xdr:row>
      <xdr:rowOff>22447</xdr:rowOff>
    </xdr:to>
    <xdr:sp macro="" textlink="">
      <xdr:nvSpPr>
        <xdr:cNvPr id="312" name="円/楕円 311"/>
        <xdr:cNvSpPr/>
      </xdr:nvSpPr>
      <xdr:spPr>
        <a:xfrm>
          <a:off x="7810500" y="6435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38973</xdr:rowOff>
    </xdr:from>
    <xdr:ext cx="534377" cy="259045"/>
    <xdr:sp macro="" textlink="">
      <xdr:nvSpPr>
        <xdr:cNvPr id="313" name="テキスト ボックス 312"/>
        <xdr:cNvSpPr txBox="1"/>
      </xdr:nvSpPr>
      <xdr:spPr>
        <a:xfrm>
          <a:off x="7594111" y="62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28920</xdr:rowOff>
    </xdr:from>
    <xdr:to>
      <xdr:col>10</xdr:col>
      <xdr:colOff>155575</xdr:colOff>
      <xdr:row>36</xdr:row>
      <xdr:rowOff>130520</xdr:rowOff>
    </xdr:to>
    <xdr:sp macro="" textlink="">
      <xdr:nvSpPr>
        <xdr:cNvPr id="314" name="円/楕円 313"/>
        <xdr:cNvSpPr/>
      </xdr:nvSpPr>
      <xdr:spPr>
        <a:xfrm>
          <a:off x="6921500" y="62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147047</xdr:rowOff>
    </xdr:from>
    <xdr:ext cx="534377" cy="259045"/>
    <xdr:sp macro="" textlink="">
      <xdr:nvSpPr>
        <xdr:cNvPr id="315" name="テキスト ボックス 314"/>
        <xdr:cNvSpPr txBox="1"/>
      </xdr:nvSpPr>
      <xdr:spPr>
        <a:xfrm>
          <a:off x="6705111" y="597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67270</xdr:rowOff>
    </xdr:from>
    <xdr:to>
      <xdr:col>15</xdr:col>
      <xdr:colOff>180975</xdr:colOff>
      <xdr:row>58</xdr:row>
      <xdr:rowOff>107728</xdr:rowOff>
    </xdr:to>
    <xdr:cxnSp macro="">
      <xdr:nvCxnSpPr>
        <xdr:cNvPr id="346" name="直線コネクタ 345"/>
        <xdr:cNvCxnSpPr/>
      </xdr:nvCxnSpPr>
      <xdr:spPr>
        <a:xfrm>
          <a:off x="9639300" y="10011370"/>
          <a:ext cx="8382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18829</xdr:rowOff>
    </xdr:from>
    <xdr:to>
      <xdr:col>14</xdr:col>
      <xdr:colOff>28575</xdr:colOff>
      <xdr:row>58</xdr:row>
      <xdr:rowOff>67270</xdr:rowOff>
    </xdr:to>
    <xdr:cxnSp macro="">
      <xdr:nvCxnSpPr>
        <xdr:cNvPr id="349" name="直線コネクタ 348"/>
        <xdr:cNvCxnSpPr/>
      </xdr:nvCxnSpPr>
      <xdr:spPr>
        <a:xfrm>
          <a:off x="8750300" y="9962929"/>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10267</xdr:rowOff>
    </xdr:from>
    <xdr:to>
      <xdr:col>12</xdr:col>
      <xdr:colOff>511175</xdr:colOff>
      <xdr:row>58</xdr:row>
      <xdr:rowOff>18829</xdr:rowOff>
    </xdr:to>
    <xdr:cxnSp macro="">
      <xdr:nvCxnSpPr>
        <xdr:cNvPr id="352" name="直線コネクタ 351"/>
        <xdr:cNvCxnSpPr/>
      </xdr:nvCxnSpPr>
      <xdr:spPr>
        <a:xfrm>
          <a:off x="7861300" y="9954367"/>
          <a:ext cx="889000" cy="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10267</xdr:rowOff>
    </xdr:from>
    <xdr:to>
      <xdr:col>11</xdr:col>
      <xdr:colOff>307975</xdr:colOff>
      <xdr:row>58</xdr:row>
      <xdr:rowOff>135004</xdr:rowOff>
    </xdr:to>
    <xdr:cxnSp macro="">
      <xdr:nvCxnSpPr>
        <xdr:cNvPr id="355" name="直線コネクタ 354"/>
        <xdr:cNvCxnSpPr/>
      </xdr:nvCxnSpPr>
      <xdr:spPr>
        <a:xfrm flipV="1">
          <a:off x="6972300" y="9954367"/>
          <a:ext cx="889000" cy="1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56928</xdr:rowOff>
    </xdr:from>
    <xdr:to>
      <xdr:col>15</xdr:col>
      <xdr:colOff>231775</xdr:colOff>
      <xdr:row>58</xdr:row>
      <xdr:rowOff>158528</xdr:rowOff>
    </xdr:to>
    <xdr:sp macro="" textlink="">
      <xdr:nvSpPr>
        <xdr:cNvPr id="365" name="円/楕円 364"/>
        <xdr:cNvSpPr/>
      </xdr:nvSpPr>
      <xdr:spPr>
        <a:xfrm>
          <a:off x="10426700" y="10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150752</xdr:rowOff>
    </xdr:from>
    <xdr:ext cx="534377" cy="259045"/>
    <xdr:sp macro="" textlink="">
      <xdr:nvSpPr>
        <xdr:cNvPr id="366" name="普通建設事業費該当値テキスト"/>
        <xdr:cNvSpPr txBox="1"/>
      </xdr:nvSpPr>
      <xdr:spPr>
        <a:xfrm>
          <a:off x="10528300" y="99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16470</xdr:rowOff>
    </xdr:from>
    <xdr:to>
      <xdr:col>14</xdr:col>
      <xdr:colOff>79375</xdr:colOff>
      <xdr:row>58</xdr:row>
      <xdr:rowOff>118070</xdr:rowOff>
    </xdr:to>
    <xdr:sp macro="" textlink="">
      <xdr:nvSpPr>
        <xdr:cNvPr id="367" name="円/楕円 366"/>
        <xdr:cNvSpPr/>
      </xdr:nvSpPr>
      <xdr:spPr>
        <a:xfrm>
          <a:off x="9588500" y="99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109197</xdr:rowOff>
    </xdr:from>
    <xdr:ext cx="534377" cy="259045"/>
    <xdr:sp macro="" textlink="">
      <xdr:nvSpPr>
        <xdr:cNvPr id="368" name="テキスト ボックス 367"/>
        <xdr:cNvSpPr txBox="1"/>
      </xdr:nvSpPr>
      <xdr:spPr>
        <a:xfrm>
          <a:off x="9372111" y="1005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139479</xdr:rowOff>
    </xdr:from>
    <xdr:to>
      <xdr:col>12</xdr:col>
      <xdr:colOff>561975</xdr:colOff>
      <xdr:row>58</xdr:row>
      <xdr:rowOff>69629</xdr:rowOff>
    </xdr:to>
    <xdr:sp macro="" textlink="">
      <xdr:nvSpPr>
        <xdr:cNvPr id="369" name="円/楕円 368"/>
        <xdr:cNvSpPr/>
      </xdr:nvSpPr>
      <xdr:spPr>
        <a:xfrm>
          <a:off x="8699500" y="9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60756</xdr:rowOff>
    </xdr:from>
    <xdr:ext cx="534377" cy="259045"/>
    <xdr:sp macro="" textlink="">
      <xdr:nvSpPr>
        <xdr:cNvPr id="370" name="テキスト ボックス 369"/>
        <xdr:cNvSpPr txBox="1"/>
      </xdr:nvSpPr>
      <xdr:spPr>
        <a:xfrm>
          <a:off x="8483111" y="100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130917</xdr:rowOff>
    </xdr:from>
    <xdr:to>
      <xdr:col>11</xdr:col>
      <xdr:colOff>358775</xdr:colOff>
      <xdr:row>58</xdr:row>
      <xdr:rowOff>61067</xdr:rowOff>
    </xdr:to>
    <xdr:sp macro="" textlink="">
      <xdr:nvSpPr>
        <xdr:cNvPr id="371" name="円/楕円 370"/>
        <xdr:cNvSpPr/>
      </xdr:nvSpPr>
      <xdr:spPr>
        <a:xfrm>
          <a:off x="7810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52194</xdr:rowOff>
    </xdr:from>
    <xdr:ext cx="534377" cy="259045"/>
    <xdr:sp macro="" textlink="">
      <xdr:nvSpPr>
        <xdr:cNvPr id="372" name="テキスト ボックス 371"/>
        <xdr:cNvSpPr txBox="1"/>
      </xdr:nvSpPr>
      <xdr:spPr>
        <a:xfrm>
          <a:off x="7594111" y="99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84204</xdr:rowOff>
    </xdr:from>
    <xdr:to>
      <xdr:col>10</xdr:col>
      <xdr:colOff>155575</xdr:colOff>
      <xdr:row>59</xdr:row>
      <xdr:rowOff>14354</xdr:rowOff>
    </xdr:to>
    <xdr:sp macro="" textlink="">
      <xdr:nvSpPr>
        <xdr:cNvPr id="373" name="円/楕円 372"/>
        <xdr:cNvSpPr/>
      </xdr:nvSpPr>
      <xdr:spPr>
        <a:xfrm>
          <a:off x="6921500" y="100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5481</xdr:rowOff>
    </xdr:from>
    <xdr:ext cx="534377" cy="259045"/>
    <xdr:sp macro="" textlink="">
      <xdr:nvSpPr>
        <xdr:cNvPr id="374" name="テキスト ボックス 373"/>
        <xdr:cNvSpPr txBox="1"/>
      </xdr:nvSpPr>
      <xdr:spPr>
        <a:xfrm>
          <a:off x="6705111" y="1012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33728</xdr:rowOff>
    </xdr:from>
    <xdr:to>
      <xdr:col>15</xdr:col>
      <xdr:colOff>180975</xdr:colOff>
      <xdr:row>79</xdr:row>
      <xdr:rowOff>39360</xdr:rowOff>
    </xdr:to>
    <xdr:cxnSp macro="">
      <xdr:nvCxnSpPr>
        <xdr:cNvPr id="403" name="直線コネクタ 402"/>
        <xdr:cNvCxnSpPr/>
      </xdr:nvCxnSpPr>
      <xdr:spPr>
        <a:xfrm flipV="1">
          <a:off x="9639300" y="13578278"/>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39360</xdr:rowOff>
    </xdr:from>
    <xdr:to>
      <xdr:col>14</xdr:col>
      <xdr:colOff>28575</xdr:colOff>
      <xdr:row>79</xdr:row>
      <xdr:rowOff>39460</xdr:rowOff>
    </xdr:to>
    <xdr:cxnSp macro="">
      <xdr:nvCxnSpPr>
        <xdr:cNvPr id="406" name="直線コネクタ 405"/>
        <xdr:cNvCxnSpPr/>
      </xdr:nvCxnSpPr>
      <xdr:spPr>
        <a:xfrm flipV="1">
          <a:off x="8750300" y="13583910"/>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154378</xdr:rowOff>
    </xdr:from>
    <xdr:to>
      <xdr:col>15</xdr:col>
      <xdr:colOff>231775</xdr:colOff>
      <xdr:row>79</xdr:row>
      <xdr:rowOff>84528</xdr:rowOff>
    </xdr:to>
    <xdr:sp macro="" textlink="">
      <xdr:nvSpPr>
        <xdr:cNvPr id="416" name="円/楕円 415"/>
        <xdr:cNvSpPr/>
      </xdr:nvSpPr>
      <xdr:spPr>
        <a:xfrm>
          <a:off x="10426700" y="135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469744" cy="259045"/>
    <xdr:sp macro="" textlink="">
      <xdr:nvSpPr>
        <xdr:cNvPr id="417" name="普通建設事業費 （ うち新規整備　）該当値テキスト"/>
        <xdr:cNvSpPr txBox="1"/>
      </xdr:nvSpPr>
      <xdr:spPr>
        <a:xfrm>
          <a:off x="10528300" y="134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160010</xdr:rowOff>
    </xdr:from>
    <xdr:to>
      <xdr:col>14</xdr:col>
      <xdr:colOff>79375</xdr:colOff>
      <xdr:row>79</xdr:row>
      <xdr:rowOff>90160</xdr:rowOff>
    </xdr:to>
    <xdr:sp macro="" textlink="">
      <xdr:nvSpPr>
        <xdr:cNvPr id="418" name="円/楕円 417"/>
        <xdr:cNvSpPr/>
      </xdr:nvSpPr>
      <xdr:spPr>
        <a:xfrm>
          <a:off x="9588500" y="13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81287</xdr:rowOff>
    </xdr:from>
    <xdr:ext cx="469744" cy="259045"/>
    <xdr:sp macro="" textlink="">
      <xdr:nvSpPr>
        <xdr:cNvPr id="419" name="テキスト ボックス 418"/>
        <xdr:cNvSpPr txBox="1"/>
      </xdr:nvSpPr>
      <xdr:spPr>
        <a:xfrm>
          <a:off x="9404427" y="1362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160110</xdr:rowOff>
    </xdr:from>
    <xdr:to>
      <xdr:col>12</xdr:col>
      <xdr:colOff>561975</xdr:colOff>
      <xdr:row>79</xdr:row>
      <xdr:rowOff>90260</xdr:rowOff>
    </xdr:to>
    <xdr:sp macro="" textlink="">
      <xdr:nvSpPr>
        <xdr:cNvPr id="420" name="円/楕円 419"/>
        <xdr:cNvSpPr/>
      </xdr:nvSpPr>
      <xdr:spPr>
        <a:xfrm>
          <a:off x="8699500" y="135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81387</xdr:rowOff>
    </xdr:from>
    <xdr:ext cx="469744" cy="259045"/>
    <xdr:sp macro="" textlink="">
      <xdr:nvSpPr>
        <xdr:cNvPr id="421" name="テキスト ボックス 420"/>
        <xdr:cNvSpPr txBox="1"/>
      </xdr:nvSpPr>
      <xdr:spPr>
        <a:xfrm>
          <a:off x="8515427" y="136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168732</xdr:rowOff>
    </xdr:from>
    <xdr:to>
      <xdr:col>15</xdr:col>
      <xdr:colOff>180975</xdr:colOff>
      <xdr:row>96</xdr:row>
      <xdr:rowOff>36058</xdr:rowOff>
    </xdr:to>
    <xdr:cxnSp macro="">
      <xdr:nvCxnSpPr>
        <xdr:cNvPr id="454" name="直線コネクタ 453"/>
        <xdr:cNvCxnSpPr/>
      </xdr:nvCxnSpPr>
      <xdr:spPr>
        <a:xfrm>
          <a:off x="9639300" y="16285032"/>
          <a:ext cx="838200" cy="2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56446</xdr:rowOff>
    </xdr:from>
    <xdr:to>
      <xdr:col>14</xdr:col>
      <xdr:colOff>28575</xdr:colOff>
      <xdr:row>94</xdr:row>
      <xdr:rowOff>168732</xdr:rowOff>
    </xdr:to>
    <xdr:cxnSp macro="">
      <xdr:nvCxnSpPr>
        <xdr:cNvPr id="457" name="直線コネクタ 456"/>
        <xdr:cNvCxnSpPr/>
      </xdr:nvCxnSpPr>
      <xdr:spPr>
        <a:xfrm>
          <a:off x="8750300" y="16172746"/>
          <a:ext cx="889000" cy="1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7448</xdr:rowOff>
    </xdr:from>
    <xdr:ext cx="534377" cy="259045"/>
    <xdr:sp macro="" textlink="">
      <xdr:nvSpPr>
        <xdr:cNvPr id="461" name="テキスト ボックス 460"/>
        <xdr:cNvSpPr txBox="1"/>
      </xdr:nvSpPr>
      <xdr:spPr>
        <a:xfrm>
          <a:off x="8483111" y="166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156708</xdr:rowOff>
    </xdr:from>
    <xdr:to>
      <xdr:col>15</xdr:col>
      <xdr:colOff>231775</xdr:colOff>
      <xdr:row>96</xdr:row>
      <xdr:rowOff>86858</xdr:rowOff>
    </xdr:to>
    <xdr:sp macro="" textlink="">
      <xdr:nvSpPr>
        <xdr:cNvPr id="467" name="円/楕円 466"/>
        <xdr:cNvSpPr/>
      </xdr:nvSpPr>
      <xdr:spPr>
        <a:xfrm>
          <a:off x="10426700" y="164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135135</xdr:rowOff>
    </xdr:from>
    <xdr:ext cx="534377" cy="259045"/>
    <xdr:sp macro="" textlink="">
      <xdr:nvSpPr>
        <xdr:cNvPr id="468" name="普通建設事業費 （ うち更新整備　）該当値テキスト"/>
        <xdr:cNvSpPr txBox="1"/>
      </xdr:nvSpPr>
      <xdr:spPr>
        <a:xfrm>
          <a:off x="10528300" y="164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117932</xdr:rowOff>
    </xdr:from>
    <xdr:to>
      <xdr:col>14</xdr:col>
      <xdr:colOff>79375</xdr:colOff>
      <xdr:row>95</xdr:row>
      <xdr:rowOff>48082</xdr:rowOff>
    </xdr:to>
    <xdr:sp macro="" textlink="">
      <xdr:nvSpPr>
        <xdr:cNvPr id="469" name="円/楕円 468"/>
        <xdr:cNvSpPr/>
      </xdr:nvSpPr>
      <xdr:spPr>
        <a:xfrm>
          <a:off x="9588500" y="162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64609</xdr:rowOff>
    </xdr:from>
    <xdr:ext cx="534377" cy="259045"/>
    <xdr:sp macro="" textlink="">
      <xdr:nvSpPr>
        <xdr:cNvPr id="470" name="テキスト ボックス 469"/>
        <xdr:cNvSpPr txBox="1"/>
      </xdr:nvSpPr>
      <xdr:spPr>
        <a:xfrm>
          <a:off x="9372111" y="160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5646</xdr:rowOff>
    </xdr:from>
    <xdr:to>
      <xdr:col>12</xdr:col>
      <xdr:colOff>561975</xdr:colOff>
      <xdr:row>94</xdr:row>
      <xdr:rowOff>107246</xdr:rowOff>
    </xdr:to>
    <xdr:sp macro="" textlink="">
      <xdr:nvSpPr>
        <xdr:cNvPr id="471" name="円/楕円 470"/>
        <xdr:cNvSpPr/>
      </xdr:nvSpPr>
      <xdr:spPr>
        <a:xfrm>
          <a:off x="8699500" y="161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123773</xdr:rowOff>
    </xdr:from>
    <xdr:ext cx="534377" cy="259045"/>
    <xdr:sp macro="" textlink="">
      <xdr:nvSpPr>
        <xdr:cNvPr id="472" name="テキスト ボックス 471"/>
        <xdr:cNvSpPr txBox="1"/>
      </xdr:nvSpPr>
      <xdr:spPr>
        <a:xfrm>
          <a:off x="8483111" y="158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98030</xdr:rowOff>
    </xdr:from>
    <xdr:to>
      <xdr:col>23</xdr:col>
      <xdr:colOff>517525</xdr:colOff>
      <xdr:row>39</xdr:row>
      <xdr:rowOff>98878</xdr:rowOff>
    </xdr:to>
    <xdr:cxnSp macro="">
      <xdr:nvCxnSpPr>
        <xdr:cNvPr id="503" name="直線コネクタ 502"/>
        <xdr:cNvCxnSpPr/>
      </xdr:nvCxnSpPr>
      <xdr:spPr>
        <a:xfrm>
          <a:off x="15481300" y="6784580"/>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98030</xdr:rowOff>
    </xdr:from>
    <xdr:to>
      <xdr:col>22</xdr:col>
      <xdr:colOff>365125</xdr:colOff>
      <xdr:row>39</xdr:row>
      <xdr:rowOff>98878</xdr:rowOff>
    </xdr:to>
    <xdr:cxnSp macro="">
      <xdr:nvCxnSpPr>
        <xdr:cNvPr id="506" name="直線コネクタ 505"/>
        <xdr:cNvCxnSpPr/>
      </xdr:nvCxnSpPr>
      <xdr:spPr>
        <a:xfrm flipV="1">
          <a:off x="14592300" y="678458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62417</xdr:rowOff>
    </xdr:from>
    <xdr:to>
      <xdr:col>19</xdr:col>
      <xdr:colOff>644525</xdr:colOff>
      <xdr:row>39</xdr:row>
      <xdr:rowOff>98878</xdr:rowOff>
    </xdr:to>
    <xdr:cxnSp macro="">
      <xdr:nvCxnSpPr>
        <xdr:cNvPr id="512" name="直線コネクタ 511"/>
        <xdr:cNvCxnSpPr/>
      </xdr:nvCxnSpPr>
      <xdr:spPr>
        <a:xfrm>
          <a:off x="12814300" y="6748967"/>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47230</xdr:rowOff>
    </xdr:from>
    <xdr:to>
      <xdr:col>22</xdr:col>
      <xdr:colOff>415925</xdr:colOff>
      <xdr:row>39</xdr:row>
      <xdr:rowOff>148830</xdr:rowOff>
    </xdr:to>
    <xdr:sp macro="" textlink="">
      <xdr:nvSpPr>
        <xdr:cNvPr id="524" name="円/楕円 523"/>
        <xdr:cNvSpPr/>
      </xdr:nvSpPr>
      <xdr:spPr>
        <a:xfrm>
          <a:off x="15430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139957</xdr:rowOff>
    </xdr:from>
    <xdr:ext cx="313932" cy="259045"/>
    <xdr:sp macro="" textlink="">
      <xdr:nvSpPr>
        <xdr:cNvPr id="525" name="テキスト ボックス 524"/>
        <xdr:cNvSpPr txBox="1"/>
      </xdr:nvSpPr>
      <xdr:spPr>
        <a:xfrm>
          <a:off x="15324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11617</xdr:rowOff>
    </xdr:from>
    <xdr:to>
      <xdr:col>18</xdr:col>
      <xdr:colOff>492125</xdr:colOff>
      <xdr:row>39</xdr:row>
      <xdr:rowOff>113217</xdr:rowOff>
    </xdr:to>
    <xdr:sp macro="" textlink="">
      <xdr:nvSpPr>
        <xdr:cNvPr id="530" name="円/楕円 529"/>
        <xdr:cNvSpPr/>
      </xdr:nvSpPr>
      <xdr:spPr>
        <a:xfrm>
          <a:off x="12763500" y="66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104344</xdr:rowOff>
    </xdr:from>
    <xdr:ext cx="469744" cy="259045"/>
    <xdr:sp macro="" textlink="">
      <xdr:nvSpPr>
        <xdr:cNvPr id="531" name="テキスト ボックス 530"/>
        <xdr:cNvSpPr txBox="1"/>
      </xdr:nvSpPr>
      <xdr:spPr>
        <a:xfrm>
          <a:off x="12579427"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116497</xdr:rowOff>
    </xdr:from>
    <xdr:to>
      <xdr:col>23</xdr:col>
      <xdr:colOff>517525</xdr:colOff>
      <xdr:row>76</xdr:row>
      <xdr:rowOff>120909</xdr:rowOff>
    </xdr:to>
    <xdr:cxnSp macro="">
      <xdr:nvCxnSpPr>
        <xdr:cNvPr id="619" name="直線コネクタ 618"/>
        <xdr:cNvCxnSpPr/>
      </xdr:nvCxnSpPr>
      <xdr:spPr>
        <a:xfrm>
          <a:off x="15481300" y="13146697"/>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105814</xdr:rowOff>
    </xdr:from>
    <xdr:to>
      <xdr:col>22</xdr:col>
      <xdr:colOff>365125</xdr:colOff>
      <xdr:row>76</xdr:row>
      <xdr:rowOff>116497</xdr:rowOff>
    </xdr:to>
    <xdr:cxnSp macro="">
      <xdr:nvCxnSpPr>
        <xdr:cNvPr id="622" name="直線コネクタ 621"/>
        <xdr:cNvCxnSpPr/>
      </xdr:nvCxnSpPr>
      <xdr:spPr>
        <a:xfrm>
          <a:off x="14592300" y="13136014"/>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105814</xdr:rowOff>
    </xdr:from>
    <xdr:to>
      <xdr:col>21</xdr:col>
      <xdr:colOff>161925</xdr:colOff>
      <xdr:row>76</xdr:row>
      <xdr:rowOff>121176</xdr:rowOff>
    </xdr:to>
    <xdr:cxnSp macro="">
      <xdr:nvCxnSpPr>
        <xdr:cNvPr id="625" name="直線コネクタ 624"/>
        <xdr:cNvCxnSpPr/>
      </xdr:nvCxnSpPr>
      <xdr:spPr>
        <a:xfrm flipV="1">
          <a:off x="13703300" y="1313601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82542</xdr:rowOff>
    </xdr:from>
    <xdr:to>
      <xdr:col>19</xdr:col>
      <xdr:colOff>644525</xdr:colOff>
      <xdr:row>76</xdr:row>
      <xdr:rowOff>121176</xdr:rowOff>
    </xdr:to>
    <xdr:cxnSp macro="">
      <xdr:nvCxnSpPr>
        <xdr:cNvPr id="628" name="直線コネクタ 627"/>
        <xdr:cNvCxnSpPr/>
      </xdr:nvCxnSpPr>
      <xdr:spPr>
        <a:xfrm>
          <a:off x="12814300" y="1311274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70109</xdr:rowOff>
    </xdr:from>
    <xdr:to>
      <xdr:col>23</xdr:col>
      <xdr:colOff>568325</xdr:colOff>
      <xdr:row>77</xdr:row>
      <xdr:rowOff>259</xdr:rowOff>
    </xdr:to>
    <xdr:sp macro="" textlink="">
      <xdr:nvSpPr>
        <xdr:cNvPr id="638" name="円/楕円 637"/>
        <xdr:cNvSpPr/>
      </xdr:nvSpPr>
      <xdr:spPr>
        <a:xfrm>
          <a:off x="16268700" y="131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48536</xdr:rowOff>
    </xdr:from>
    <xdr:ext cx="534377" cy="259045"/>
    <xdr:sp macro="" textlink="">
      <xdr:nvSpPr>
        <xdr:cNvPr id="639" name="公債費該当値テキスト"/>
        <xdr:cNvSpPr txBox="1"/>
      </xdr:nvSpPr>
      <xdr:spPr>
        <a:xfrm>
          <a:off x="16370300" y="1307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65697</xdr:rowOff>
    </xdr:from>
    <xdr:to>
      <xdr:col>22</xdr:col>
      <xdr:colOff>415925</xdr:colOff>
      <xdr:row>76</xdr:row>
      <xdr:rowOff>167297</xdr:rowOff>
    </xdr:to>
    <xdr:sp macro="" textlink="">
      <xdr:nvSpPr>
        <xdr:cNvPr id="640" name="円/楕円 639"/>
        <xdr:cNvSpPr/>
      </xdr:nvSpPr>
      <xdr:spPr>
        <a:xfrm>
          <a:off x="15430500" y="130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12374</xdr:rowOff>
    </xdr:from>
    <xdr:ext cx="534377" cy="259045"/>
    <xdr:sp macro="" textlink="">
      <xdr:nvSpPr>
        <xdr:cNvPr id="641" name="テキスト ボックス 640"/>
        <xdr:cNvSpPr txBox="1"/>
      </xdr:nvSpPr>
      <xdr:spPr>
        <a:xfrm>
          <a:off x="15214111" y="128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55014</xdr:rowOff>
    </xdr:from>
    <xdr:to>
      <xdr:col>21</xdr:col>
      <xdr:colOff>212725</xdr:colOff>
      <xdr:row>76</xdr:row>
      <xdr:rowOff>156614</xdr:rowOff>
    </xdr:to>
    <xdr:sp macro="" textlink="">
      <xdr:nvSpPr>
        <xdr:cNvPr id="642" name="円/楕円 641"/>
        <xdr:cNvSpPr/>
      </xdr:nvSpPr>
      <xdr:spPr>
        <a:xfrm>
          <a:off x="14541500" y="130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147741</xdr:rowOff>
    </xdr:from>
    <xdr:ext cx="534377" cy="259045"/>
    <xdr:sp macro="" textlink="">
      <xdr:nvSpPr>
        <xdr:cNvPr id="643" name="テキスト ボックス 642"/>
        <xdr:cNvSpPr txBox="1"/>
      </xdr:nvSpPr>
      <xdr:spPr>
        <a:xfrm>
          <a:off x="14325111" y="1317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70376</xdr:rowOff>
    </xdr:from>
    <xdr:to>
      <xdr:col>20</xdr:col>
      <xdr:colOff>9525</xdr:colOff>
      <xdr:row>77</xdr:row>
      <xdr:rowOff>526</xdr:rowOff>
    </xdr:to>
    <xdr:sp macro="" textlink="">
      <xdr:nvSpPr>
        <xdr:cNvPr id="644" name="円/楕円 643"/>
        <xdr:cNvSpPr/>
      </xdr:nvSpPr>
      <xdr:spPr>
        <a:xfrm>
          <a:off x="13652500" y="131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163103</xdr:rowOff>
    </xdr:from>
    <xdr:ext cx="534377" cy="259045"/>
    <xdr:sp macro="" textlink="">
      <xdr:nvSpPr>
        <xdr:cNvPr id="645" name="テキスト ボックス 644"/>
        <xdr:cNvSpPr txBox="1"/>
      </xdr:nvSpPr>
      <xdr:spPr>
        <a:xfrm>
          <a:off x="13436111" y="131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31742</xdr:rowOff>
    </xdr:from>
    <xdr:to>
      <xdr:col>18</xdr:col>
      <xdr:colOff>492125</xdr:colOff>
      <xdr:row>76</xdr:row>
      <xdr:rowOff>133342</xdr:rowOff>
    </xdr:to>
    <xdr:sp macro="" textlink="">
      <xdr:nvSpPr>
        <xdr:cNvPr id="646" name="円/楕円 645"/>
        <xdr:cNvSpPr/>
      </xdr:nvSpPr>
      <xdr:spPr>
        <a:xfrm>
          <a:off x="12763500" y="130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124469</xdr:rowOff>
    </xdr:from>
    <xdr:ext cx="534377" cy="259045"/>
    <xdr:sp macro="" textlink="">
      <xdr:nvSpPr>
        <xdr:cNvPr id="647" name="テキスト ボックス 646"/>
        <xdr:cNvSpPr txBox="1"/>
      </xdr:nvSpPr>
      <xdr:spPr>
        <a:xfrm>
          <a:off x="12547111" y="131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123687</xdr:rowOff>
    </xdr:from>
    <xdr:to>
      <xdr:col>23</xdr:col>
      <xdr:colOff>517525</xdr:colOff>
      <xdr:row>96</xdr:row>
      <xdr:rowOff>152860</xdr:rowOff>
    </xdr:to>
    <xdr:cxnSp macro="">
      <xdr:nvCxnSpPr>
        <xdr:cNvPr id="678" name="直線コネクタ 677"/>
        <xdr:cNvCxnSpPr/>
      </xdr:nvCxnSpPr>
      <xdr:spPr>
        <a:xfrm>
          <a:off x="15481300" y="16582887"/>
          <a:ext cx="8382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123687</xdr:rowOff>
    </xdr:from>
    <xdr:to>
      <xdr:col>22</xdr:col>
      <xdr:colOff>365125</xdr:colOff>
      <xdr:row>97</xdr:row>
      <xdr:rowOff>95264</xdr:rowOff>
    </xdr:to>
    <xdr:cxnSp macro="">
      <xdr:nvCxnSpPr>
        <xdr:cNvPr id="681" name="直線コネクタ 680"/>
        <xdr:cNvCxnSpPr/>
      </xdr:nvCxnSpPr>
      <xdr:spPr>
        <a:xfrm flipV="1">
          <a:off x="14592300" y="16582887"/>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81440</xdr:rowOff>
    </xdr:from>
    <xdr:to>
      <xdr:col>21</xdr:col>
      <xdr:colOff>161925</xdr:colOff>
      <xdr:row>97</xdr:row>
      <xdr:rowOff>95264</xdr:rowOff>
    </xdr:to>
    <xdr:cxnSp macro="">
      <xdr:nvCxnSpPr>
        <xdr:cNvPr id="684" name="直線コネクタ 683"/>
        <xdr:cNvCxnSpPr/>
      </xdr:nvCxnSpPr>
      <xdr:spPr>
        <a:xfrm>
          <a:off x="13703300" y="16540640"/>
          <a:ext cx="889000" cy="18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148719</xdr:rowOff>
    </xdr:from>
    <xdr:ext cx="534377" cy="259045"/>
    <xdr:sp macro="" textlink="">
      <xdr:nvSpPr>
        <xdr:cNvPr id="686" name="テキスト ボックス 685"/>
        <xdr:cNvSpPr txBox="1"/>
      </xdr:nvSpPr>
      <xdr:spPr>
        <a:xfrm>
          <a:off x="14325111" y="167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81440</xdr:rowOff>
    </xdr:from>
    <xdr:to>
      <xdr:col>19</xdr:col>
      <xdr:colOff>644525</xdr:colOff>
      <xdr:row>97</xdr:row>
      <xdr:rowOff>91607</xdr:rowOff>
    </xdr:to>
    <xdr:cxnSp macro="">
      <xdr:nvCxnSpPr>
        <xdr:cNvPr id="687" name="直線コネクタ 686"/>
        <xdr:cNvCxnSpPr/>
      </xdr:nvCxnSpPr>
      <xdr:spPr>
        <a:xfrm flipV="1">
          <a:off x="12814300" y="16540640"/>
          <a:ext cx="889000" cy="18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2763</xdr:rowOff>
    </xdr:from>
    <xdr:ext cx="534377" cy="259045"/>
    <xdr:sp macro="" textlink="">
      <xdr:nvSpPr>
        <xdr:cNvPr id="689" name="テキスト ボックス 688"/>
        <xdr:cNvSpPr txBox="1"/>
      </xdr:nvSpPr>
      <xdr:spPr>
        <a:xfrm>
          <a:off x="13436111" y="168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102060</xdr:rowOff>
    </xdr:from>
    <xdr:to>
      <xdr:col>23</xdr:col>
      <xdr:colOff>568325</xdr:colOff>
      <xdr:row>97</xdr:row>
      <xdr:rowOff>32210</xdr:rowOff>
    </xdr:to>
    <xdr:sp macro="" textlink="">
      <xdr:nvSpPr>
        <xdr:cNvPr id="697" name="円/楕円 696"/>
        <xdr:cNvSpPr/>
      </xdr:nvSpPr>
      <xdr:spPr>
        <a:xfrm>
          <a:off x="16268700" y="165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124937</xdr:rowOff>
    </xdr:from>
    <xdr:ext cx="534377" cy="259045"/>
    <xdr:sp macro="" textlink="">
      <xdr:nvSpPr>
        <xdr:cNvPr id="698" name="積立金該当値テキスト"/>
        <xdr:cNvSpPr txBox="1"/>
      </xdr:nvSpPr>
      <xdr:spPr>
        <a:xfrm>
          <a:off x="16370300" y="164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72887</xdr:rowOff>
    </xdr:from>
    <xdr:to>
      <xdr:col>22</xdr:col>
      <xdr:colOff>415925</xdr:colOff>
      <xdr:row>97</xdr:row>
      <xdr:rowOff>3037</xdr:rowOff>
    </xdr:to>
    <xdr:sp macro="" textlink="">
      <xdr:nvSpPr>
        <xdr:cNvPr id="699" name="円/楕円 698"/>
        <xdr:cNvSpPr/>
      </xdr:nvSpPr>
      <xdr:spPr>
        <a:xfrm>
          <a:off x="15430500" y="165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19564</xdr:rowOff>
    </xdr:from>
    <xdr:ext cx="534377" cy="259045"/>
    <xdr:sp macro="" textlink="">
      <xdr:nvSpPr>
        <xdr:cNvPr id="700" name="テキスト ボックス 699"/>
        <xdr:cNvSpPr txBox="1"/>
      </xdr:nvSpPr>
      <xdr:spPr>
        <a:xfrm>
          <a:off x="15214111" y="163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44464</xdr:rowOff>
    </xdr:from>
    <xdr:to>
      <xdr:col>21</xdr:col>
      <xdr:colOff>212725</xdr:colOff>
      <xdr:row>97</xdr:row>
      <xdr:rowOff>146064</xdr:rowOff>
    </xdr:to>
    <xdr:sp macro="" textlink="">
      <xdr:nvSpPr>
        <xdr:cNvPr id="701" name="円/楕円 700"/>
        <xdr:cNvSpPr/>
      </xdr:nvSpPr>
      <xdr:spPr>
        <a:xfrm>
          <a:off x="14541500" y="16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162591</xdr:rowOff>
    </xdr:from>
    <xdr:ext cx="534377" cy="259045"/>
    <xdr:sp macro="" textlink="">
      <xdr:nvSpPr>
        <xdr:cNvPr id="702" name="テキスト ボックス 701"/>
        <xdr:cNvSpPr txBox="1"/>
      </xdr:nvSpPr>
      <xdr:spPr>
        <a:xfrm>
          <a:off x="14325111" y="164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30640</xdr:rowOff>
    </xdr:from>
    <xdr:to>
      <xdr:col>20</xdr:col>
      <xdr:colOff>9525</xdr:colOff>
      <xdr:row>96</xdr:row>
      <xdr:rowOff>132240</xdr:rowOff>
    </xdr:to>
    <xdr:sp macro="" textlink="">
      <xdr:nvSpPr>
        <xdr:cNvPr id="703" name="円/楕円 702"/>
        <xdr:cNvSpPr/>
      </xdr:nvSpPr>
      <xdr:spPr>
        <a:xfrm>
          <a:off x="13652500" y="164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148767</xdr:rowOff>
    </xdr:from>
    <xdr:ext cx="534377" cy="259045"/>
    <xdr:sp macro="" textlink="">
      <xdr:nvSpPr>
        <xdr:cNvPr id="704" name="テキスト ボックス 703"/>
        <xdr:cNvSpPr txBox="1"/>
      </xdr:nvSpPr>
      <xdr:spPr>
        <a:xfrm>
          <a:off x="13436111" y="162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40807</xdr:rowOff>
    </xdr:from>
    <xdr:to>
      <xdr:col>18</xdr:col>
      <xdr:colOff>492125</xdr:colOff>
      <xdr:row>97</xdr:row>
      <xdr:rowOff>142407</xdr:rowOff>
    </xdr:to>
    <xdr:sp macro="" textlink="">
      <xdr:nvSpPr>
        <xdr:cNvPr id="705" name="円/楕円 704"/>
        <xdr:cNvSpPr/>
      </xdr:nvSpPr>
      <xdr:spPr>
        <a:xfrm>
          <a:off x="12763500" y="166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133534</xdr:rowOff>
    </xdr:from>
    <xdr:ext cx="534377" cy="259045"/>
    <xdr:sp macro="" textlink="">
      <xdr:nvSpPr>
        <xdr:cNvPr id="706" name="テキスト ボックス 705"/>
        <xdr:cNvSpPr txBox="1"/>
      </xdr:nvSpPr>
      <xdr:spPr>
        <a:xfrm>
          <a:off x="12547111" y="167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42811</xdr:rowOff>
    </xdr:from>
    <xdr:to>
      <xdr:col>32</xdr:col>
      <xdr:colOff>187325</xdr:colOff>
      <xdr:row>39</xdr:row>
      <xdr:rowOff>42850</xdr:rowOff>
    </xdr:to>
    <xdr:cxnSp macro="">
      <xdr:nvCxnSpPr>
        <xdr:cNvPr id="735" name="直線コネクタ 734"/>
        <xdr:cNvCxnSpPr/>
      </xdr:nvCxnSpPr>
      <xdr:spPr>
        <a:xfrm flipV="1">
          <a:off x="21323300" y="672936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42850</xdr:rowOff>
    </xdr:from>
    <xdr:to>
      <xdr:col>31</xdr:col>
      <xdr:colOff>34925</xdr:colOff>
      <xdr:row>39</xdr:row>
      <xdr:rowOff>42888</xdr:rowOff>
    </xdr:to>
    <xdr:cxnSp macro="">
      <xdr:nvCxnSpPr>
        <xdr:cNvPr id="738" name="直線コネクタ 737"/>
        <xdr:cNvCxnSpPr/>
      </xdr:nvCxnSpPr>
      <xdr:spPr>
        <a:xfrm flipV="1">
          <a:off x="20434300" y="67294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42888</xdr:rowOff>
    </xdr:from>
    <xdr:to>
      <xdr:col>29</xdr:col>
      <xdr:colOff>517525</xdr:colOff>
      <xdr:row>39</xdr:row>
      <xdr:rowOff>42926</xdr:rowOff>
    </xdr:to>
    <xdr:cxnSp macro="">
      <xdr:nvCxnSpPr>
        <xdr:cNvPr id="741" name="直線コネクタ 740"/>
        <xdr:cNvCxnSpPr/>
      </xdr:nvCxnSpPr>
      <xdr:spPr>
        <a:xfrm flipV="1">
          <a:off x="19545300" y="67294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42926</xdr:rowOff>
    </xdr:from>
    <xdr:to>
      <xdr:col>28</xdr:col>
      <xdr:colOff>314325</xdr:colOff>
      <xdr:row>39</xdr:row>
      <xdr:rowOff>42926</xdr:rowOff>
    </xdr:to>
    <xdr:cxnSp macro="">
      <xdr:nvCxnSpPr>
        <xdr:cNvPr id="744" name="直線コネクタ 743"/>
        <xdr:cNvCxnSpPr/>
      </xdr:nvCxnSpPr>
      <xdr:spPr>
        <a:xfrm>
          <a:off x="18656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163461</xdr:rowOff>
    </xdr:from>
    <xdr:to>
      <xdr:col>32</xdr:col>
      <xdr:colOff>238125</xdr:colOff>
      <xdr:row>39</xdr:row>
      <xdr:rowOff>93611</xdr:rowOff>
    </xdr:to>
    <xdr:sp macro="" textlink="">
      <xdr:nvSpPr>
        <xdr:cNvPr id="754" name="円/楕円 753"/>
        <xdr:cNvSpPr/>
      </xdr:nvSpPr>
      <xdr:spPr>
        <a:xfrm>
          <a:off x="221107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78388</xdr:rowOff>
    </xdr:from>
    <xdr:ext cx="313932" cy="259045"/>
    <xdr:sp macro="" textlink="">
      <xdr:nvSpPr>
        <xdr:cNvPr id="755" name="投資及び出資金該当値テキスト"/>
        <xdr:cNvSpPr txBox="1"/>
      </xdr:nvSpPr>
      <xdr:spPr>
        <a:xfrm>
          <a:off x="22212300" y="659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163500</xdr:rowOff>
    </xdr:from>
    <xdr:to>
      <xdr:col>31</xdr:col>
      <xdr:colOff>85725</xdr:colOff>
      <xdr:row>39</xdr:row>
      <xdr:rowOff>93650</xdr:rowOff>
    </xdr:to>
    <xdr:sp macro="" textlink="">
      <xdr:nvSpPr>
        <xdr:cNvPr id="756" name="円/楕円 755"/>
        <xdr:cNvSpPr/>
      </xdr:nvSpPr>
      <xdr:spPr>
        <a:xfrm>
          <a:off x="21272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84777</xdr:rowOff>
    </xdr:from>
    <xdr:ext cx="313932" cy="259045"/>
    <xdr:sp macro="" textlink="">
      <xdr:nvSpPr>
        <xdr:cNvPr id="757" name="テキスト ボックス 756"/>
        <xdr:cNvSpPr txBox="1"/>
      </xdr:nvSpPr>
      <xdr:spPr>
        <a:xfrm>
          <a:off x="21166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163538</xdr:rowOff>
    </xdr:from>
    <xdr:to>
      <xdr:col>29</xdr:col>
      <xdr:colOff>568325</xdr:colOff>
      <xdr:row>39</xdr:row>
      <xdr:rowOff>93688</xdr:rowOff>
    </xdr:to>
    <xdr:sp macro="" textlink="">
      <xdr:nvSpPr>
        <xdr:cNvPr id="758" name="円/楕円 757"/>
        <xdr:cNvSpPr/>
      </xdr:nvSpPr>
      <xdr:spPr>
        <a:xfrm>
          <a:off x="20383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84815</xdr:rowOff>
    </xdr:from>
    <xdr:ext cx="313932" cy="259045"/>
    <xdr:sp macro="" textlink="">
      <xdr:nvSpPr>
        <xdr:cNvPr id="759" name="テキスト ボックス 758"/>
        <xdr:cNvSpPr txBox="1"/>
      </xdr:nvSpPr>
      <xdr:spPr>
        <a:xfrm>
          <a:off x="20277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163576</xdr:rowOff>
    </xdr:from>
    <xdr:to>
      <xdr:col>28</xdr:col>
      <xdr:colOff>365125</xdr:colOff>
      <xdr:row>39</xdr:row>
      <xdr:rowOff>93726</xdr:rowOff>
    </xdr:to>
    <xdr:sp macro="" textlink="">
      <xdr:nvSpPr>
        <xdr:cNvPr id="760" name="円/楕円 759"/>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84853</xdr:rowOff>
    </xdr:from>
    <xdr:ext cx="313932" cy="259045"/>
    <xdr:sp macro="" textlink="">
      <xdr:nvSpPr>
        <xdr:cNvPr id="761" name="テキスト ボックス 760"/>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163576</xdr:rowOff>
    </xdr:from>
    <xdr:to>
      <xdr:col>27</xdr:col>
      <xdr:colOff>161925</xdr:colOff>
      <xdr:row>39</xdr:row>
      <xdr:rowOff>93726</xdr:rowOff>
    </xdr:to>
    <xdr:sp macro="" textlink="">
      <xdr:nvSpPr>
        <xdr:cNvPr id="762" name="円/楕円 761"/>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84853</xdr:rowOff>
    </xdr:from>
    <xdr:ext cx="313932" cy="259045"/>
    <xdr:sp macro="" textlink="">
      <xdr:nvSpPr>
        <xdr:cNvPr id="763" name="テキスト ボックス 762"/>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93817</xdr:rowOff>
    </xdr:from>
    <xdr:to>
      <xdr:col>32</xdr:col>
      <xdr:colOff>187325</xdr:colOff>
      <xdr:row>59</xdr:row>
      <xdr:rowOff>93980</xdr:rowOff>
    </xdr:to>
    <xdr:cxnSp macro="">
      <xdr:nvCxnSpPr>
        <xdr:cNvPr id="794" name="直線コネクタ 793"/>
        <xdr:cNvCxnSpPr/>
      </xdr:nvCxnSpPr>
      <xdr:spPr>
        <a:xfrm>
          <a:off x="21323300" y="1020936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84183</xdr:rowOff>
    </xdr:from>
    <xdr:to>
      <xdr:col>31</xdr:col>
      <xdr:colOff>34925</xdr:colOff>
      <xdr:row>59</xdr:row>
      <xdr:rowOff>93817</xdr:rowOff>
    </xdr:to>
    <xdr:cxnSp macro="">
      <xdr:nvCxnSpPr>
        <xdr:cNvPr id="797" name="直線コネクタ 796"/>
        <xdr:cNvCxnSpPr/>
      </xdr:nvCxnSpPr>
      <xdr:spPr>
        <a:xfrm>
          <a:off x="20434300" y="10199733"/>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64883</xdr:rowOff>
    </xdr:from>
    <xdr:to>
      <xdr:col>29</xdr:col>
      <xdr:colOff>517525</xdr:colOff>
      <xdr:row>59</xdr:row>
      <xdr:rowOff>84183</xdr:rowOff>
    </xdr:to>
    <xdr:cxnSp macro="">
      <xdr:nvCxnSpPr>
        <xdr:cNvPr id="800" name="直線コネクタ 799"/>
        <xdr:cNvCxnSpPr/>
      </xdr:nvCxnSpPr>
      <xdr:spPr>
        <a:xfrm>
          <a:off x="19545300" y="10180433"/>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64883</xdr:rowOff>
    </xdr:from>
    <xdr:to>
      <xdr:col>28</xdr:col>
      <xdr:colOff>314325</xdr:colOff>
      <xdr:row>59</xdr:row>
      <xdr:rowOff>64915</xdr:rowOff>
    </xdr:to>
    <xdr:cxnSp macro="">
      <xdr:nvCxnSpPr>
        <xdr:cNvPr id="803" name="直線コネクタ 802"/>
        <xdr:cNvCxnSpPr/>
      </xdr:nvCxnSpPr>
      <xdr:spPr>
        <a:xfrm flipV="1">
          <a:off x="18656300" y="1018043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43180</xdr:rowOff>
    </xdr:from>
    <xdr:to>
      <xdr:col>32</xdr:col>
      <xdr:colOff>238125</xdr:colOff>
      <xdr:row>59</xdr:row>
      <xdr:rowOff>144780</xdr:rowOff>
    </xdr:to>
    <xdr:sp macro="" textlink="">
      <xdr:nvSpPr>
        <xdr:cNvPr id="813" name="円/楕円 812"/>
        <xdr:cNvSpPr/>
      </xdr:nvSpPr>
      <xdr:spPr>
        <a:xfrm>
          <a:off x="221107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129557</xdr:rowOff>
    </xdr:from>
    <xdr:ext cx="378565" cy="259045"/>
    <xdr:sp macro="" textlink="">
      <xdr:nvSpPr>
        <xdr:cNvPr id="814" name="貸付金該当値テキスト"/>
        <xdr:cNvSpPr txBox="1"/>
      </xdr:nvSpPr>
      <xdr:spPr>
        <a:xfrm>
          <a:off x="22212300" y="1007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43017</xdr:rowOff>
    </xdr:from>
    <xdr:to>
      <xdr:col>31</xdr:col>
      <xdr:colOff>85725</xdr:colOff>
      <xdr:row>59</xdr:row>
      <xdr:rowOff>144617</xdr:rowOff>
    </xdr:to>
    <xdr:sp macro="" textlink="">
      <xdr:nvSpPr>
        <xdr:cNvPr id="815" name="円/楕円 814"/>
        <xdr:cNvSpPr/>
      </xdr:nvSpPr>
      <xdr:spPr>
        <a:xfrm>
          <a:off x="21272500" y="101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135744</xdr:rowOff>
    </xdr:from>
    <xdr:ext cx="378565" cy="259045"/>
    <xdr:sp macro="" textlink="">
      <xdr:nvSpPr>
        <xdr:cNvPr id="816" name="テキスト ボックス 815"/>
        <xdr:cNvSpPr txBox="1"/>
      </xdr:nvSpPr>
      <xdr:spPr>
        <a:xfrm>
          <a:off x="21134017" y="1025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33383</xdr:rowOff>
    </xdr:from>
    <xdr:to>
      <xdr:col>29</xdr:col>
      <xdr:colOff>568325</xdr:colOff>
      <xdr:row>59</xdr:row>
      <xdr:rowOff>134983</xdr:rowOff>
    </xdr:to>
    <xdr:sp macro="" textlink="">
      <xdr:nvSpPr>
        <xdr:cNvPr id="817" name="円/楕円 816"/>
        <xdr:cNvSpPr/>
      </xdr:nvSpPr>
      <xdr:spPr>
        <a:xfrm>
          <a:off x="20383500" y="101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126110</xdr:rowOff>
    </xdr:from>
    <xdr:ext cx="378565" cy="259045"/>
    <xdr:sp macro="" textlink="">
      <xdr:nvSpPr>
        <xdr:cNvPr id="818" name="テキスト ボックス 817"/>
        <xdr:cNvSpPr txBox="1"/>
      </xdr:nvSpPr>
      <xdr:spPr>
        <a:xfrm>
          <a:off x="20245017" y="102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14083</xdr:rowOff>
    </xdr:from>
    <xdr:to>
      <xdr:col>28</xdr:col>
      <xdr:colOff>365125</xdr:colOff>
      <xdr:row>59</xdr:row>
      <xdr:rowOff>115683</xdr:rowOff>
    </xdr:to>
    <xdr:sp macro="" textlink="">
      <xdr:nvSpPr>
        <xdr:cNvPr id="819" name="円/楕円 818"/>
        <xdr:cNvSpPr/>
      </xdr:nvSpPr>
      <xdr:spPr>
        <a:xfrm>
          <a:off x="19494500" y="101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106810</xdr:rowOff>
    </xdr:from>
    <xdr:ext cx="469744" cy="259045"/>
    <xdr:sp macro="" textlink="">
      <xdr:nvSpPr>
        <xdr:cNvPr id="820" name="テキスト ボックス 819"/>
        <xdr:cNvSpPr txBox="1"/>
      </xdr:nvSpPr>
      <xdr:spPr>
        <a:xfrm>
          <a:off x="19310427" y="102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14115</xdr:rowOff>
    </xdr:from>
    <xdr:to>
      <xdr:col>27</xdr:col>
      <xdr:colOff>161925</xdr:colOff>
      <xdr:row>59</xdr:row>
      <xdr:rowOff>115715</xdr:rowOff>
    </xdr:to>
    <xdr:sp macro="" textlink="">
      <xdr:nvSpPr>
        <xdr:cNvPr id="821" name="円/楕円 820"/>
        <xdr:cNvSpPr/>
      </xdr:nvSpPr>
      <xdr:spPr>
        <a:xfrm>
          <a:off x="18605500" y="101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106842</xdr:rowOff>
    </xdr:from>
    <xdr:ext cx="469744" cy="259045"/>
    <xdr:sp macro="" textlink="">
      <xdr:nvSpPr>
        <xdr:cNvPr id="822" name="テキスト ボックス 821"/>
        <xdr:cNvSpPr txBox="1"/>
      </xdr:nvSpPr>
      <xdr:spPr>
        <a:xfrm>
          <a:off x="18421427" y="102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8168</xdr:rowOff>
    </xdr:from>
    <xdr:to>
      <xdr:col>32</xdr:col>
      <xdr:colOff>187325</xdr:colOff>
      <xdr:row>78</xdr:row>
      <xdr:rowOff>45658</xdr:rowOff>
    </xdr:to>
    <xdr:cxnSp macro="">
      <xdr:nvCxnSpPr>
        <xdr:cNvPr id="854" name="直線コネクタ 853"/>
        <xdr:cNvCxnSpPr/>
      </xdr:nvCxnSpPr>
      <xdr:spPr>
        <a:xfrm flipV="1">
          <a:off x="21323300" y="13381268"/>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45658</xdr:rowOff>
    </xdr:from>
    <xdr:to>
      <xdr:col>31</xdr:col>
      <xdr:colOff>34925</xdr:colOff>
      <xdr:row>78</xdr:row>
      <xdr:rowOff>70760</xdr:rowOff>
    </xdr:to>
    <xdr:cxnSp macro="">
      <xdr:nvCxnSpPr>
        <xdr:cNvPr id="857" name="直線コネクタ 856"/>
        <xdr:cNvCxnSpPr/>
      </xdr:nvCxnSpPr>
      <xdr:spPr>
        <a:xfrm flipV="1">
          <a:off x="20434300" y="13418758"/>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70760</xdr:rowOff>
    </xdr:from>
    <xdr:to>
      <xdr:col>29</xdr:col>
      <xdr:colOff>517525</xdr:colOff>
      <xdr:row>78</xdr:row>
      <xdr:rowOff>100000</xdr:rowOff>
    </xdr:to>
    <xdr:cxnSp macro="">
      <xdr:nvCxnSpPr>
        <xdr:cNvPr id="860" name="直線コネクタ 859"/>
        <xdr:cNvCxnSpPr/>
      </xdr:nvCxnSpPr>
      <xdr:spPr>
        <a:xfrm flipV="1">
          <a:off x="19545300" y="13443860"/>
          <a:ext cx="889000" cy="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100000</xdr:rowOff>
    </xdr:from>
    <xdr:to>
      <xdr:col>28</xdr:col>
      <xdr:colOff>314325</xdr:colOff>
      <xdr:row>78</xdr:row>
      <xdr:rowOff>120279</xdr:rowOff>
    </xdr:to>
    <xdr:cxnSp macro="">
      <xdr:nvCxnSpPr>
        <xdr:cNvPr id="863" name="直線コネクタ 862"/>
        <xdr:cNvCxnSpPr/>
      </xdr:nvCxnSpPr>
      <xdr:spPr>
        <a:xfrm flipV="1">
          <a:off x="18656300" y="13473100"/>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128818</xdr:rowOff>
    </xdr:from>
    <xdr:to>
      <xdr:col>32</xdr:col>
      <xdr:colOff>238125</xdr:colOff>
      <xdr:row>78</xdr:row>
      <xdr:rowOff>58968</xdr:rowOff>
    </xdr:to>
    <xdr:sp macro="" textlink="">
      <xdr:nvSpPr>
        <xdr:cNvPr id="873" name="円/楕円 872"/>
        <xdr:cNvSpPr/>
      </xdr:nvSpPr>
      <xdr:spPr>
        <a:xfrm>
          <a:off x="22110700" y="133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107245</xdr:rowOff>
    </xdr:from>
    <xdr:ext cx="534377" cy="259045"/>
    <xdr:sp macro="" textlink="">
      <xdr:nvSpPr>
        <xdr:cNvPr id="874" name="繰出金該当値テキスト"/>
        <xdr:cNvSpPr txBox="1"/>
      </xdr:nvSpPr>
      <xdr:spPr>
        <a:xfrm>
          <a:off x="22212300" y="133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166308</xdr:rowOff>
    </xdr:from>
    <xdr:to>
      <xdr:col>31</xdr:col>
      <xdr:colOff>85725</xdr:colOff>
      <xdr:row>78</xdr:row>
      <xdr:rowOff>96458</xdr:rowOff>
    </xdr:to>
    <xdr:sp macro="" textlink="">
      <xdr:nvSpPr>
        <xdr:cNvPr id="875" name="円/楕円 874"/>
        <xdr:cNvSpPr/>
      </xdr:nvSpPr>
      <xdr:spPr>
        <a:xfrm>
          <a:off x="21272500" y="133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87585</xdr:rowOff>
    </xdr:from>
    <xdr:ext cx="534377" cy="259045"/>
    <xdr:sp macro="" textlink="">
      <xdr:nvSpPr>
        <xdr:cNvPr id="876" name="テキスト ボックス 875"/>
        <xdr:cNvSpPr txBox="1"/>
      </xdr:nvSpPr>
      <xdr:spPr>
        <a:xfrm>
          <a:off x="21056111" y="134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19960</xdr:rowOff>
    </xdr:from>
    <xdr:to>
      <xdr:col>29</xdr:col>
      <xdr:colOff>568325</xdr:colOff>
      <xdr:row>78</xdr:row>
      <xdr:rowOff>121560</xdr:rowOff>
    </xdr:to>
    <xdr:sp macro="" textlink="">
      <xdr:nvSpPr>
        <xdr:cNvPr id="877" name="円/楕円 876"/>
        <xdr:cNvSpPr/>
      </xdr:nvSpPr>
      <xdr:spPr>
        <a:xfrm>
          <a:off x="20383500" y="13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112687</xdr:rowOff>
    </xdr:from>
    <xdr:ext cx="534377" cy="259045"/>
    <xdr:sp macro="" textlink="">
      <xdr:nvSpPr>
        <xdr:cNvPr id="878" name="テキスト ボックス 877"/>
        <xdr:cNvSpPr txBox="1"/>
      </xdr:nvSpPr>
      <xdr:spPr>
        <a:xfrm>
          <a:off x="20167111" y="134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49200</xdr:rowOff>
    </xdr:from>
    <xdr:to>
      <xdr:col>28</xdr:col>
      <xdr:colOff>365125</xdr:colOff>
      <xdr:row>78</xdr:row>
      <xdr:rowOff>150800</xdr:rowOff>
    </xdr:to>
    <xdr:sp macro="" textlink="">
      <xdr:nvSpPr>
        <xdr:cNvPr id="879" name="円/楕円 878"/>
        <xdr:cNvSpPr/>
      </xdr:nvSpPr>
      <xdr:spPr>
        <a:xfrm>
          <a:off x="19494500" y="134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141927</xdr:rowOff>
    </xdr:from>
    <xdr:ext cx="534377" cy="259045"/>
    <xdr:sp macro="" textlink="">
      <xdr:nvSpPr>
        <xdr:cNvPr id="880" name="テキスト ボックス 879"/>
        <xdr:cNvSpPr txBox="1"/>
      </xdr:nvSpPr>
      <xdr:spPr>
        <a:xfrm>
          <a:off x="19278111" y="13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69479</xdr:rowOff>
    </xdr:from>
    <xdr:to>
      <xdr:col>27</xdr:col>
      <xdr:colOff>161925</xdr:colOff>
      <xdr:row>78</xdr:row>
      <xdr:rowOff>171079</xdr:rowOff>
    </xdr:to>
    <xdr:sp macro="" textlink="">
      <xdr:nvSpPr>
        <xdr:cNvPr id="881" name="円/楕円 880"/>
        <xdr:cNvSpPr/>
      </xdr:nvSpPr>
      <xdr:spPr>
        <a:xfrm>
          <a:off x="18605500" y="134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162206</xdr:rowOff>
    </xdr:from>
    <xdr:ext cx="534377" cy="259045"/>
    <xdr:sp macro="" textlink="">
      <xdr:nvSpPr>
        <xdr:cNvPr id="882" name="テキスト ボックス 881"/>
        <xdr:cNvSpPr txBox="1"/>
      </xdr:nvSpPr>
      <xdr:spPr>
        <a:xfrm>
          <a:off x="18389111" y="1353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545,602</a:t>
          </a:r>
          <a:r>
            <a:rPr kumimoji="1" lang="ja-JP" altLang="ja-JP" sz="1100">
              <a:solidFill>
                <a:schemeClr val="dk1"/>
              </a:solidFill>
              <a:effectLst/>
              <a:latin typeface="+mn-lt"/>
              <a:ea typeface="+mn-ea"/>
              <a:cs typeface="+mn-cs"/>
            </a:rPr>
            <a:t>円となっている。主な構成項目を見ると、人件費は</a:t>
          </a:r>
          <a:r>
            <a:rPr kumimoji="1" lang="en-US" altLang="ja-JP" sz="1100">
              <a:solidFill>
                <a:schemeClr val="dk1"/>
              </a:solidFill>
              <a:effectLst/>
              <a:latin typeface="+mn-lt"/>
              <a:ea typeface="+mn-ea"/>
              <a:cs typeface="+mn-cs"/>
            </a:rPr>
            <a:t>79,539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共済費追加費用率の改定や定年</a:t>
          </a:r>
          <a:r>
            <a:rPr kumimoji="1" lang="ja-JP" altLang="ja-JP" sz="1100">
              <a:solidFill>
                <a:schemeClr val="dk1"/>
              </a:solidFill>
              <a:effectLst/>
              <a:latin typeface="+mn-lt"/>
              <a:ea typeface="+mn-ea"/>
              <a:cs typeface="+mn-cs"/>
            </a:rPr>
            <a:t>退職者数の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により前年度と比べ</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額となっており、類似団体の平均を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いる。物件費は</a:t>
          </a:r>
          <a:r>
            <a:rPr kumimoji="1" lang="en-US" altLang="ja-JP" sz="1100">
              <a:solidFill>
                <a:schemeClr val="dk1"/>
              </a:solidFill>
              <a:effectLst/>
              <a:latin typeface="+mn-lt"/>
              <a:ea typeface="+mn-ea"/>
              <a:cs typeface="+mn-cs"/>
            </a:rPr>
            <a:t>85,574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年度から増額が続いているが、職員数削減に伴う施設管理等の委託料が増額していることが主な要因である。扶助費については</a:t>
          </a:r>
          <a:r>
            <a:rPr kumimoji="1" lang="en-US" altLang="ja-JP" sz="1100">
              <a:solidFill>
                <a:schemeClr val="dk1"/>
              </a:solidFill>
              <a:effectLst/>
              <a:latin typeface="+mn-lt"/>
              <a:ea typeface="+mn-ea"/>
              <a:cs typeface="+mn-cs"/>
            </a:rPr>
            <a:t>97,141</a:t>
          </a:r>
          <a:r>
            <a:rPr kumimoji="1" lang="ja-JP" altLang="ja-JP" sz="1100">
              <a:solidFill>
                <a:schemeClr val="dk1"/>
              </a:solidFill>
              <a:effectLst/>
              <a:latin typeface="+mn-lt"/>
              <a:ea typeface="+mn-ea"/>
              <a:cs typeface="+mn-cs"/>
            </a:rPr>
            <a:t>円となっており、類似団体の平均を下回っているものの増加傾向であり、保育所運営費の増加が主な要因となっている。類似団体との比較で大きなものは</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病院事業会計負担金の増額などにより、前年度より増加している。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18,763
18,610
192.71
10,509,397
10,237,138
267,132
5,876,367
10,974,475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158242</xdr:rowOff>
    </xdr:from>
    <xdr:to>
      <xdr:col>6</xdr:col>
      <xdr:colOff>511175</xdr:colOff>
      <xdr:row>36</xdr:row>
      <xdr:rowOff>105537</xdr:rowOff>
    </xdr:to>
    <xdr:cxnSp macro="">
      <xdr:nvCxnSpPr>
        <xdr:cNvPr id="61" name="直線コネクタ 60"/>
        <xdr:cNvCxnSpPr/>
      </xdr:nvCxnSpPr>
      <xdr:spPr>
        <a:xfrm>
          <a:off x="3797300" y="6158992"/>
          <a:ext cx="838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158242</xdr:rowOff>
    </xdr:from>
    <xdr:to>
      <xdr:col>5</xdr:col>
      <xdr:colOff>358775</xdr:colOff>
      <xdr:row>36</xdr:row>
      <xdr:rowOff>33147</xdr:rowOff>
    </xdr:to>
    <xdr:cxnSp macro="">
      <xdr:nvCxnSpPr>
        <xdr:cNvPr id="64" name="直線コネクタ 63"/>
        <xdr:cNvCxnSpPr/>
      </xdr:nvCxnSpPr>
      <xdr:spPr>
        <a:xfrm flipV="1">
          <a:off x="2908300" y="6158992"/>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33147</xdr:rowOff>
    </xdr:from>
    <xdr:to>
      <xdr:col>4</xdr:col>
      <xdr:colOff>155575</xdr:colOff>
      <xdr:row>36</xdr:row>
      <xdr:rowOff>80137</xdr:rowOff>
    </xdr:to>
    <xdr:cxnSp macro="">
      <xdr:nvCxnSpPr>
        <xdr:cNvPr id="67" name="直線コネクタ 66"/>
        <xdr:cNvCxnSpPr/>
      </xdr:nvCxnSpPr>
      <xdr:spPr>
        <a:xfrm flipV="1">
          <a:off x="2019300" y="6205347"/>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153543</xdr:rowOff>
    </xdr:from>
    <xdr:to>
      <xdr:col>2</xdr:col>
      <xdr:colOff>638175</xdr:colOff>
      <xdr:row>36</xdr:row>
      <xdr:rowOff>80137</xdr:rowOff>
    </xdr:to>
    <xdr:cxnSp macro="">
      <xdr:nvCxnSpPr>
        <xdr:cNvPr id="70" name="直線コネクタ 69"/>
        <xdr:cNvCxnSpPr/>
      </xdr:nvCxnSpPr>
      <xdr:spPr>
        <a:xfrm>
          <a:off x="1130300" y="6154293"/>
          <a:ext cx="8890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54737</xdr:rowOff>
    </xdr:from>
    <xdr:to>
      <xdr:col>6</xdr:col>
      <xdr:colOff>561975</xdr:colOff>
      <xdr:row>36</xdr:row>
      <xdr:rowOff>156337</xdr:rowOff>
    </xdr:to>
    <xdr:sp macro="" textlink="">
      <xdr:nvSpPr>
        <xdr:cNvPr id="80" name="円/楕円 79"/>
        <xdr:cNvSpPr/>
      </xdr:nvSpPr>
      <xdr:spPr>
        <a:xfrm>
          <a:off x="4584700" y="62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77614</xdr:rowOff>
    </xdr:from>
    <xdr:ext cx="469744" cy="259045"/>
    <xdr:sp macro="" textlink="">
      <xdr:nvSpPr>
        <xdr:cNvPr id="81" name="議会費該当値テキスト"/>
        <xdr:cNvSpPr txBox="1"/>
      </xdr:nvSpPr>
      <xdr:spPr>
        <a:xfrm>
          <a:off x="4686300"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107442</xdr:rowOff>
    </xdr:from>
    <xdr:to>
      <xdr:col>5</xdr:col>
      <xdr:colOff>409575</xdr:colOff>
      <xdr:row>36</xdr:row>
      <xdr:rowOff>37592</xdr:rowOff>
    </xdr:to>
    <xdr:sp macro="" textlink="">
      <xdr:nvSpPr>
        <xdr:cNvPr id="82" name="円/楕円 81"/>
        <xdr:cNvSpPr/>
      </xdr:nvSpPr>
      <xdr:spPr>
        <a:xfrm>
          <a:off x="3746500" y="61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54119</xdr:rowOff>
    </xdr:from>
    <xdr:ext cx="469744" cy="259045"/>
    <xdr:sp macro="" textlink="">
      <xdr:nvSpPr>
        <xdr:cNvPr id="83" name="テキスト ボックス 82"/>
        <xdr:cNvSpPr txBox="1"/>
      </xdr:nvSpPr>
      <xdr:spPr>
        <a:xfrm>
          <a:off x="3562427" y="588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153797</xdr:rowOff>
    </xdr:from>
    <xdr:to>
      <xdr:col>4</xdr:col>
      <xdr:colOff>206375</xdr:colOff>
      <xdr:row>36</xdr:row>
      <xdr:rowOff>83947</xdr:rowOff>
    </xdr:to>
    <xdr:sp macro="" textlink="">
      <xdr:nvSpPr>
        <xdr:cNvPr id="84" name="円/楕円 83"/>
        <xdr:cNvSpPr/>
      </xdr:nvSpPr>
      <xdr:spPr>
        <a:xfrm>
          <a:off x="2857500" y="61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100474</xdr:rowOff>
    </xdr:from>
    <xdr:ext cx="469744" cy="259045"/>
    <xdr:sp macro="" textlink="">
      <xdr:nvSpPr>
        <xdr:cNvPr id="85" name="テキスト ボックス 84"/>
        <xdr:cNvSpPr txBox="1"/>
      </xdr:nvSpPr>
      <xdr:spPr>
        <a:xfrm>
          <a:off x="2673427" y="59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29337</xdr:rowOff>
    </xdr:from>
    <xdr:to>
      <xdr:col>3</xdr:col>
      <xdr:colOff>3175</xdr:colOff>
      <xdr:row>36</xdr:row>
      <xdr:rowOff>130937</xdr:rowOff>
    </xdr:to>
    <xdr:sp macro="" textlink="">
      <xdr:nvSpPr>
        <xdr:cNvPr id="86" name="円/楕円 85"/>
        <xdr:cNvSpPr/>
      </xdr:nvSpPr>
      <xdr:spPr>
        <a:xfrm>
          <a:off x="1968500" y="62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147464</xdr:rowOff>
    </xdr:from>
    <xdr:ext cx="469744" cy="259045"/>
    <xdr:sp macro="" textlink="">
      <xdr:nvSpPr>
        <xdr:cNvPr id="87" name="テキスト ボックス 86"/>
        <xdr:cNvSpPr txBox="1"/>
      </xdr:nvSpPr>
      <xdr:spPr>
        <a:xfrm>
          <a:off x="1784427" y="597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102743</xdr:rowOff>
    </xdr:from>
    <xdr:to>
      <xdr:col>1</xdr:col>
      <xdr:colOff>485775</xdr:colOff>
      <xdr:row>36</xdr:row>
      <xdr:rowOff>32893</xdr:rowOff>
    </xdr:to>
    <xdr:sp macro="" textlink="">
      <xdr:nvSpPr>
        <xdr:cNvPr id="88" name="円/楕円 87"/>
        <xdr:cNvSpPr/>
      </xdr:nvSpPr>
      <xdr:spPr>
        <a:xfrm>
          <a:off x="1079500" y="61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49420</xdr:rowOff>
    </xdr:from>
    <xdr:ext cx="469744" cy="259045"/>
    <xdr:sp macro="" textlink="">
      <xdr:nvSpPr>
        <xdr:cNvPr id="89" name="テキスト ボックス 88"/>
        <xdr:cNvSpPr txBox="1"/>
      </xdr:nvSpPr>
      <xdr:spPr>
        <a:xfrm>
          <a:off x="895427" y="58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95932</xdr:rowOff>
    </xdr:from>
    <xdr:to>
      <xdr:col>6</xdr:col>
      <xdr:colOff>511175</xdr:colOff>
      <xdr:row>55</xdr:row>
      <xdr:rowOff>160722</xdr:rowOff>
    </xdr:to>
    <xdr:cxnSp macro="">
      <xdr:nvCxnSpPr>
        <xdr:cNvPr id="116" name="直線コネクタ 115"/>
        <xdr:cNvCxnSpPr/>
      </xdr:nvCxnSpPr>
      <xdr:spPr>
        <a:xfrm>
          <a:off x="3797300" y="9525682"/>
          <a:ext cx="8382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95932</xdr:rowOff>
    </xdr:from>
    <xdr:to>
      <xdr:col>5</xdr:col>
      <xdr:colOff>358775</xdr:colOff>
      <xdr:row>56</xdr:row>
      <xdr:rowOff>21665</xdr:rowOff>
    </xdr:to>
    <xdr:cxnSp macro="">
      <xdr:nvCxnSpPr>
        <xdr:cNvPr id="119" name="直線コネクタ 118"/>
        <xdr:cNvCxnSpPr/>
      </xdr:nvCxnSpPr>
      <xdr:spPr>
        <a:xfrm flipV="1">
          <a:off x="2908300" y="9525682"/>
          <a:ext cx="889000" cy="9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100257</xdr:rowOff>
    </xdr:from>
    <xdr:to>
      <xdr:col>4</xdr:col>
      <xdr:colOff>155575</xdr:colOff>
      <xdr:row>56</xdr:row>
      <xdr:rowOff>21665</xdr:rowOff>
    </xdr:to>
    <xdr:cxnSp macro="">
      <xdr:nvCxnSpPr>
        <xdr:cNvPr id="122" name="直線コネクタ 121"/>
        <xdr:cNvCxnSpPr/>
      </xdr:nvCxnSpPr>
      <xdr:spPr>
        <a:xfrm>
          <a:off x="2019300" y="9530007"/>
          <a:ext cx="889000" cy="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100257</xdr:rowOff>
    </xdr:from>
    <xdr:to>
      <xdr:col>2</xdr:col>
      <xdr:colOff>638175</xdr:colOff>
      <xdr:row>55</xdr:row>
      <xdr:rowOff>122185</xdr:rowOff>
    </xdr:to>
    <xdr:cxnSp macro="">
      <xdr:nvCxnSpPr>
        <xdr:cNvPr id="125" name="直線コネクタ 124"/>
        <xdr:cNvCxnSpPr/>
      </xdr:nvCxnSpPr>
      <xdr:spPr>
        <a:xfrm flipV="1">
          <a:off x="1130300" y="9530007"/>
          <a:ext cx="88900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109922</xdr:rowOff>
    </xdr:from>
    <xdr:to>
      <xdr:col>6</xdr:col>
      <xdr:colOff>561975</xdr:colOff>
      <xdr:row>56</xdr:row>
      <xdr:rowOff>40072</xdr:rowOff>
    </xdr:to>
    <xdr:sp macro="" textlink="">
      <xdr:nvSpPr>
        <xdr:cNvPr id="135" name="円/楕円 134"/>
        <xdr:cNvSpPr/>
      </xdr:nvSpPr>
      <xdr:spPr>
        <a:xfrm>
          <a:off x="4584700" y="95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132799</xdr:rowOff>
    </xdr:from>
    <xdr:ext cx="599010" cy="259045"/>
    <xdr:sp macro="" textlink="">
      <xdr:nvSpPr>
        <xdr:cNvPr id="136" name="総務費該当値テキスト"/>
        <xdr:cNvSpPr txBox="1"/>
      </xdr:nvSpPr>
      <xdr:spPr>
        <a:xfrm>
          <a:off x="4686300" y="939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107,902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45132</xdr:rowOff>
    </xdr:from>
    <xdr:to>
      <xdr:col>5</xdr:col>
      <xdr:colOff>409575</xdr:colOff>
      <xdr:row>55</xdr:row>
      <xdr:rowOff>146732</xdr:rowOff>
    </xdr:to>
    <xdr:sp macro="" textlink="">
      <xdr:nvSpPr>
        <xdr:cNvPr id="137" name="円/楕円 136"/>
        <xdr:cNvSpPr/>
      </xdr:nvSpPr>
      <xdr:spPr>
        <a:xfrm>
          <a:off x="3746500" y="94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163259</xdr:rowOff>
    </xdr:from>
    <xdr:ext cx="599010" cy="259045"/>
    <xdr:sp macro="" textlink="">
      <xdr:nvSpPr>
        <xdr:cNvPr id="138" name="テキスト ボックス 137"/>
        <xdr:cNvSpPr txBox="1"/>
      </xdr:nvSpPr>
      <xdr:spPr>
        <a:xfrm>
          <a:off x="3497794" y="925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142315</xdr:rowOff>
    </xdr:from>
    <xdr:to>
      <xdr:col>4</xdr:col>
      <xdr:colOff>206375</xdr:colOff>
      <xdr:row>56</xdr:row>
      <xdr:rowOff>72465</xdr:rowOff>
    </xdr:to>
    <xdr:sp macro="" textlink="">
      <xdr:nvSpPr>
        <xdr:cNvPr id="139" name="円/楕円 138"/>
        <xdr:cNvSpPr/>
      </xdr:nvSpPr>
      <xdr:spPr>
        <a:xfrm>
          <a:off x="2857500" y="95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88992</xdr:rowOff>
    </xdr:from>
    <xdr:ext cx="599010" cy="259045"/>
    <xdr:sp macro="" textlink="">
      <xdr:nvSpPr>
        <xdr:cNvPr id="140" name="テキスト ボックス 139"/>
        <xdr:cNvSpPr txBox="1"/>
      </xdr:nvSpPr>
      <xdr:spPr>
        <a:xfrm>
          <a:off x="2608794" y="934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49457</xdr:rowOff>
    </xdr:from>
    <xdr:to>
      <xdr:col>3</xdr:col>
      <xdr:colOff>3175</xdr:colOff>
      <xdr:row>55</xdr:row>
      <xdr:rowOff>151057</xdr:rowOff>
    </xdr:to>
    <xdr:sp macro="" textlink="">
      <xdr:nvSpPr>
        <xdr:cNvPr id="141" name="円/楕円 140"/>
        <xdr:cNvSpPr/>
      </xdr:nvSpPr>
      <xdr:spPr>
        <a:xfrm>
          <a:off x="1968500" y="94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167584</xdr:rowOff>
    </xdr:from>
    <xdr:ext cx="599010" cy="259045"/>
    <xdr:sp macro="" textlink="">
      <xdr:nvSpPr>
        <xdr:cNvPr id="142" name="テキスト ボックス 141"/>
        <xdr:cNvSpPr txBox="1"/>
      </xdr:nvSpPr>
      <xdr:spPr>
        <a:xfrm>
          <a:off x="1719794" y="92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71385</xdr:rowOff>
    </xdr:from>
    <xdr:to>
      <xdr:col>1</xdr:col>
      <xdr:colOff>485775</xdr:colOff>
      <xdr:row>56</xdr:row>
      <xdr:rowOff>1535</xdr:rowOff>
    </xdr:to>
    <xdr:sp macro="" textlink="">
      <xdr:nvSpPr>
        <xdr:cNvPr id="143" name="円/楕円 142"/>
        <xdr:cNvSpPr/>
      </xdr:nvSpPr>
      <xdr:spPr>
        <a:xfrm>
          <a:off x="1079500" y="95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18062</xdr:rowOff>
    </xdr:from>
    <xdr:ext cx="599010" cy="259045"/>
    <xdr:sp macro="" textlink="">
      <xdr:nvSpPr>
        <xdr:cNvPr id="144" name="テキスト ボックス 143"/>
        <xdr:cNvSpPr txBox="1"/>
      </xdr:nvSpPr>
      <xdr:spPr>
        <a:xfrm>
          <a:off x="830794" y="927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54364</xdr:rowOff>
    </xdr:from>
    <xdr:to>
      <xdr:col>6</xdr:col>
      <xdr:colOff>511175</xdr:colOff>
      <xdr:row>76</xdr:row>
      <xdr:rowOff>115861</xdr:rowOff>
    </xdr:to>
    <xdr:cxnSp macro="">
      <xdr:nvCxnSpPr>
        <xdr:cNvPr id="172" name="直線コネクタ 171"/>
        <xdr:cNvCxnSpPr/>
      </xdr:nvCxnSpPr>
      <xdr:spPr>
        <a:xfrm flipV="1">
          <a:off x="3797300" y="13084564"/>
          <a:ext cx="838200" cy="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110503</xdr:rowOff>
    </xdr:from>
    <xdr:to>
      <xdr:col>5</xdr:col>
      <xdr:colOff>358775</xdr:colOff>
      <xdr:row>76</xdr:row>
      <xdr:rowOff>115861</xdr:rowOff>
    </xdr:to>
    <xdr:cxnSp macro="">
      <xdr:nvCxnSpPr>
        <xdr:cNvPr id="175" name="直線コネクタ 174"/>
        <xdr:cNvCxnSpPr/>
      </xdr:nvCxnSpPr>
      <xdr:spPr>
        <a:xfrm>
          <a:off x="2908300" y="13140703"/>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110503</xdr:rowOff>
    </xdr:from>
    <xdr:to>
      <xdr:col>4</xdr:col>
      <xdr:colOff>155575</xdr:colOff>
      <xdr:row>77</xdr:row>
      <xdr:rowOff>101822</xdr:rowOff>
    </xdr:to>
    <xdr:cxnSp macro="">
      <xdr:nvCxnSpPr>
        <xdr:cNvPr id="178" name="直線コネクタ 177"/>
        <xdr:cNvCxnSpPr/>
      </xdr:nvCxnSpPr>
      <xdr:spPr>
        <a:xfrm flipV="1">
          <a:off x="2019300" y="13140703"/>
          <a:ext cx="889000" cy="1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101822</xdr:rowOff>
    </xdr:from>
    <xdr:to>
      <xdr:col>2</xdr:col>
      <xdr:colOff>638175</xdr:colOff>
      <xdr:row>77</xdr:row>
      <xdr:rowOff>102141</xdr:rowOff>
    </xdr:to>
    <xdr:cxnSp macro="">
      <xdr:nvCxnSpPr>
        <xdr:cNvPr id="181" name="直線コネクタ 180"/>
        <xdr:cNvCxnSpPr/>
      </xdr:nvCxnSpPr>
      <xdr:spPr>
        <a:xfrm flipV="1">
          <a:off x="1130300" y="1330347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3564</xdr:rowOff>
    </xdr:from>
    <xdr:to>
      <xdr:col>6</xdr:col>
      <xdr:colOff>561975</xdr:colOff>
      <xdr:row>76</xdr:row>
      <xdr:rowOff>105164</xdr:rowOff>
    </xdr:to>
    <xdr:sp macro="" textlink="">
      <xdr:nvSpPr>
        <xdr:cNvPr id="191" name="円/楕円 190"/>
        <xdr:cNvSpPr/>
      </xdr:nvSpPr>
      <xdr:spPr>
        <a:xfrm>
          <a:off x="4584700" y="130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26440</xdr:rowOff>
    </xdr:from>
    <xdr:ext cx="599010" cy="259045"/>
    <xdr:sp macro="" textlink="">
      <xdr:nvSpPr>
        <xdr:cNvPr id="192" name="民生費該当値テキスト"/>
        <xdr:cNvSpPr txBox="1"/>
      </xdr:nvSpPr>
      <xdr:spPr>
        <a:xfrm>
          <a:off x="4686300" y="1288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65061</xdr:rowOff>
    </xdr:from>
    <xdr:to>
      <xdr:col>5</xdr:col>
      <xdr:colOff>409575</xdr:colOff>
      <xdr:row>76</xdr:row>
      <xdr:rowOff>166661</xdr:rowOff>
    </xdr:to>
    <xdr:sp macro="" textlink="">
      <xdr:nvSpPr>
        <xdr:cNvPr id="193" name="円/楕円 192"/>
        <xdr:cNvSpPr/>
      </xdr:nvSpPr>
      <xdr:spPr>
        <a:xfrm>
          <a:off x="3746500" y="130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11739</xdr:rowOff>
    </xdr:from>
    <xdr:ext cx="599010" cy="259045"/>
    <xdr:sp macro="" textlink="">
      <xdr:nvSpPr>
        <xdr:cNvPr id="194" name="テキスト ボックス 193"/>
        <xdr:cNvSpPr txBox="1"/>
      </xdr:nvSpPr>
      <xdr:spPr>
        <a:xfrm>
          <a:off x="3497794" y="128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59703</xdr:rowOff>
    </xdr:from>
    <xdr:to>
      <xdr:col>4</xdr:col>
      <xdr:colOff>206375</xdr:colOff>
      <xdr:row>76</xdr:row>
      <xdr:rowOff>161303</xdr:rowOff>
    </xdr:to>
    <xdr:sp macro="" textlink="">
      <xdr:nvSpPr>
        <xdr:cNvPr id="195" name="円/楕円 194"/>
        <xdr:cNvSpPr/>
      </xdr:nvSpPr>
      <xdr:spPr>
        <a:xfrm>
          <a:off x="2857500" y="130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6380</xdr:rowOff>
    </xdr:from>
    <xdr:ext cx="599010" cy="259045"/>
    <xdr:sp macro="" textlink="">
      <xdr:nvSpPr>
        <xdr:cNvPr id="196" name="テキスト ボックス 195"/>
        <xdr:cNvSpPr txBox="1"/>
      </xdr:nvSpPr>
      <xdr:spPr>
        <a:xfrm>
          <a:off x="2608794" y="1286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51022</xdr:rowOff>
    </xdr:from>
    <xdr:to>
      <xdr:col>3</xdr:col>
      <xdr:colOff>3175</xdr:colOff>
      <xdr:row>77</xdr:row>
      <xdr:rowOff>152622</xdr:rowOff>
    </xdr:to>
    <xdr:sp macro="" textlink="">
      <xdr:nvSpPr>
        <xdr:cNvPr id="197" name="円/楕円 196"/>
        <xdr:cNvSpPr/>
      </xdr:nvSpPr>
      <xdr:spPr>
        <a:xfrm>
          <a:off x="1968500" y="132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143749</xdr:rowOff>
    </xdr:from>
    <xdr:ext cx="599010" cy="259045"/>
    <xdr:sp macro="" textlink="">
      <xdr:nvSpPr>
        <xdr:cNvPr id="198" name="テキスト ボックス 197"/>
        <xdr:cNvSpPr txBox="1"/>
      </xdr:nvSpPr>
      <xdr:spPr>
        <a:xfrm>
          <a:off x="1719794" y="133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51341</xdr:rowOff>
    </xdr:from>
    <xdr:to>
      <xdr:col>1</xdr:col>
      <xdr:colOff>485775</xdr:colOff>
      <xdr:row>77</xdr:row>
      <xdr:rowOff>152941</xdr:rowOff>
    </xdr:to>
    <xdr:sp macro="" textlink="">
      <xdr:nvSpPr>
        <xdr:cNvPr id="199" name="円/楕円 198"/>
        <xdr:cNvSpPr/>
      </xdr:nvSpPr>
      <xdr:spPr>
        <a:xfrm>
          <a:off x="1079500" y="132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144068</xdr:rowOff>
    </xdr:from>
    <xdr:ext cx="599010" cy="259045"/>
    <xdr:sp macro="" textlink="">
      <xdr:nvSpPr>
        <xdr:cNvPr id="200" name="テキスト ボックス 199"/>
        <xdr:cNvSpPr txBox="1"/>
      </xdr:nvSpPr>
      <xdr:spPr>
        <a:xfrm>
          <a:off x="830794" y="1334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146611</xdr:rowOff>
    </xdr:from>
    <xdr:to>
      <xdr:col>6</xdr:col>
      <xdr:colOff>511175</xdr:colOff>
      <xdr:row>96</xdr:row>
      <xdr:rowOff>40739</xdr:rowOff>
    </xdr:to>
    <xdr:cxnSp macro="">
      <xdr:nvCxnSpPr>
        <xdr:cNvPr id="229" name="直線コネクタ 228"/>
        <xdr:cNvCxnSpPr/>
      </xdr:nvCxnSpPr>
      <xdr:spPr>
        <a:xfrm flipV="1">
          <a:off x="3797300" y="16434361"/>
          <a:ext cx="8382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40739</xdr:rowOff>
    </xdr:from>
    <xdr:to>
      <xdr:col>5</xdr:col>
      <xdr:colOff>358775</xdr:colOff>
      <xdr:row>96</xdr:row>
      <xdr:rowOff>62998</xdr:rowOff>
    </xdr:to>
    <xdr:cxnSp macro="">
      <xdr:nvCxnSpPr>
        <xdr:cNvPr id="232" name="直線コネクタ 231"/>
        <xdr:cNvCxnSpPr/>
      </xdr:nvCxnSpPr>
      <xdr:spPr>
        <a:xfrm flipV="1">
          <a:off x="2908300" y="16499939"/>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152532</xdr:rowOff>
    </xdr:from>
    <xdr:to>
      <xdr:col>4</xdr:col>
      <xdr:colOff>155575</xdr:colOff>
      <xdr:row>96</xdr:row>
      <xdr:rowOff>62998</xdr:rowOff>
    </xdr:to>
    <xdr:cxnSp macro="">
      <xdr:nvCxnSpPr>
        <xdr:cNvPr id="235" name="直線コネクタ 234"/>
        <xdr:cNvCxnSpPr/>
      </xdr:nvCxnSpPr>
      <xdr:spPr>
        <a:xfrm>
          <a:off x="2019300" y="16440282"/>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37" name="テキスト ボックス 236"/>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152532</xdr:rowOff>
    </xdr:from>
    <xdr:to>
      <xdr:col>2</xdr:col>
      <xdr:colOff>638175</xdr:colOff>
      <xdr:row>96</xdr:row>
      <xdr:rowOff>59522</xdr:rowOff>
    </xdr:to>
    <xdr:cxnSp macro="">
      <xdr:nvCxnSpPr>
        <xdr:cNvPr id="238" name="直線コネクタ 237"/>
        <xdr:cNvCxnSpPr/>
      </xdr:nvCxnSpPr>
      <xdr:spPr>
        <a:xfrm flipV="1">
          <a:off x="1130300" y="16440282"/>
          <a:ext cx="889000" cy="7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72981</xdr:rowOff>
    </xdr:from>
    <xdr:ext cx="534377" cy="259045"/>
    <xdr:sp macro="" textlink="">
      <xdr:nvSpPr>
        <xdr:cNvPr id="240" name="テキスト ボックス 239"/>
        <xdr:cNvSpPr txBox="1"/>
      </xdr:nvSpPr>
      <xdr:spPr>
        <a:xfrm>
          <a:off x="1752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76912</xdr:rowOff>
    </xdr:from>
    <xdr:ext cx="534377" cy="259045"/>
    <xdr:sp macro="" textlink="">
      <xdr:nvSpPr>
        <xdr:cNvPr id="242" name="テキスト ボックス 241"/>
        <xdr:cNvSpPr txBox="1"/>
      </xdr:nvSpPr>
      <xdr:spPr>
        <a:xfrm>
          <a:off x="863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95811</xdr:rowOff>
    </xdr:from>
    <xdr:to>
      <xdr:col>6</xdr:col>
      <xdr:colOff>561975</xdr:colOff>
      <xdr:row>96</xdr:row>
      <xdr:rowOff>25961</xdr:rowOff>
    </xdr:to>
    <xdr:sp macro="" textlink="">
      <xdr:nvSpPr>
        <xdr:cNvPr id="248" name="円/楕円 247"/>
        <xdr:cNvSpPr/>
      </xdr:nvSpPr>
      <xdr:spPr>
        <a:xfrm>
          <a:off x="4584700" y="163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118688</xdr:rowOff>
    </xdr:from>
    <xdr:ext cx="534377" cy="259045"/>
    <xdr:sp macro="" textlink="">
      <xdr:nvSpPr>
        <xdr:cNvPr id="249" name="衛生費該当値テキスト"/>
        <xdr:cNvSpPr txBox="1"/>
      </xdr:nvSpPr>
      <xdr:spPr>
        <a:xfrm>
          <a:off x="4686300" y="162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76,593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161389</xdr:rowOff>
    </xdr:from>
    <xdr:to>
      <xdr:col>5</xdr:col>
      <xdr:colOff>409575</xdr:colOff>
      <xdr:row>96</xdr:row>
      <xdr:rowOff>91539</xdr:rowOff>
    </xdr:to>
    <xdr:sp macro="" textlink="">
      <xdr:nvSpPr>
        <xdr:cNvPr id="250" name="円/楕円 249"/>
        <xdr:cNvSpPr/>
      </xdr:nvSpPr>
      <xdr:spPr>
        <a:xfrm>
          <a:off x="3746500" y="164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108066</xdr:rowOff>
    </xdr:from>
    <xdr:ext cx="534377" cy="259045"/>
    <xdr:sp macro="" textlink="">
      <xdr:nvSpPr>
        <xdr:cNvPr id="251" name="テキスト ボックス 250"/>
        <xdr:cNvSpPr txBox="1"/>
      </xdr:nvSpPr>
      <xdr:spPr>
        <a:xfrm>
          <a:off x="3530111" y="162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12198</xdr:rowOff>
    </xdr:from>
    <xdr:to>
      <xdr:col>4</xdr:col>
      <xdr:colOff>206375</xdr:colOff>
      <xdr:row>96</xdr:row>
      <xdr:rowOff>113798</xdr:rowOff>
    </xdr:to>
    <xdr:sp macro="" textlink="">
      <xdr:nvSpPr>
        <xdr:cNvPr id="252" name="円/楕円 251"/>
        <xdr:cNvSpPr/>
      </xdr:nvSpPr>
      <xdr:spPr>
        <a:xfrm>
          <a:off x="2857500" y="164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130325</xdr:rowOff>
    </xdr:from>
    <xdr:ext cx="534377" cy="259045"/>
    <xdr:sp macro="" textlink="">
      <xdr:nvSpPr>
        <xdr:cNvPr id="253" name="テキスト ボックス 252"/>
        <xdr:cNvSpPr txBox="1"/>
      </xdr:nvSpPr>
      <xdr:spPr>
        <a:xfrm>
          <a:off x="2641111" y="162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101732</xdr:rowOff>
    </xdr:from>
    <xdr:to>
      <xdr:col>3</xdr:col>
      <xdr:colOff>3175</xdr:colOff>
      <xdr:row>96</xdr:row>
      <xdr:rowOff>31882</xdr:rowOff>
    </xdr:to>
    <xdr:sp macro="" textlink="">
      <xdr:nvSpPr>
        <xdr:cNvPr id="254" name="円/楕円 253"/>
        <xdr:cNvSpPr/>
      </xdr:nvSpPr>
      <xdr:spPr>
        <a:xfrm>
          <a:off x="1968500" y="163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48409</xdr:rowOff>
    </xdr:from>
    <xdr:ext cx="534377" cy="259045"/>
    <xdr:sp macro="" textlink="">
      <xdr:nvSpPr>
        <xdr:cNvPr id="255" name="テキスト ボックス 254"/>
        <xdr:cNvSpPr txBox="1"/>
      </xdr:nvSpPr>
      <xdr:spPr>
        <a:xfrm>
          <a:off x="1752111" y="161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8722</xdr:rowOff>
    </xdr:from>
    <xdr:to>
      <xdr:col>1</xdr:col>
      <xdr:colOff>485775</xdr:colOff>
      <xdr:row>96</xdr:row>
      <xdr:rowOff>110322</xdr:rowOff>
    </xdr:to>
    <xdr:sp macro="" textlink="">
      <xdr:nvSpPr>
        <xdr:cNvPr id="256" name="円/楕円 255"/>
        <xdr:cNvSpPr/>
      </xdr:nvSpPr>
      <xdr:spPr>
        <a:xfrm>
          <a:off x="1079500" y="164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126849</xdr:rowOff>
    </xdr:from>
    <xdr:ext cx="534377" cy="259045"/>
    <xdr:sp macro="" textlink="">
      <xdr:nvSpPr>
        <xdr:cNvPr id="257" name="テキスト ボックス 256"/>
        <xdr:cNvSpPr txBox="1"/>
      </xdr:nvSpPr>
      <xdr:spPr>
        <a:xfrm>
          <a:off x="863111" y="162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3" name="円/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5" name="円/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6" name="テキスト ボックス 305"/>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7" name="円/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8" name="テキスト ボックス 307"/>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09" name="円/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0" name="テキスト ボックス 309"/>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1" name="円/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2" name="テキスト ボックス 311"/>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49844</xdr:rowOff>
    </xdr:from>
    <xdr:to>
      <xdr:col>15</xdr:col>
      <xdr:colOff>180975</xdr:colOff>
      <xdr:row>57</xdr:row>
      <xdr:rowOff>139406</xdr:rowOff>
    </xdr:to>
    <xdr:cxnSp macro="">
      <xdr:nvCxnSpPr>
        <xdr:cNvPr id="343" name="直線コネクタ 342"/>
        <xdr:cNvCxnSpPr/>
      </xdr:nvCxnSpPr>
      <xdr:spPr>
        <a:xfrm>
          <a:off x="9639300" y="9822494"/>
          <a:ext cx="838200" cy="8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170006</xdr:rowOff>
    </xdr:from>
    <xdr:to>
      <xdr:col>14</xdr:col>
      <xdr:colOff>28575</xdr:colOff>
      <xdr:row>57</xdr:row>
      <xdr:rowOff>49844</xdr:rowOff>
    </xdr:to>
    <xdr:cxnSp macro="">
      <xdr:nvCxnSpPr>
        <xdr:cNvPr id="346" name="直線コネクタ 345"/>
        <xdr:cNvCxnSpPr/>
      </xdr:nvCxnSpPr>
      <xdr:spPr>
        <a:xfrm>
          <a:off x="8750300" y="9771206"/>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170006</xdr:rowOff>
    </xdr:from>
    <xdr:to>
      <xdr:col>12</xdr:col>
      <xdr:colOff>511175</xdr:colOff>
      <xdr:row>57</xdr:row>
      <xdr:rowOff>112285</xdr:rowOff>
    </xdr:to>
    <xdr:cxnSp macro="">
      <xdr:nvCxnSpPr>
        <xdr:cNvPr id="349" name="直線コネクタ 348"/>
        <xdr:cNvCxnSpPr/>
      </xdr:nvCxnSpPr>
      <xdr:spPr>
        <a:xfrm flipV="1">
          <a:off x="7861300" y="9771206"/>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34871</xdr:rowOff>
    </xdr:from>
    <xdr:to>
      <xdr:col>11</xdr:col>
      <xdr:colOff>307975</xdr:colOff>
      <xdr:row>57</xdr:row>
      <xdr:rowOff>112285</xdr:rowOff>
    </xdr:to>
    <xdr:cxnSp macro="">
      <xdr:nvCxnSpPr>
        <xdr:cNvPr id="352" name="直線コネクタ 351"/>
        <xdr:cNvCxnSpPr/>
      </xdr:nvCxnSpPr>
      <xdr:spPr>
        <a:xfrm>
          <a:off x="6972300" y="9807521"/>
          <a:ext cx="889000" cy="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88606</xdr:rowOff>
    </xdr:from>
    <xdr:to>
      <xdr:col>15</xdr:col>
      <xdr:colOff>231775</xdr:colOff>
      <xdr:row>58</xdr:row>
      <xdr:rowOff>18756</xdr:rowOff>
    </xdr:to>
    <xdr:sp macro="" textlink="">
      <xdr:nvSpPr>
        <xdr:cNvPr id="362" name="円/楕円 361"/>
        <xdr:cNvSpPr/>
      </xdr:nvSpPr>
      <xdr:spPr>
        <a:xfrm>
          <a:off x="10426700" y="98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111483</xdr:rowOff>
    </xdr:from>
    <xdr:ext cx="534377" cy="259045"/>
    <xdr:sp macro="" textlink="">
      <xdr:nvSpPr>
        <xdr:cNvPr id="363" name="農林水産業費該当値テキスト"/>
        <xdr:cNvSpPr txBox="1"/>
      </xdr:nvSpPr>
      <xdr:spPr>
        <a:xfrm>
          <a:off x="10528300" y="97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170494</xdr:rowOff>
    </xdr:from>
    <xdr:to>
      <xdr:col>14</xdr:col>
      <xdr:colOff>79375</xdr:colOff>
      <xdr:row>57</xdr:row>
      <xdr:rowOff>100644</xdr:rowOff>
    </xdr:to>
    <xdr:sp macro="" textlink="">
      <xdr:nvSpPr>
        <xdr:cNvPr id="364" name="円/楕円 363"/>
        <xdr:cNvSpPr/>
      </xdr:nvSpPr>
      <xdr:spPr>
        <a:xfrm>
          <a:off x="9588500" y="97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117171</xdr:rowOff>
    </xdr:from>
    <xdr:ext cx="534377" cy="259045"/>
    <xdr:sp macro="" textlink="">
      <xdr:nvSpPr>
        <xdr:cNvPr id="365" name="テキスト ボックス 364"/>
        <xdr:cNvSpPr txBox="1"/>
      </xdr:nvSpPr>
      <xdr:spPr>
        <a:xfrm>
          <a:off x="9372111" y="954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119206</xdr:rowOff>
    </xdr:from>
    <xdr:to>
      <xdr:col>12</xdr:col>
      <xdr:colOff>561975</xdr:colOff>
      <xdr:row>57</xdr:row>
      <xdr:rowOff>49356</xdr:rowOff>
    </xdr:to>
    <xdr:sp macro="" textlink="">
      <xdr:nvSpPr>
        <xdr:cNvPr id="366" name="円/楕円 365"/>
        <xdr:cNvSpPr/>
      </xdr:nvSpPr>
      <xdr:spPr>
        <a:xfrm>
          <a:off x="8699500" y="97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40483</xdr:rowOff>
    </xdr:from>
    <xdr:ext cx="534377" cy="259045"/>
    <xdr:sp macro="" textlink="">
      <xdr:nvSpPr>
        <xdr:cNvPr id="367" name="テキスト ボックス 366"/>
        <xdr:cNvSpPr txBox="1"/>
      </xdr:nvSpPr>
      <xdr:spPr>
        <a:xfrm>
          <a:off x="8483111" y="98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61485</xdr:rowOff>
    </xdr:from>
    <xdr:to>
      <xdr:col>11</xdr:col>
      <xdr:colOff>358775</xdr:colOff>
      <xdr:row>57</xdr:row>
      <xdr:rowOff>163085</xdr:rowOff>
    </xdr:to>
    <xdr:sp macro="" textlink="">
      <xdr:nvSpPr>
        <xdr:cNvPr id="368" name="円/楕円 367"/>
        <xdr:cNvSpPr/>
      </xdr:nvSpPr>
      <xdr:spPr>
        <a:xfrm>
          <a:off x="7810500" y="98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154212</xdr:rowOff>
    </xdr:from>
    <xdr:ext cx="534377" cy="259045"/>
    <xdr:sp macro="" textlink="">
      <xdr:nvSpPr>
        <xdr:cNvPr id="369" name="テキスト ボックス 368"/>
        <xdr:cNvSpPr txBox="1"/>
      </xdr:nvSpPr>
      <xdr:spPr>
        <a:xfrm>
          <a:off x="7594111" y="99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155521</xdr:rowOff>
    </xdr:from>
    <xdr:to>
      <xdr:col>10</xdr:col>
      <xdr:colOff>155575</xdr:colOff>
      <xdr:row>57</xdr:row>
      <xdr:rowOff>85671</xdr:rowOff>
    </xdr:to>
    <xdr:sp macro="" textlink="">
      <xdr:nvSpPr>
        <xdr:cNvPr id="370" name="円/楕円 369"/>
        <xdr:cNvSpPr/>
      </xdr:nvSpPr>
      <xdr:spPr>
        <a:xfrm>
          <a:off x="6921500" y="97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76798</xdr:rowOff>
    </xdr:from>
    <xdr:ext cx="534377" cy="259045"/>
    <xdr:sp macro="" textlink="">
      <xdr:nvSpPr>
        <xdr:cNvPr id="371" name="テキスト ボックス 370"/>
        <xdr:cNvSpPr txBox="1"/>
      </xdr:nvSpPr>
      <xdr:spPr>
        <a:xfrm>
          <a:off x="6705111" y="98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112170</xdr:rowOff>
    </xdr:from>
    <xdr:to>
      <xdr:col>15</xdr:col>
      <xdr:colOff>180975</xdr:colOff>
      <xdr:row>77</xdr:row>
      <xdr:rowOff>147309</xdr:rowOff>
    </xdr:to>
    <xdr:cxnSp macro="">
      <xdr:nvCxnSpPr>
        <xdr:cNvPr id="402" name="直線コネクタ 401"/>
        <xdr:cNvCxnSpPr/>
      </xdr:nvCxnSpPr>
      <xdr:spPr>
        <a:xfrm flipV="1">
          <a:off x="9639300" y="13313820"/>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147309</xdr:rowOff>
    </xdr:from>
    <xdr:to>
      <xdr:col>14</xdr:col>
      <xdr:colOff>28575</xdr:colOff>
      <xdr:row>78</xdr:row>
      <xdr:rowOff>28209</xdr:rowOff>
    </xdr:to>
    <xdr:cxnSp macro="">
      <xdr:nvCxnSpPr>
        <xdr:cNvPr id="405" name="直線コネクタ 404"/>
        <xdr:cNvCxnSpPr/>
      </xdr:nvCxnSpPr>
      <xdr:spPr>
        <a:xfrm flipV="1">
          <a:off x="8750300" y="13348959"/>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150771</xdr:rowOff>
    </xdr:from>
    <xdr:to>
      <xdr:col>12</xdr:col>
      <xdr:colOff>511175</xdr:colOff>
      <xdr:row>78</xdr:row>
      <xdr:rowOff>28209</xdr:rowOff>
    </xdr:to>
    <xdr:cxnSp macro="">
      <xdr:nvCxnSpPr>
        <xdr:cNvPr id="408" name="直線コネクタ 407"/>
        <xdr:cNvCxnSpPr/>
      </xdr:nvCxnSpPr>
      <xdr:spPr>
        <a:xfrm>
          <a:off x="7861300" y="13352421"/>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150771</xdr:rowOff>
    </xdr:from>
    <xdr:to>
      <xdr:col>11</xdr:col>
      <xdr:colOff>307975</xdr:colOff>
      <xdr:row>78</xdr:row>
      <xdr:rowOff>37255</xdr:rowOff>
    </xdr:to>
    <xdr:cxnSp macro="">
      <xdr:nvCxnSpPr>
        <xdr:cNvPr id="411" name="直線コネクタ 410"/>
        <xdr:cNvCxnSpPr/>
      </xdr:nvCxnSpPr>
      <xdr:spPr>
        <a:xfrm flipV="1">
          <a:off x="6972300" y="13352421"/>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61370</xdr:rowOff>
    </xdr:from>
    <xdr:to>
      <xdr:col>15</xdr:col>
      <xdr:colOff>231775</xdr:colOff>
      <xdr:row>77</xdr:row>
      <xdr:rowOff>162970</xdr:rowOff>
    </xdr:to>
    <xdr:sp macro="" textlink="">
      <xdr:nvSpPr>
        <xdr:cNvPr id="421" name="円/楕円 420"/>
        <xdr:cNvSpPr/>
      </xdr:nvSpPr>
      <xdr:spPr>
        <a:xfrm>
          <a:off x="10426700" y="132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39797</xdr:rowOff>
    </xdr:from>
    <xdr:ext cx="534377" cy="259045"/>
    <xdr:sp macro="" textlink="">
      <xdr:nvSpPr>
        <xdr:cNvPr id="422" name="商工費該当値テキスト"/>
        <xdr:cNvSpPr txBox="1"/>
      </xdr:nvSpPr>
      <xdr:spPr>
        <a:xfrm>
          <a:off x="10528300" y="132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96509</xdr:rowOff>
    </xdr:from>
    <xdr:to>
      <xdr:col>14</xdr:col>
      <xdr:colOff>79375</xdr:colOff>
      <xdr:row>78</xdr:row>
      <xdr:rowOff>26659</xdr:rowOff>
    </xdr:to>
    <xdr:sp macro="" textlink="">
      <xdr:nvSpPr>
        <xdr:cNvPr id="423" name="円/楕円 422"/>
        <xdr:cNvSpPr/>
      </xdr:nvSpPr>
      <xdr:spPr>
        <a:xfrm>
          <a:off x="9588500" y="132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17786</xdr:rowOff>
    </xdr:from>
    <xdr:ext cx="469744" cy="259045"/>
    <xdr:sp macro="" textlink="">
      <xdr:nvSpPr>
        <xdr:cNvPr id="424" name="テキスト ボックス 423"/>
        <xdr:cNvSpPr txBox="1"/>
      </xdr:nvSpPr>
      <xdr:spPr>
        <a:xfrm>
          <a:off x="9404427" y="133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148859</xdr:rowOff>
    </xdr:from>
    <xdr:to>
      <xdr:col>12</xdr:col>
      <xdr:colOff>561975</xdr:colOff>
      <xdr:row>78</xdr:row>
      <xdr:rowOff>79009</xdr:rowOff>
    </xdr:to>
    <xdr:sp macro="" textlink="">
      <xdr:nvSpPr>
        <xdr:cNvPr id="425" name="円/楕円 424"/>
        <xdr:cNvSpPr/>
      </xdr:nvSpPr>
      <xdr:spPr>
        <a:xfrm>
          <a:off x="8699500" y="133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70136</xdr:rowOff>
    </xdr:from>
    <xdr:ext cx="469744" cy="259045"/>
    <xdr:sp macro="" textlink="">
      <xdr:nvSpPr>
        <xdr:cNvPr id="426" name="テキスト ボックス 425"/>
        <xdr:cNvSpPr txBox="1"/>
      </xdr:nvSpPr>
      <xdr:spPr>
        <a:xfrm>
          <a:off x="8515427" y="134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99971</xdr:rowOff>
    </xdr:from>
    <xdr:to>
      <xdr:col>11</xdr:col>
      <xdr:colOff>358775</xdr:colOff>
      <xdr:row>78</xdr:row>
      <xdr:rowOff>30121</xdr:rowOff>
    </xdr:to>
    <xdr:sp macro="" textlink="">
      <xdr:nvSpPr>
        <xdr:cNvPr id="427" name="円/楕円 426"/>
        <xdr:cNvSpPr/>
      </xdr:nvSpPr>
      <xdr:spPr>
        <a:xfrm>
          <a:off x="7810500" y="133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21248</xdr:rowOff>
    </xdr:from>
    <xdr:ext cx="469744" cy="259045"/>
    <xdr:sp macro="" textlink="">
      <xdr:nvSpPr>
        <xdr:cNvPr id="428" name="テキスト ボックス 427"/>
        <xdr:cNvSpPr txBox="1"/>
      </xdr:nvSpPr>
      <xdr:spPr>
        <a:xfrm>
          <a:off x="7626427" y="1339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157905</xdr:rowOff>
    </xdr:from>
    <xdr:to>
      <xdr:col>10</xdr:col>
      <xdr:colOff>155575</xdr:colOff>
      <xdr:row>78</xdr:row>
      <xdr:rowOff>88055</xdr:rowOff>
    </xdr:to>
    <xdr:sp macro="" textlink="">
      <xdr:nvSpPr>
        <xdr:cNvPr id="429" name="円/楕円 428"/>
        <xdr:cNvSpPr/>
      </xdr:nvSpPr>
      <xdr:spPr>
        <a:xfrm>
          <a:off x="6921500" y="133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79182</xdr:rowOff>
    </xdr:from>
    <xdr:ext cx="469744" cy="259045"/>
    <xdr:sp macro="" textlink="">
      <xdr:nvSpPr>
        <xdr:cNvPr id="430" name="テキスト ボックス 429"/>
        <xdr:cNvSpPr txBox="1"/>
      </xdr:nvSpPr>
      <xdr:spPr>
        <a:xfrm>
          <a:off x="6737427" y="1345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42796</xdr:rowOff>
    </xdr:from>
    <xdr:to>
      <xdr:col>15</xdr:col>
      <xdr:colOff>180975</xdr:colOff>
      <xdr:row>99</xdr:row>
      <xdr:rowOff>43822</xdr:rowOff>
    </xdr:to>
    <xdr:cxnSp macro="">
      <xdr:nvCxnSpPr>
        <xdr:cNvPr id="461" name="直線コネクタ 460"/>
        <xdr:cNvCxnSpPr/>
      </xdr:nvCxnSpPr>
      <xdr:spPr>
        <a:xfrm flipV="1">
          <a:off x="9639300" y="17016346"/>
          <a:ext cx="8382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43822</xdr:rowOff>
    </xdr:from>
    <xdr:to>
      <xdr:col>14</xdr:col>
      <xdr:colOff>28575</xdr:colOff>
      <xdr:row>99</xdr:row>
      <xdr:rowOff>45003</xdr:rowOff>
    </xdr:to>
    <xdr:cxnSp macro="">
      <xdr:nvCxnSpPr>
        <xdr:cNvPr id="464" name="直線コネクタ 463"/>
        <xdr:cNvCxnSpPr/>
      </xdr:nvCxnSpPr>
      <xdr:spPr>
        <a:xfrm flipV="1">
          <a:off x="8750300" y="1701737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45003</xdr:rowOff>
    </xdr:from>
    <xdr:to>
      <xdr:col>12</xdr:col>
      <xdr:colOff>511175</xdr:colOff>
      <xdr:row>99</xdr:row>
      <xdr:rowOff>53432</xdr:rowOff>
    </xdr:to>
    <xdr:cxnSp macro="">
      <xdr:nvCxnSpPr>
        <xdr:cNvPr id="467" name="直線コネクタ 466"/>
        <xdr:cNvCxnSpPr/>
      </xdr:nvCxnSpPr>
      <xdr:spPr>
        <a:xfrm flipV="1">
          <a:off x="7861300" y="17018553"/>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49005</xdr:rowOff>
    </xdr:from>
    <xdr:to>
      <xdr:col>11</xdr:col>
      <xdr:colOff>307975</xdr:colOff>
      <xdr:row>99</xdr:row>
      <xdr:rowOff>53432</xdr:rowOff>
    </xdr:to>
    <xdr:cxnSp macro="">
      <xdr:nvCxnSpPr>
        <xdr:cNvPr id="470" name="直線コネクタ 469"/>
        <xdr:cNvCxnSpPr/>
      </xdr:nvCxnSpPr>
      <xdr:spPr>
        <a:xfrm>
          <a:off x="6972300" y="17022555"/>
          <a:ext cx="8890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163446</xdr:rowOff>
    </xdr:from>
    <xdr:to>
      <xdr:col>15</xdr:col>
      <xdr:colOff>231775</xdr:colOff>
      <xdr:row>99</xdr:row>
      <xdr:rowOff>93596</xdr:rowOff>
    </xdr:to>
    <xdr:sp macro="" textlink="">
      <xdr:nvSpPr>
        <xdr:cNvPr id="480" name="円/楕円 479"/>
        <xdr:cNvSpPr/>
      </xdr:nvSpPr>
      <xdr:spPr>
        <a:xfrm>
          <a:off x="10426700" y="169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78373</xdr:rowOff>
    </xdr:from>
    <xdr:ext cx="534377" cy="259045"/>
    <xdr:sp macro="" textlink="">
      <xdr:nvSpPr>
        <xdr:cNvPr id="481" name="土木費該当値テキスト"/>
        <xdr:cNvSpPr txBox="1"/>
      </xdr:nvSpPr>
      <xdr:spPr>
        <a:xfrm>
          <a:off x="10528300" y="168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164472</xdr:rowOff>
    </xdr:from>
    <xdr:to>
      <xdr:col>14</xdr:col>
      <xdr:colOff>79375</xdr:colOff>
      <xdr:row>99</xdr:row>
      <xdr:rowOff>94622</xdr:rowOff>
    </xdr:to>
    <xdr:sp macro="" textlink="">
      <xdr:nvSpPr>
        <xdr:cNvPr id="482" name="円/楕円 481"/>
        <xdr:cNvSpPr/>
      </xdr:nvSpPr>
      <xdr:spPr>
        <a:xfrm>
          <a:off x="9588500" y="169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85749</xdr:rowOff>
    </xdr:from>
    <xdr:ext cx="534377" cy="259045"/>
    <xdr:sp macro="" textlink="">
      <xdr:nvSpPr>
        <xdr:cNvPr id="483" name="テキスト ボックス 482"/>
        <xdr:cNvSpPr txBox="1"/>
      </xdr:nvSpPr>
      <xdr:spPr>
        <a:xfrm>
          <a:off x="9372111" y="170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165653</xdr:rowOff>
    </xdr:from>
    <xdr:to>
      <xdr:col>12</xdr:col>
      <xdr:colOff>561975</xdr:colOff>
      <xdr:row>99</xdr:row>
      <xdr:rowOff>95803</xdr:rowOff>
    </xdr:to>
    <xdr:sp macro="" textlink="">
      <xdr:nvSpPr>
        <xdr:cNvPr id="484" name="円/楕円 483"/>
        <xdr:cNvSpPr/>
      </xdr:nvSpPr>
      <xdr:spPr>
        <a:xfrm>
          <a:off x="8699500" y="169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86930</xdr:rowOff>
    </xdr:from>
    <xdr:ext cx="534377" cy="259045"/>
    <xdr:sp macro="" textlink="">
      <xdr:nvSpPr>
        <xdr:cNvPr id="485" name="テキスト ボックス 484"/>
        <xdr:cNvSpPr txBox="1"/>
      </xdr:nvSpPr>
      <xdr:spPr>
        <a:xfrm>
          <a:off x="8483111" y="170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16,497</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2632</xdr:rowOff>
    </xdr:from>
    <xdr:to>
      <xdr:col>11</xdr:col>
      <xdr:colOff>358775</xdr:colOff>
      <xdr:row>99</xdr:row>
      <xdr:rowOff>104232</xdr:rowOff>
    </xdr:to>
    <xdr:sp macro="" textlink="">
      <xdr:nvSpPr>
        <xdr:cNvPr id="486" name="円/楕円 485"/>
        <xdr:cNvSpPr/>
      </xdr:nvSpPr>
      <xdr:spPr>
        <a:xfrm>
          <a:off x="7810500" y="169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95359</xdr:rowOff>
    </xdr:from>
    <xdr:ext cx="534377" cy="259045"/>
    <xdr:sp macro="" textlink="">
      <xdr:nvSpPr>
        <xdr:cNvPr id="487" name="テキスト ボックス 486"/>
        <xdr:cNvSpPr txBox="1"/>
      </xdr:nvSpPr>
      <xdr:spPr>
        <a:xfrm>
          <a:off x="7594111" y="170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169655</xdr:rowOff>
    </xdr:from>
    <xdr:to>
      <xdr:col>10</xdr:col>
      <xdr:colOff>155575</xdr:colOff>
      <xdr:row>99</xdr:row>
      <xdr:rowOff>99805</xdr:rowOff>
    </xdr:to>
    <xdr:sp macro="" textlink="">
      <xdr:nvSpPr>
        <xdr:cNvPr id="488" name="円/楕円 487"/>
        <xdr:cNvSpPr/>
      </xdr:nvSpPr>
      <xdr:spPr>
        <a:xfrm>
          <a:off x="6921500" y="169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90932</xdr:rowOff>
    </xdr:from>
    <xdr:ext cx="534377" cy="259045"/>
    <xdr:sp macro="" textlink="">
      <xdr:nvSpPr>
        <xdr:cNvPr id="489" name="テキスト ボックス 488"/>
        <xdr:cNvSpPr txBox="1"/>
      </xdr:nvSpPr>
      <xdr:spPr>
        <a:xfrm>
          <a:off x="6705111" y="170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98519</xdr:rowOff>
    </xdr:from>
    <xdr:to>
      <xdr:col>23</xdr:col>
      <xdr:colOff>517525</xdr:colOff>
      <xdr:row>36</xdr:row>
      <xdr:rowOff>161515</xdr:rowOff>
    </xdr:to>
    <xdr:cxnSp macro="">
      <xdr:nvCxnSpPr>
        <xdr:cNvPr id="521" name="直線コネクタ 520"/>
        <xdr:cNvCxnSpPr/>
      </xdr:nvCxnSpPr>
      <xdr:spPr>
        <a:xfrm>
          <a:off x="15481300" y="6099269"/>
          <a:ext cx="838200" cy="23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98519</xdr:rowOff>
    </xdr:from>
    <xdr:to>
      <xdr:col>22</xdr:col>
      <xdr:colOff>365125</xdr:colOff>
      <xdr:row>35</xdr:row>
      <xdr:rowOff>111256</xdr:rowOff>
    </xdr:to>
    <xdr:cxnSp macro="">
      <xdr:nvCxnSpPr>
        <xdr:cNvPr id="524" name="直線コネクタ 523"/>
        <xdr:cNvCxnSpPr/>
      </xdr:nvCxnSpPr>
      <xdr:spPr>
        <a:xfrm flipV="1">
          <a:off x="14592300" y="609926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111256</xdr:rowOff>
    </xdr:from>
    <xdr:to>
      <xdr:col>21</xdr:col>
      <xdr:colOff>161925</xdr:colOff>
      <xdr:row>36</xdr:row>
      <xdr:rowOff>162266</xdr:rowOff>
    </xdr:to>
    <xdr:cxnSp macro="">
      <xdr:nvCxnSpPr>
        <xdr:cNvPr id="527" name="直線コネクタ 526"/>
        <xdr:cNvCxnSpPr/>
      </xdr:nvCxnSpPr>
      <xdr:spPr>
        <a:xfrm flipV="1">
          <a:off x="13703300" y="6112006"/>
          <a:ext cx="889000" cy="2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29" name="テキスト ボックス 528"/>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151848</xdr:rowOff>
    </xdr:from>
    <xdr:to>
      <xdr:col>19</xdr:col>
      <xdr:colOff>644525</xdr:colOff>
      <xdr:row>36</xdr:row>
      <xdr:rowOff>162266</xdr:rowOff>
    </xdr:to>
    <xdr:cxnSp macro="">
      <xdr:nvCxnSpPr>
        <xdr:cNvPr id="530" name="直線コネクタ 529"/>
        <xdr:cNvCxnSpPr/>
      </xdr:nvCxnSpPr>
      <xdr:spPr>
        <a:xfrm>
          <a:off x="12814300" y="6324048"/>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94988</xdr:rowOff>
    </xdr:from>
    <xdr:ext cx="534377" cy="259045"/>
    <xdr:sp macro="" textlink="">
      <xdr:nvSpPr>
        <xdr:cNvPr id="534" name="テキスト ボックス 533"/>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110715</xdr:rowOff>
    </xdr:from>
    <xdr:to>
      <xdr:col>23</xdr:col>
      <xdr:colOff>568325</xdr:colOff>
      <xdr:row>37</xdr:row>
      <xdr:rowOff>40865</xdr:rowOff>
    </xdr:to>
    <xdr:sp macro="" textlink="">
      <xdr:nvSpPr>
        <xdr:cNvPr id="540" name="円/楕円 539"/>
        <xdr:cNvSpPr/>
      </xdr:nvSpPr>
      <xdr:spPr>
        <a:xfrm>
          <a:off x="16268700" y="62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133592</xdr:rowOff>
    </xdr:from>
    <xdr:ext cx="534377" cy="259045"/>
    <xdr:sp macro="" textlink="">
      <xdr:nvSpPr>
        <xdr:cNvPr id="541" name="消防費該当値テキスト"/>
        <xdr:cNvSpPr txBox="1"/>
      </xdr:nvSpPr>
      <xdr:spPr>
        <a:xfrm>
          <a:off x="16370300" y="61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47719</xdr:rowOff>
    </xdr:from>
    <xdr:to>
      <xdr:col>22</xdr:col>
      <xdr:colOff>415925</xdr:colOff>
      <xdr:row>35</xdr:row>
      <xdr:rowOff>149319</xdr:rowOff>
    </xdr:to>
    <xdr:sp macro="" textlink="">
      <xdr:nvSpPr>
        <xdr:cNvPr id="542" name="円/楕円 541"/>
        <xdr:cNvSpPr/>
      </xdr:nvSpPr>
      <xdr:spPr>
        <a:xfrm>
          <a:off x="15430500" y="6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165846</xdr:rowOff>
    </xdr:from>
    <xdr:ext cx="534377" cy="259045"/>
    <xdr:sp macro="" textlink="">
      <xdr:nvSpPr>
        <xdr:cNvPr id="543" name="テキスト ボックス 542"/>
        <xdr:cNvSpPr txBox="1"/>
      </xdr:nvSpPr>
      <xdr:spPr>
        <a:xfrm>
          <a:off x="15214111" y="58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60456</xdr:rowOff>
    </xdr:from>
    <xdr:to>
      <xdr:col>21</xdr:col>
      <xdr:colOff>212725</xdr:colOff>
      <xdr:row>35</xdr:row>
      <xdr:rowOff>162056</xdr:rowOff>
    </xdr:to>
    <xdr:sp macro="" textlink="">
      <xdr:nvSpPr>
        <xdr:cNvPr id="544" name="円/楕円 543"/>
        <xdr:cNvSpPr/>
      </xdr:nvSpPr>
      <xdr:spPr>
        <a:xfrm>
          <a:off x="14541500" y="60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7133</xdr:rowOff>
    </xdr:from>
    <xdr:ext cx="534377" cy="259045"/>
    <xdr:sp macro="" textlink="">
      <xdr:nvSpPr>
        <xdr:cNvPr id="545" name="テキスト ボックス 544"/>
        <xdr:cNvSpPr txBox="1"/>
      </xdr:nvSpPr>
      <xdr:spPr>
        <a:xfrm>
          <a:off x="14325111" y="58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111466</xdr:rowOff>
    </xdr:from>
    <xdr:to>
      <xdr:col>20</xdr:col>
      <xdr:colOff>9525</xdr:colOff>
      <xdr:row>37</xdr:row>
      <xdr:rowOff>41616</xdr:rowOff>
    </xdr:to>
    <xdr:sp macro="" textlink="">
      <xdr:nvSpPr>
        <xdr:cNvPr id="546" name="円/楕円 545"/>
        <xdr:cNvSpPr/>
      </xdr:nvSpPr>
      <xdr:spPr>
        <a:xfrm>
          <a:off x="13652500" y="62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32743</xdr:rowOff>
    </xdr:from>
    <xdr:ext cx="534377" cy="259045"/>
    <xdr:sp macro="" textlink="">
      <xdr:nvSpPr>
        <xdr:cNvPr id="547" name="テキスト ボックス 546"/>
        <xdr:cNvSpPr txBox="1"/>
      </xdr:nvSpPr>
      <xdr:spPr>
        <a:xfrm>
          <a:off x="13436111" y="63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101048</xdr:rowOff>
    </xdr:from>
    <xdr:to>
      <xdr:col>18</xdr:col>
      <xdr:colOff>492125</xdr:colOff>
      <xdr:row>37</xdr:row>
      <xdr:rowOff>31198</xdr:rowOff>
    </xdr:to>
    <xdr:sp macro="" textlink="">
      <xdr:nvSpPr>
        <xdr:cNvPr id="548" name="円/楕円 547"/>
        <xdr:cNvSpPr/>
      </xdr:nvSpPr>
      <xdr:spPr>
        <a:xfrm>
          <a:off x="12763500" y="62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47725</xdr:rowOff>
    </xdr:from>
    <xdr:ext cx="534377" cy="259045"/>
    <xdr:sp macro="" textlink="">
      <xdr:nvSpPr>
        <xdr:cNvPr id="549" name="テキスト ボックス 548"/>
        <xdr:cNvSpPr txBox="1"/>
      </xdr:nvSpPr>
      <xdr:spPr>
        <a:xfrm>
          <a:off x="12547111" y="60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101581</xdr:rowOff>
    </xdr:from>
    <xdr:to>
      <xdr:col>23</xdr:col>
      <xdr:colOff>517525</xdr:colOff>
      <xdr:row>57</xdr:row>
      <xdr:rowOff>124651</xdr:rowOff>
    </xdr:to>
    <xdr:cxnSp macro="">
      <xdr:nvCxnSpPr>
        <xdr:cNvPr id="579" name="直線コネクタ 578"/>
        <xdr:cNvCxnSpPr/>
      </xdr:nvCxnSpPr>
      <xdr:spPr>
        <a:xfrm>
          <a:off x="15481300" y="9874231"/>
          <a:ext cx="8382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12865</xdr:rowOff>
    </xdr:from>
    <xdr:to>
      <xdr:col>22</xdr:col>
      <xdr:colOff>365125</xdr:colOff>
      <xdr:row>57</xdr:row>
      <xdr:rowOff>101581</xdr:rowOff>
    </xdr:to>
    <xdr:cxnSp macro="">
      <xdr:nvCxnSpPr>
        <xdr:cNvPr id="582" name="直線コネクタ 581"/>
        <xdr:cNvCxnSpPr/>
      </xdr:nvCxnSpPr>
      <xdr:spPr>
        <a:xfrm>
          <a:off x="14592300" y="9442615"/>
          <a:ext cx="889000" cy="4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80264</xdr:rowOff>
    </xdr:from>
    <xdr:to>
      <xdr:col>21</xdr:col>
      <xdr:colOff>161925</xdr:colOff>
      <xdr:row>55</xdr:row>
      <xdr:rowOff>12865</xdr:rowOff>
    </xdr:to>
    <xdr:cxnSp macro="">
      <xdr:nvCxnSpPr>
        <xdr:cNvPr id="585" name="直線コネクタ 584"/>
        <xdr:cNvCxnSpPr/>
      </xdr:nvCxnSpPr>
      <xdr:spPr>
        <a:xfrm>
          <a:off x="13703300" y="9338564"/>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80264</xdr:rowOff>
    </xdr:from>
    <xdr:to>
      <xdr:col>19</xdr:col>
      <xdr:colOff>644525</xdr:colOff>
      <xdr:row>56</xdr:row>
      <xdr:rowOff>164598</xdr:rowOff>
    </xdr:to>
    <xdr:cxnSp macro="">
      <xdr:nvCxnSpPr>
        <xdr:cNvPr id="588" name="直線コネクタ 587"/>
        <xdr:cNvCxnSpPr/>
      </xdr:nvCxnSpPr>
      <xdr:spPr>
        <a:xfrm flipV="1">
          <a:off x="12814300" y="9338564"/>
          <a:ext cx="889000" cy="4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97635</xdr:rowOff>
    </xdr:from>
    <xdr:ext cx="534377" cy="259045"/>
    <xdr:sp macro="" textlink="">
      <xdr:nvSpPr>
        <xdr:cNvPr id="590" name="テキスト ボックス 589"/>
        <xdr:cNvSpPr txBox="1"/>
      </xdr:nvSpPr>
      <xdr:spPr>
        <a:xfrm>
          <a:off x="13436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73851</xdr:rowOff>
    </xdr:from>
    <xdr:to>
      <xdr:col>23</xdr:col>
      <xdr:colOff>568325</xdr:colOff>
      <xdr:row>58</xdr:row>
      <xdr:rowOff>4001</xdr:rowOff>
    </xdr:to>
    <xdr:sp macro="" textlink="">
      <xdr:nvSpPr>
        <xdr:cNvPr id="598" name="円/楕円 597"/>
        <xdr:cNvSpPr/>
      </xdr:nvSpPr>
      <xdr:spPr>
        <a:xfrm>
          <a:off x="16268700" y="98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160228</xdr:rowOff>
    </xdr:from>
    <xdr:ext cx="534377" cy="259045"/>
    <xdr:sp macro="" textlink="">
      <xdr:nvSpPr>
        <xdr:cNvPr id="599" name="教育費該当値テキスト"/>
        <xdr:cNvSpPr txBox="1"/>
      </xdr:nvSpPr>
      <xdr:spPr>
        <a:xfrm>
          <a:off x="16370300" y="97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50781</xdr:rowOff>
    </xdr:from>
    <xdr:to>
      <xdr:col>22</xdr:col>
      <xdr:colOff>415925</xdr:colOff>
      <xdr:row>57</xdr:row>
      <xdr:rowOff>152381</xdr:rowOff>
    </xdr:to>
    <xdr:sp macro="" textlink="">
      <xdr:nvSpPr>
        <xdr:cNvPr id="600" name="円/楕円 599"/>
        <xdr:cNvSpPr/>
      </xdr:nvSpPr>
      <xdr:spPr>
        <a:xfrm>
          <a:off x="15430500" y="98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143508</xdr:rowOff>
    </xdr:from>
    <xdr:ext cx="534377" cy="259045"/>
    <xdr:sp macro="" textlink="">
      <xdr:nvSpPr>
        <xdr:cNvPr id="601" name="テキスト ボックス 600"/>
        <xdr:cNvSpPr txBox="1"/>
      </xdr:nvSpPr>
      <xdr:spPr>
        <a:xfrm>
          <a:off x="15214111" y="99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133515</xdr:rowOff>
    </xdr:from>
    <xdr:to>
      <xdr:col>21</xdr:col>
      <xdr:colOff>212725</xdr:colOff>
      <xdr:row>55</xdr:row>
      <xdr:rowOff>63665</xdr:rowOff>
    </xdr:to>
    <xdr:sp macro="" textlink="">
      <xdr:nvSpPr>
        <xdr:cNvPr id="602" name="円/楕円 601"/>
        <xdr:cNvSpPr/>
      </xdr:nvSpPr>
      <xdr:spPr>
        <a:xfrm>
          <a:off x="14541500" y="93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54792</xdr:rowOff>
    </xdr:from>
    <xdr:ext cx="534377" cy="259045"/>
    <xdr:sp macro="" textlink="">
      <xdr:nvSpPr>
        <xdr:cNvPr id="603" name="テキスト ボックス 602"/>
        <xdr:cNvSpPr txBox="1"/>
      </xdr:nvSpPr>
      <xdr:spPr>
        <a:xfrm>
          <a:off x="14325111" y="94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29464</xdr:rowOff>
    </xdr:from>
    <xdr:to>
      <xdr:col>20</xdr:col>
      <xdr:colOff>9525</xdr:colOff>
      <xdr:row>54</xdr:row>
      <xdr:rowOff>131064</xdr:rowOff>
    </xdr:to>
    <xdr:sp macro="" textlink="">
      <xdr:nvSpPr>
        <xdr:cNvPr id="604" name="円/楕円 603"/>
        <xdr:cNvSpPr/>
      </xdr:nvSpPr>
      <xdr:spPr>
        <a:xfrm>
          <a:off x="13652500" y="92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147591</xdr:rowOff>
    </xdr:from>
    <xdr:ext cx="534377" cy="259045"/>
    <xdr:sp macro="" textlink="">
      <xdr:nvSpPr>
        <xdr:cNvPr id="605" name="テキスト ボックス 604"/>
        <xdr:cNvSpPr txBox="1"/>
      </xdr:nvSpPr>
      <xdr:spPr>
        <a:xfrm>
          <a:off x="13436111" y="90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113798</xdr:rowOff>
    </xdr:from>
    <xdr:to>
      <xdr:col>18</xdr:col>
      <xdr:colOff>492125</xdr:colOff>
      <xdr:row>57</xdr:row>
      <xdr:rowOff>43948</xdr:rowOff>
    </xdr:to>
    <xdr:sp macro="" textlink="">
      <xdr:nvSpPr>
        <xdr:cNvPr id="606" name="円/楕円 605"/>
        <xdr:cNvSpPr/>
      </xdr:nvSpPr>
      <xdr:spPr>
        <a:xfrm>
          <a:off x="12763500" y="9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35075</xdr:rowOff>
    </xdr:from>
    <xdr:ext cx="534377" cy="259045"/>
    <xdr:sp macro="" textlink="">
      <xdr:nvSpPr>
        <xdr:cNvPr id="607" name="テキスト ボックス 606"/>
        <xdr:cNvSpPr txBox="1"/>
      </xdr:nvSpPr>
      <xdr:spPr>
        <a:xfrm>
          <a:off x="12547111" y="98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98030</xdr:rowOff>
    </xdr:from>
    <xdr:to>
      <xdr:col>23</xdr:col>
      <xdr:colOff>517525</xdr:colOff>
      <xdr:row>79</xdr:row>
      <xdr:rowOff>98879</xdr:rowOff>
    </xdr:to>
    <xdr:cxnSp macro="">
      <xdr:nvCxnSpPr>
        <xdr:cNvPr id="638" name="直線コネクタ 637"/>
        <xdr:cNvCxnSpPr/>
      </xdr:nvCxnSpPr>
      <xdr:spPr>
        <a:xfrm>
          <a:off x="15481300" y="13642580"/>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98030</xdr:rowOff>
    </xdr:from>
    <xdr:to>
      <xdr:col>22</xdr:col>
      <xdr:colOff>365125</xdr:colOff>
      <xdr:row>79</xdr:row>
      <xdr:rowOff>98879</xdr:rowOff>
    </xdr:to>
    <xdr:cxnSp macro="">
      <xdr:nvCxnSpPr>
        <xdr:cNvPr id="641" name="直線コネクタ 640"/>
        <xdr:cNvCxnSpPr/>
      </xdr:nvCxnSpPr>
      <xdr:spPr>
        <a:xfrm flipV="1">
          <a:off x="14592300" y="13642580"/>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62416</xdr:rowOff>
    </xdr:from>
    <xdr:to>
      <xdr:col>19</xdr:col>
      <xdr:colOff>644525</xdr:colOff>
      <xdr:row>79</xdr:row>
      <xdr:rowOff>98879</xdr:rowOff>
    </xdr:to>
    <xdr:cxnSp macro="">
      <xdr:nvCxnSpPr>
        <xdr:cNvPr id="647" name="直線コネクタ 646"/>
        <xdr:cNvCxnSpPr/>
      </xdr:nvCxnSpPr>
      <xdr:spPr>
        <a:xfrm>
          <a:off x="12814300" y="13606966"/>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7" name="円/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47230</xdr:rowOff>
    </xdr:from>
    <xdr:to>
      <xdr:col>22</xdr:col>
      <xdr:colOff>415925</xdr:colOff>
      <xdr:row>79</xdr:row>
      <xdr:rowOff>148830</xdr:rowOff>
    </xdr:to>
    <xdr:sp macro="" textlink="">
      <xdr:nvSpPr>
        <xdr:cNvPr id="659" name="円/楕円 658"/>
        <xdr:cNvSpPr/>
      </xdr:nvSpPr>
      <xdr:spPr>
        <a:xfrm>
          <a:off x="15430500" y="13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139957</xdr:rowOff>
    </xdr:from>
    <xdr:ext cx="313932" cy="259045"/>
    <xdr:sp macro="" textlink="">
      <xdr:nvSpPr>
        <xdr:cNvPr id="660" name="テキスト ボックス 659"/>
        <xdr:cNvSpPr txBox="1"/>
      </xdr:nvSpPr>
      <xdr:spPr>
        <a:xfrm>
          <a:off x="15324333" y="1368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1" name="円/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2" name="テキスト ボックス 661"/>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3" name="円/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4" name="テキスト ボックス 663"/>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11616</xdr:rowOff>
    </xdr:from>
    <xdr:to>
      <xdr:col>18</xdr:col>
      <xdr:colOff>492125</xdr:colOff>
      <xdr:row>79</xdr:row>
      <xdr:rowOff>113216</xdr:rowOff>
    </xdr:to>
    <xdr:sp macro="" textlink="">
      <xdr:nvSpPr>
        <xdr:cNvPr id="665" name="円/楕円 664"/>
        <xdr:cNvSpPr/>
      </xdr:nvSpPr>
      <xdr:spPr>
        <a:xfrm>
          <a:off x="12763500" y="135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104343</xdr:rowOff>
    </xdr:from>
    <xdr:ext cx="469744" cy="259045"/>
    <xdr:sp macro="" textlink="">
      <xdr:nvSpPr>
        <xdr:cNvPr id="666" name="テキスト ボックス 665"/>
        <xdr:cNvSpPr txBox="1"/>
      </xdr:nvSpPr>
      <xdr:spPr>
        <a:xfrm>
          <a:off x="12579427"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116497</xdr:rowOff>
    </xdr:from>
    <xdr:to>
      <xdr:col>23</xdr:col>
      <xdr:colOff>517525</xdr:colOff>
      <xdr:row>96</xdr:row>
      <xdr:rowOff>120909</xdr:rowOff>
    </xdr:to>
    <xdr:cxnSp macro="">
      <xdr:nvCxnSpPr>
        <xdr:cNvPr id="695" name="直線コネクタ 694"/>
        <xdr:cNvCxnSpPr/>
      </xdr:nvCxnSpPr>
      <xdr:spPr>
        <a:xfrm>
          <a:off x="15481300" y="16575697"/>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105814</xdr:rowOff>
    </xdr:from>
    <xdr:to>
      <xdr:col>22</xdr:col>
      <xdr:colOff>365125</xdr:colOff>
      <xdr:row>96</xdr:row>
      <xdr:rowOff>116497</xdr:rowOff>
    </xdr:to>
    <xdr:cxnSp macro="">
      <xdr:nvCxnSpPr>
        <xdr:cNvPr id="698" name="直線コネクタ 697"/>
        <xdr:cNvCxnSpPr/>
      </xdr:nvCxnSpPr>
      <xdr:spPr>
        <a:xfrm>
          <a:off x="14592300" y="16565014"/>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105814</xdr:rowOff>
    </xdr:from>
    <xdr:to>
      <xdr:col>21</xdr:col>
      <xdr:colOff>161925</xdr:colOff>
      <xdr:row>96</xdr:row>
      <xdr:rowOff>121176</xdr:rowOff>
    </xdr:to>
    <xdr:cxnSp macro="">
      <xdr:nvCxnSpPr>
        <xdr:cNvPr id="701" name="直線コネクタ 700"/>
        <xdr:cNvCxnSpPr/>
      </xdr:nvCxnSpPr>
      <xdr:spPr>
        <a:xfrm flipV="1">
          <a:off x="13703300" y="1656501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82542</xdr:rowOff>
    </xdr:from>
    <xdr:to>
      <xdr:col>19</xdr:col>
      <xdr:colOff>644525</xdr:colOff>
      <xdr:row>96</xdr:row>
      <xdr:rowOff>121176</xdr:rowOff>
    </xdr:to>
    <xdr:cxnSp macro="">
      <xdr:nvCxnSpPr>
        <xdr:cNvPr id="704" name="直線コネクタ 703"/>
        <xdr:cNvCxnSpPr/>
      </xdr:nvCxnSpPr>
      <xdr:spPr>
        <a:xfrm>
          <a:off x="12814300" y="1654174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70109</xdr:rowOff>
    </xdr:from>
    <xdr:to>
      <xdr:col>23</xdr:col>
      <xdr:colOff>568325</xdr:colOff>
      <xdr:row>97</xdr:row>
      <xdr:rowOff>259</xdr:rowOff>
    </xdr:to>
    <xdr:sp macro="" textlink="">
      <xdr:nvSpPr>
        <xdr:cNvPr id="714" name="円/楕円 713"/>
        <xdr:cNvSpPr/>
      </xdr:nvSpPr>
      <xdr:spPr>
        <a:xfrm>
          <a:off x="162687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48536</xdr:rowOff>
    </xdr:from>
    <xdr:ext cx="534377" cy="259045"/>
    <xdr:sp macro="" textlink="">
      <xdr:nvSpPr>
        <xdr:cNvPr id="715" name="公債費該当値テキスト"/>
        <xdr:cNvSpPr txBox="1"/>
      </xdr:nvSpPr>
      <xdr:spPr>
        <a:xfrm>
          <a:off x="16370300" y="165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65697</xdr:rowOff>
    </xdr:from>
    <xdr:to>
      <xdr:col>22</xdr:col>
      <xdr:colOff>415925</xdr:colOff>
      <xdr:row>96</xdr:row>
      <xdr:rowOff>167297</xdr:rowOff>
    </xdr:to>
    <xdr:sp macro="" textlink="">
      <xdr:nvSpPr>
        <xdr:cNvPr id="716" name="円/楕円 715"/>
        <xdr:cNvSpPr/>
      </xdr:nvSpPr>
      <xdr:spPr>
        <a:xfrm>
          <a:off x="15430500" y="16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12374</xdr:rowOff>
    </xdr:from>
    <xdr:ext cx="534377" cy="259045"/>
    <xdr:sp macro="" textlink="">
      <xdr:nvSpPr>
        <xdr:cNvPr id="717" name="テキスト ボックス 716"/>
        <xdr:cNvSpPr txBox="1"/>
      </xdr:nvSpPr>
      <xdr:spPr>
        <a:xfrm>
          <a:off x="15214111" y="163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55014</xdr:rowOff>
    </xdr:from>
    <xdr:to>
      <xdr:col>21</xdr:col>
      <xdr:colOff>212725</xdr:colOff>
      <xdr:row>96</xdr:row>
      <xdr:rowOff>156614</xdr:rowOff>
    </xdr:to>
    <xdr:sp macro="" textlink="">
      <xdr:nvSpPr>
        <xdr:cNvPr id="718" name="円/楕円 717"/>
        <xdr:cNvSpPr/>
      </xdr:nvSpPr>
      <xdr:spPr>
        <a:xfrm>
          <a:off x="14541500" y="165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147741</xdr:rowOff>
    </xdr:from>
    <xdr:ext cx="534377" cy="259045"/>
    <xdr:sp macro="" textlink="">
      <xdr:nvSpPr>
        <xdr:cNvPr id="719" name="テキスト ボックス 718"/>
        <xdr:cNvSpPr txBox="1"/>
      </xdr:nvSpPr>
      <xdr:spPr>
        <a:xfrm>
          <a:off x="14325111" y="166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70376</xdr:rowOff>
    </xdr:from>
    <xdr:to>
      <xdr:col>20</xdr:col>
      <xdr:colOff>9525</xdr:colOff>
      <xdr:row>97</xdr:row>
      <xdr:rowOff>526</xdr:rowOff>
    </xdr:to>
    <xdr:sp macro="" textlink="">
      <xdr:nvSpPr>
        <xdr:cNvPr id="720" name="円/楕円 719"/>
        <xdr:cNvSpPr/>
      </xdr:nvSpPr>
      <xdr:spPr>
        <a:xfrm>
          <a:off x="13652500" y="165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163103</xdr:rowOff>
    </xdr:from>
    <xdr:ext cx="534377" cy="259045"/>
    <xdr:sp macro="" textlink="">
      <xdr:nvSpPr>
        <xdr:cNvPr id="721" name="テキスト ボックス 720"/>
        <xdr:cNvSpPr txBox="1"/>
      </xdr:nvSpPr>
      <xdr:spPr>
        <a:xfrm>
          <a:off x="13436111" y="166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31742</xdr:rowOff>
    </xdr:from>
    <xdr:to>
      <xdr:col>18</xdr:col>
      <xdr:colOff>492125</xdr:colOff>
      <xdr:row>96</xdr:row>
      <xdr:rowOff>133342</xdr:rowOff>
    </xdr:to>
    <xdr:sp macro="" textlink="">
      <xdr:nvSpPr>
        <xdr:cNvPr id="722" name="円/楕円 721"/>
        <xdr:cNvSpPr/>
      </xdr:nvSpPr>
      <xdr:spPr>
        <a:xfrm>
          <a:off x="12763500" y="164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124469</xdr:rowOff>
    </xdr:from>
    <xdr:ext cx="534377" cy="259045"/>
    <xdr:sp macro="" textlink="">
      <xdr:nvSpPr>
        <xdr:cNvPr id="723" name="テキスト ボックス 722"/>
        <xdr:cNvSpPr txBox="1"/>
      </xdr:nvSpPr>
      <xdr:spPr>
        <a:xfrm>
          <a:off x="12547111" y="165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主な構成項目として、総務費は住民一人当たり</a:t>
          </a:r>
          <a:r>
            <a:rPr kumimoji="1" lang="en-US" altLang="ja-JP" sz="1100">
              <a:solidFill>
                <a:schemeClr val="dk1"/>
              </a:solidFill>
              <a:effectLst/>
              <a:latin typeface="+mn-lt"/>
              <a:ea typeface="+mn-ea"/>
              <a:cs typeface="+mn-cs"/>
            </a:rPr>
            <a:t>107,902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普通建設事業費の減額などにより前年度と比べ減少しているものの</a:t>
          </a:r>
          <a:r>
            <a:rPr kumimoji="1" lang="ja-JP" altLang="ja-JP" sz="1100">
              <a:solidFill>
                <a:schemeClr val="dk1"/>
              </a:solidFill>
              <a:effectLst/>
              <a:latin typeface="+mn-lt"/>
              <a:ea typeface="+mn-ea"/>
              <a:cs typeface="+mn-cs"/>
            </a:rPr>
            <a:t>、類似団体の平均を大きく上回っている。民生費は住民一人当たり</a:t>
          </a:r>
          <a:r>
            <a:rPr kumimoji="1" lang="en-US" altLang="ja-JP" sz="1100">
              <a:solidFill>
                <a:schemeClr val="dk1"/>
              </a:solidFill>
              <a:effectLst/>
              <a:latin typeface="+mn-lt"/>
              <a:ea typeface="+mn-ea"/>
              <a:cs typeface="+mn-cs"/>
            </a:rPr>
            <a:t>193,665</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年度より保育所施設整備事業を実施していることによる普通建設事業費の増加により類似団体の平均を上回っている。衛生費は住民一人当たり</a:t>
          </a:r>
          <a:r>
            <a:rPr kumimoji="1" lang="en-US" altLang="ja-JP" sz="1100">
              <a:solidFill>
                <a:schemeClr val="dk1"/>
              </a:solidFill>
              <a:effectLst/>
              <a:latin typeface="+mn-lt"/>
              <a:ea typeface="+mn-ea"/>
              <a:cs typeface="+mn-cs"/>
            </a:rPr>
            <a:t>76,593</a:t>
          </a:r>
          <a:r>
            <a:rPr kumimoji="1" lang="ja-JP" altLang="ja-JP" sz="1100">
              <a:solidFill>
                <a:schemeClr val="dk1"/>
              </a:solidFill>
              <a:effectLst/>
              <a:latin typeface="+mn-lt"/>
              <a:ea typeface="+mn-ea"/>
              <a:cs typeface="+mn-cs"/>
            </a:rPr>
            <a:t>円となっており、市立総合病院への負担金やごみ焼却施設の老朽化に伴う普通建設事業費の増加により、類似団体と比べ高止まりの数値となっている。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財政調整基金残高については、前年度より標準財政規模比は減少しているものの、決算剰余金等を着実に積みたててきたことにより、平成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年度から標準財政規模比が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％を超えている。平成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基金の取り崩しが</a:t>
          </a:r>
          <a:r>
            <a:rPr kumimoji="1" lang="ja-JP" altLang="en-US" sz="1100">
              <a:solidFill>
                <a:schemeClr val="dk1"/>
              </a:solidFill>
              <a:effectLst/>
              <a:latin typeface="+mn-lt"/>
              <a:ea typeface="+mn-ea"/>
              <a:cs typeface="+mn-cs"/>
            </a:rPr>
            <a:t>大きいことから</a:t>
          </a:r>
          <a:r>
            <a:rPr kumimoji="1" lang="ja-JP" altLang="ja-JP" sz="1100">
              <a:solidFill>
                <a:schemeClr val="dk1"/>
              </a:solidFill>
              <a:effectLst/>
              <a:latin typeface="+mn-lt"/>
              <a:ea typeface="+mn-ea"/>
              <a:cs typeface="+mn-cs"/>
            </a:rPr>
            <a:t>、実質単年度収支は赤字となった。今後、大規模災害の発生や景気変動による減収等に備え、安定した市民サービスを提供するために必要な基金残高の確保に努める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連結実質赤字比率は、全ての会計において黒字となっている。水道事業会計は剰余額が増加しており、標準財政規模比における割合が平成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台</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病院事業会計においては、剰余額の減少に伴い標準財政規模比における割合が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年々減少傾向にあ</a:t>
          </a:r>
          <a:r>
            <a:rPr kumimoji="1" lang="ja-JP" altLang="en-US" sz="1100">
              <a:solidFill>
                <a:schemeClr val="dk1"/>
              </a:solidFill>
              <a:effectLst/>
              <a:latin typeface="+mn-lt"/>
              <a:ea typeface="+mn-ea"/>
              <a:cs typeface="+mn-cs"/>
            </a:rPr>
            <a:t>ったが、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年度は増加している。しかしながら、</a:t>
          </a:r>
          <a:r>
            <a:rPr kumimoji="1" lang="ja-JP" altLang="ja-JP" sz="1100">
              <a:solidFill>
                <a:schemeClr val="dk1"/>
              </a:solidFill>
              <a:effectLst/>
              <a:latin typeface="+mn-lt"/>
              <a:ea typeface="+mn-ea"/>
              <a:cs typeface="+mn-cs"/>
            </a:rPr>
            <a:t>人口減少による患者数の減少、医師不足や救急医療体制の確保などから、今後も厳しい経営が予想されているため経営改善が求められる。今後も各会計において厳しい財政運営が予想されることから、効率的な財政運営を行う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10509397</v>
      </c>
      <c r="BO4" s="381"/>
      <c r="BP4" s="381"/>
      <c r="BQ4" s="381"/>
      <c r="BR4" s="381"/>
      <c r="BS4" s="381"/>
      <c r="BT4" s="381"/>
      <c r="BU4" s="382"/>
      <c r="BV4" s="380">
        <v>10879905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4.2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10237138</v>
      </c>
      <c r="BO5" s="418"/>
      <c r="BP5" s="418"/>
      <c r="BQ5" s="418"/>
      <c r="BR5" s="418"/>
      <c r="BS5" s="418"/>
      <c r="BT5" s="418"/>
      <c r="BU5" s="419"/>
      <c r="BV5" s="417">
        <v>10548648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96.4</v>
      </c>
      <c r="CU5" s="415"/>
      <c r="CV5" s="415"/>
      <c r="CW5" s="415"/>
      <c r="CX5" s="415"/>
      <c r="CY5" s="415"/>
      <c r="CZ5" s="415"/>
      <c r="DA5" s="416"/>
      <c r="DB5" s="414">
        <v>95.5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272259</v>
      </c>
      <c r="BO6" s="418"/>
      <c r="BP6" s="418"/>
      <c r="BQ6" s="418"/>
      <c r="BR6" s="418"/>
      <c r="BS6" s="418"/>
      <c r="BT6" s="418"/>
      <c r="BU6" s="419"/>
      <c r="BV6" s="417">
        <v>331257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101.4</v>
      </c>
      <c r="CU6" s="455"/>
      <c r="CV6" s="455"/>
      <c r="CW6" s="455"/>
      <c r="CX6" s="455"/>
      <c r="CY6" s="455"/>
      <c r="CZ6" s="455"/>
      <c r="DA6" s="456"/>
      <c r="DB6" s="454">
        <v>101.7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5127</v>
      </c>
      <c r="BO7" s="418"/>
      <c r="BP7" s="418"/>
      <c r="BQ7" s="418"/>
      <c r="BR7" s="418"/>
      <c r="BS7" s="418"/>
      <c r="BT7" s="418"/>
      <c r="BU7" s="419"/>
      <c r="BV7" s="417">
        <v>81340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5876367</v>
      </c>
      <c r="CU7" s="418"/>
      <c r="CV7" s="418"/>
      <c r="CW7" s="418"/>
      <c r="CX7" s="418"/>
      <c r="CY7" s="418"/>
      <c r="CZ7" s="418"/>
      <c r="DA7" s="419"/>
      <c r="DB7" s="417">
        <v>5946761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267132</v>
      </c>
      <c r="BO8" s="418"/>
      <c r="BP8" s="418"/>
      <c r="BQ8" s="418"/>
      <c r="BR8" s="418"/>
      <c r="BS8" s="418"/>
      <c r="BT8" s="418"/>
      <c r="BU8" s="419"/>
      <c r="BV8" s="417">
        <v>249917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0.39</v>
      </c>
      <c r="CU8" s="458"/>
      <c r="CV8" s="458"/>
      <c r="CW8" s="458"/>
      <c r="CX8" s="458"/>
      <c r="CY8" s="458"/>
      <c r="CZ8" s="458"/>
      <c r="DA8" s="459"/>
      <c r="DB8" s="457">
        <v>0.39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18009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17215</v>
      </c>
      <c r="BO9" s="418"/>
      <c r="BP9" s="418"/>
      <c r="BQ9" s="418"/>
      <c r="BR9" s="418"/>
      <c r="BS9" s="418"/>
      <c r="BT9" s="418"/>
      <c r="BU9" s="419"/>
      <c r="BV9" s="417">
        <v>35832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13.6</v>
      </c>
      <c r="CU9" s="415"/>
      <c r="CV9" s="415"/>
      <c r="CW9" s="415"/>
      <c r="CX9" s="415"/>
      <c r="CY9" s="415"/>
      <c r="CZ9" s="415"/>
      <c r="DA9" s="416"/>
      <c r="DB9" s="414">
        <v>13.8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20033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620520</v>
      </c>
      <c r="BO10" s="418"/>
      <c r="BP10" s="418"/>
      <c r="BQ10" s="418"/>
      <c r="BR10" s="418"/>
      <c r="BS10" s="418"/>
      <c r="BT10" s="418"/>
      <c r="BU10" s="419"/>
      <c r="BV10" s="417">
        <v>676188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18763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672246</v>
      </c>
      <c r="BO12" s="418"/>
      <c r="BP12" s="418"/>
      <c r="BQ12" s="418"/>
      <c r="BR12" s="418"/>
      <c r="BS12" s="418"/>
      <c r="BT12" s="418"/>
      <c r="BU12" s="419"/>
      <c r="BV12" s="417">
        <v>721193</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18610</v>
      </c>
      <c r="S13" s="499"/>
      <c r="T13" s="499"/>
      <c r="U13" s="499"/>
      <c r="V13" s="500"/>
      <c r="W13" s="433" t="s">
        <v>123</v>
      </c>
      <c r="X13" s="434"/>
      <c r="Y13" s="434"/>
      <c r="Z13" s="434"/>
      <c r="AA13" s="434"/>
      <c r="AB13" s="424"/>
      <c r="AC13" s="468">
        <v>522</v>
      </c>
      <c r="AD13" s="469"/>
      <c r="AE13" s="469"/>
      <c r="AF13" s="469"/>
      <c r="AG13" s="508"/>
      <c r="AH13" s="468">
        <v>591</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-34511</v>
      </c>
      <c r="BO13" s="418"/>
      <c r="BP13" s="418"/>
      <c r="BQ13" s="418"/>
      <c r="BR13" s="418"/>
      <c r="BS13" s="418"/>
      <c r="BT13" s="418"/>
      <c r="BU13" s="419"/>
      <c r="BV13" s="417">
        <v>-9173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11.9</v>
      </c>
      <c r="CU13" s="415"/>
      <c r="CV13" s="415"/>
      <c r="CW13" s="415"/>
      <c r="CX13" s="415"/>
      <c r="CY13" s="415"/>
      <c r="CZ13" s="415"/>
      <c r="DA13" s="416"/>
      <c r="DB13" s="414">
        <v>12.6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19118</v>
      </c>
      <c r="S14" s="499"/>
      <c r="T14" s="499"/>
      <c r="U14" s="499"/>
      <c r="V14" s="500"/>
      <c r="W14" s="407"/>
      <c r="X14" s="408"/>
      <c r="Y14" s="408"/>
      <c r="Z14" s="408"/>
      <c r="AA14" s="408"/>
      <c r="AB14" s="397"/>
      <c r="AC14" s="501">
        <v>6.4</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58</v>
      </c>
      <c r="CU14" s="513"/>
      <c r="CV14" s="513"/>
      <c r="CW14" s="513"/>
      <c r="CX14" s="513"/>
      <c r="CY14" s="513"/>
      <c r="CZ14" s="513"/>
      <c r="DA14" s="514"/>
      <c r="DB14" s="512">
        <v>65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18967</v>
      </c>
      <c r="S15" s="499"/>
      <c r="T15" s="499"/>
      <c r="U15" s="499"/>
      <c r="V15" s="500"/>
      <c r="W15" s="433" t="s">
        <v>129</v>
      </c>
      <c r="X15" s="434"/>
      <c r="Y15" s="434"/>
      <c r="Z15" s="434"/>
      <c r="AA15" s="434"/>
      <c r="AB15" s="424"/>
      <c r="AC15" s="468">
        <v>1582</v>
      </c>
      <c r="AD15" s="469"/>
      <c r="AE15" s="469"/>
      <c r="AF15" s="469"/>
      <c r="AG15" s="508"/>
      <c r="AH15" s="468">
        <v>1823</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1974356</v>
      </c>
      <c r="BO15" s="381"/>
      <c r="BP15" s="381"/>
      <c r="BQ15" s="381"/>
      <c r="BR15" s="381"/>
      <c r="BS15" s="381"/>
      <c r="BT15" s="381"/>
      <c r="BU15" s="382"/>
      <c r="BV15" s="380">
        <v>1965726</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19.5</v>
      </c>
      <c r="AD16" s="502"/>
      <c r="AE16" s="502"/>
      <c r="AF16" s="502"/>
      <c r="AG16" s="503"/>
      <c r="AH16" s="501">
        <v>20.8</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5046187</v>
      </c>
      <c r="BO16" s="418"/>
      <c r="BP16" s="418"/>
      <c r="BQ16" s="418"/>
      <c r="BR16" s="418"/>
      <c r="BS16" s="418"/>
      <c r="BT16" s="418"/>
      <c r="BU16" s="419"/>
      <c r="BV16" s="417">
        <v>5042462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5995</v>
      </c>
      <c r="AD17" s="469"/>
      <c r="AE17" s="469"/>
      <c r="AF17" s="469"/>
      <c r="AG17" s="508"/>
      <c r="AH17" s="468">
        <v>6330</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2511002</v>
      </c>
      <c r="BO17" s="418"/>
      <c r="BP17" s="418"/>
      <c r="BQ17" s="418"/>
      <c r="BR17" s="418"/>
      <c r="BS17" s="418"/>
      <c r="BT17" s="418"/>
      <c r="BU17" s="419"/>
      <c r="BV17" s="417">
        <v>2503979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192.71</v>
      </c>
      <c r="M18" s="530"/>
      <c r="N18" s="530"/>
      <c r="O18" s="530"/>
      <c r="P18" s="530"/>
      <c r="Q18" s="530"/>
      <c r="R18" s="531"/>
      <c r="S18" s="531"/>
      <c r="T18" s="531"/>
      <c r="U18" s="531"/>
      <c r="V18" s="532"/>
      <c r="W18" s="435"/>
      <c r="X18" s="436"/>
      <c r="Y18" s="436"/>
      <c r="Z18" s="436"/>
      <c r="AA18" s="436"/>
      <c r="AB18" s="427"/>
      <c r="AC18" s="533">
        <v>74</v>
      </c>
      <c r="AD18" s="534"/>
      <c r="AE18" s="534"/>
      <c r="AF18" s="534"/>
      <c r="AG18" s="535"/>
      <c r="AH18" s="533">
        <v>72.400000000000006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5712695</v>
      </c>
      <c r="BO18" s="418"/>
      <c r="BP18" s="418"/>
      <c r="BQ18" s="418"/>
      <c r="BR18" s="418"/>
      <c r="BS18" s="418"/>
      <c r="BT18" s="418"/>
      <c r="BU18" s="419"/>
      <c r="BV18" s="417">
        <v>5789885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93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7925043</v>
      </c>
      <c r="BO19" s="418"/>
      <c r="BP19" s="418"/>
      <c r="BQ19" s="418"/>
      <c r="BR19" s="418"/>
      <c r="BS19" s="418"/>
      <c r="BT19" s="418"/>
      <c r="BU19" s="419"/>
      <c r="BV19" s="417">
        <v>8031151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8660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10974475</v>
      </c>
      <c r="BO23" s="418"/>
      <c r="BP23" s="418"/>
      <c r="BQ23" s="418"/>
      <c r="BR23" s="418"/>
      <c r="BS23" s="418"/>
      <c r="BT23" s="418"/>
      <c r="BU23" s="419"/>
      <c r="BV23" s="417">
        <v>11071623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7200</v>
      </c>
      <c r="R24" s="469"/>
      <c r="S24" s="469"/>
      <c r="T24" s="469"/>
      <c r="U24" s="469"/>
      <c r="V24" s="508"/>
      <c r="W24" s="563"/>
      <c r="X24" s="551"/>
      <c r="Y24" s="552"/>
      <c r="Z24" s="467" t="s">
        <v>152</v>
      </c>
      <c r="AA24" s="447"/>
      <c r="AB24" s="447"/>
      <c r="AC24" s="447"/>
      <c r="AD24" s="447"/>
      <c r="AE24" s="447"/>
      <c r="AF24" s="447"/>
      <c r="AG24" s="448"/>
      <c r="AH24" s="468">
        <v>163</v>
      </c>
      <c r="AI24" s="469"/>
      <c r="AJ24" s="469"/>
      <c r="AK24" s="469"/>
      <c r="AL24" s="508"/>
      <c r="AM24" s="468">
        <v>510516</v>
      </c>
      <c r="AN24" s="469"/>
      <c r="AO24" s="469"/>
      <c r="AP24" s="469"/>
      <c r="AQ24" s="469"/>
      <c r="AR24" s="508"/>
      <c r="AS24" s="468">
        <v>3132</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9664103</v>
      </c>
      <c r="BO24" s="418"/>
      <c r="BP24" s="418"/>
      <c r="BQ24" s="418"/>
      <c r="BR24" s="418"/>
      <c r="BS24" s="418"/>
      <c r="BT24" s="418"/>
      <c r="BU24" s="419"/>
      <c r="BV24" s="417">
        <v>9505429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7120</v>
      </c>
      <c r="R25" s="469"/>
      <c r="S25" s="469"/>
      <c r="T25" s="469"/>
      <c r="U25" s="469"/>
      <c r="V25" s="508"/>
      <c r="W25" s="563"/>
      <c r="X25" s="551"/>
      <c r="Y25" s="552"/>
      <c r="Z25" s="467" t="s">
        <v>155</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1957194</v>
      </c>
      <c r="BO25" s="381"/>
      <c r="BP25" s="381"/>
      <c r="BQ25" s="381"/>
      <c r="BR25" s="381"/>
      <c r="BS25" s="381"/>
      <c r="BT25" s="381"/>
      <c r="BU25" s="382"/>
      <c r="BV25" s="380">
        <v>1862188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6150</v>
      </c>
      <c r="R26" s="469"/>
      <c r="S26" s="469"/>
      <c r="T26" s="469"/>
      <c r="U26" s="469"/>
      <c r="V26" s="508"/>
      <c r="W26" s="563"/>
      <c r="X26" s="551"/>
      <c r="Y26" s="552"/>
      <c r="Z26" s="467" t="s">
        <v>158</v>
      </c>
      <c r="AA26" s="573"/>
      <c r="AB26" s="573"/>
      <c r="AC26" s="573"/>
      <c r="AD26" s="573"/>
      <c r="AE26" s="573"/>
      <c r="AF26" s="573"/>
      <c r="AG26" s="574"/>
      <c r="AH26" s="468">
        <v>16</v>
      </c>
      <c r="AI26" s="469"/>
      <c r="AJ26" s="469"/>
      <c r="AK26" s="469"/>
      <c r="AL26" s="508"/>
      <c r="AM26" s="468">
        <v>55184</v>
      </c>
      <c r="AN26" s="469"/>
      <c r="AO26" s="469"/>
      <c r="AP26" s="469"/>
      <c r="AQ26" s="469"/>
      <c r="AR26" s="508"/>
      <c r="AS26" s="468">
        <v>3449</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4250</v>
      </c>
      <c r="R27" s="469"/>
      <c r="S27" s="469"/>
      <c r="T27" s="469"/>
      <c r="U27" s="469"/>
      <c r="V27" s="508"/>
      <c r="W27" s="563"/>
      <c r="X27" s="551"/>
      <c r="Y27" s="552"/>
      <c r="Z27" s="467" t="s">
        <v>161</v>
      </c>
      <c r="AA27" s="447"/>
      <c r="AB27" s="447"/>
      <c r="AC27" s="447"/>
      <c r="AD27" s="447"/>
      <c r="AE27" s="447"/>
      <c r="AF27" s="447"/>
      <c r="AG27" s="448"/>
      <c r="AH27" s="468">
        <v>7</v>
      </c>
      <c r="AI27" s="469"/>
      <c r="AJ27" s="469"/>
      <c r="AK27" s="469"/>
      <c r="AL27" s="508"/>
      <c r="AM27" s="468">
        <v>25634</v>
      </c>
      <c r="AN27" s="469"/>
      <c r="AO27" s="469"/>
      <c r="AP27" s="469"/>
      <c r="AQ27" s="469"/>
      <c r="AR27" s="508"/>
      <c r="AS27" s="468">
        <v>3662</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3530</v>
      </c>
      <c r="R28" s="469"/>
      <c r="S28" s="469"/>
      <c r="T28" s="469"/>
      <c r="U28" s="469"/>
      <c r="V28" s="508"/>
      <c r="W28" s="563"/>
      <c r="X28" s="551"/>
      <c r="Y28" s="552"/>
      <c r="Z28" s="467" t="s">
        <v>164</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1286499</v>
      </c>
      <c r="BO28" s="381"/>
      <c r="BP28" s="381"/>
      <c r="BQ28" s="381"/>
      <c r="BR28" s="381"/>
      <c r="BS28" s="381"/>
      <c r="BT28" s="381"/>
      <c r="BU28" s="382"/>
      <c r="BV28" s="380">
        <v>1338225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11</v>
      </c>
      <c r="M29" s="469"/>
      <c r="N29" s="469"/>
      <c r="O29" s="469"/>
      <c r="P29" s="508"/>
      <c r="Q29" s="468">
        <v>3210</v>
      </c>
      <c r="R29" s="469"/>
      <c r="S29" s="469"/>
      <c r="T29" s="469"/>
      <c r="U29" s="469"/>
      <c r="V29" s="508"/>
      <c r="W29" s="564"/>
      <c r="X29" s="565"/>
      <c r="Y29" s="566"/>
      <c r="Z29" s="467" t="s">
        <v>168</v>
      </c>
      <c r="AA29" s="447"/>
      <c r="AB29" s="447"/>
      <c r="AC29" s="447"/>
      <c r="AD29" s="447"/>
      <c r="AE29" s="447"/>
      <c r="AF29" s="447"/>
      <c r="AG29" s="448"/>
      <c r="AH29" s="468">
        <v>170</v>
      </c>
      <c r="AI29" s="469"/>
      <c r="AJ29" s="469"/>
      <c r="AK29" s="469"/>
      <c r="AL29" s="508"/>
      <c r="AM29" s="468">
        <v>536150</v>
      </c>
      <c r="AN29" s="469"/>
      <c r="AO29" s="469"/>
      <c r="AP29" s="469"/>
      <c r="AQ29" s="469"/>
      <c r="AR29" s="508"/>
      <c r="AS29" s="468">
        <v>3154</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465494</v>
      </c>
      <c r="BO29" s="418"/>
      <c r="BP29" s="418"/>
      <c r="BQ29" s="418"/>
      <c r="BR29" s="418"/>
      <c r="BS29" s="418"/>
      <c r="BT29" s="418"/>
      <c r="BU29" s="419"/>
      <c r="BV29" s="417">
        <v>450354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562811</v>
      </c>
      <c r="BO30" s="587"/>
      <c r="BP30" s="587"/>
      <c r="BQ30" s="587"/>
      <c r="BR30" s="587"/>
      <c r="BS30" s="587"/>
      <c r="BT30" s="587"/>
      <c r="BU30" s="588"/>
      <c r="BV30" s="586">
        <v>570798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三重紀北消防組合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尾鷲文化振興会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5</v>
      </c>
      <c r="AN35" s="598"/>
      <c r="AO35" s="599" t="str">
        <f>IF('各会計、関係団体の財政状況及び健全化判断比率'!B31="","",'各会計、関係団体の財政状況及び健全化判断比率'!B31)</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三重県市町総合事務組合　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尾鷲みどりの協会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三重県市町総合事務組合　共同研修特別会計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三重県市町総合事務組合　デジタル地図特別会計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三重県市町総合事務組合　物品特別会計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三重県市町総合事務組合　退職手当特別会計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三重県市町総合事務組合　消防救急無線特別会計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三重県市町総合事務組合　公平委員会特別会計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紀北広域連合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紀北広域連合　介護保険事業特別会計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523</v>
      </c>
      <c r="D34" s="1184"/>
      <c r="E34" s="1185"/>
      <c r="F34" s="32">
        <v>10.58</v>
      </c>
      <c r="G34" s="33">
        <v>12.1</v>
      </c>
      <c r="H34" s="33">
        <v>12.61</v>
      </c>
      <c r="I34" s="33">
        <v>12.49</v>
      </c>
      <c r="J34" s="34">
        <v>13.18</v>
      </c>
      <c r="K34" s="22"/>
      <c r="L34" s="22"/>
      <c r="M34" s="22"/>
      <c r="N34" s="22"/>
      <c r="O34" s="22"/>
      <c r="P34" s="22"/>
    </row>
    <row r="35" spans="1:16" ht="39" customHeight="1" x14ac:dyDescent="0.15">
      <c r="A35" s="22"/>
      <c r="B35" s="35"/>
      <c r="C35" s="1178" t="s">
        <v>524</v>
      </c>
      <c r="D35" s="1179"/>
      <c r="E35" s="1180"/>
      <c r="F35" s="36">
        <v>4.25</v>
      </c>
      <c r="G35" s="37">
        <v>7.15</v>
      </c>
      <c r="H35" s="37">
        <v>3.69</v>
      </c>
      <c r="I35" s="37">
        <v>4.2</v>
      </c>
      <c r="J35" s="38">
        <v>4.54</v>
      </c>
      <c r="K35" s="22"/>
      <c r="L35" s="22"/>
      <c r="M35" s="22"/>
      <c r="N35" s="22"/>
      <c r="O35" s="22"/>
      <c r="P35" s="22"/>
    </row>
    <row r="36" spans="1:16" ht="39" customHeight="1" x14ac:dyDescent="0.15">
      <c r="A36" s="22"/>
      <c r="B36" s="35"/>
      <c r="C36" s="1178" t="s">
        <v>525</v>
      </c>
      <c r="D36" s="1179"/>
      <c r="E36" s="1180"/>
      <c r="F36" s="36">
        <v>9.19</v>
      </c>
      <c r="G36" s="37">
        <v>5.97</v>
      </c>
      <c r="H36" s="37">
        <v>4.5199999999999996</v>
      </c>
      <c r="I36" s="37">
        <v>2.68</v>
      </c>
      <c r="J36" s="38">
        <v>4.2300000000000004</v>
      </c>
      <c r="K36" s="22"/>
      <c r="L36" s="22"/>
      <c r="M36" s="22"/>
      <c r="N36" s="22"/>
      <c r="O36" s="22"/>
      <c r="P36" s="22"/>
    </row>
    <row r="37" spans="1:16" ht="39" customHeight="1" x14ac:dyDescent="0.15">
      <c r="A37" s="22"/>
      <c r="B37" s="35"/>
      <c r="C37" s="1178" t="s">
        <v>526</v>
      </c>
      <c r="D37" s="1179"/>
      <c r="E37" s="1180"/>
      <c r="F37" s="36">
        <v>3.43</v>
      </c>
      <c r="G37" s="37">
        <v>3.51</v>
      </c>
      <c r="H37" s="37">
        <v>0.7</v>
      </c>
      <c r="I37" s="37">
        <v>1.69</v>
      </c>
      <c r="J37" s="38">
        <v>1.92</v>
      </c>
      <c r="K37" s="22"/>
      <c r="L37" s="22"/>
      <c r="M37" s="22"/>
      <c r="N37" s="22"/>
      <c r="O37" s="22"/>
      <c r="P37" s="22"/>
    </row>
    <row r="38" spans="1:16" ht="39" customHeight="1" x14ac:dyDescent="0.15">
      <c r="A38" s="22"/>
      <c r="B38" s="35"/>
      <c r="C38" s="1178" t="s">
        <v>527</v>
      </c>
      <c r="D38" s="1179"/>
      <c r="E38" s="1180"/>
      <c r="F38" s="36">
        <v>0.08</v>
      </c>
      <c r="G38" s="37">
        <v>0.09</v>
      </c>
      <c r="H38" s="37">
        <v>0.09</v>
      </c>
      <c r="I38" s="37">
        <v>0.33</v>
      </c>
      <c r="J38" s="38">
        <v>0.28999999999999998</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530</v>
      </c>
      <c r="D43" s="1182"/>
      <c r="E43" s="1183"/>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1102</v>
      </c>
      <c r="L45" s="60">
        <v>1147</v>
      </c>
      <c r="M45" s="60">
        <v>1153</v>
      </c>
      <c r="N45" s="60">
        <v>1110</v>
      </c>
      <c r="O45" s="61">
        <v>1078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263</v>
      </c>
      <c r="L48" s="64">
        <v>276</v>
      </c>
      <c r="M48" s="64">
        <v>296</v>
      </c>
      <c r="N48" s="64">
        <v>284</v>
      </c>
      <c r="O48" s="65">
        <v>293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3</v>
      </c>
      <c r="M49" s="64">
        <v>3</v>
      </c>
      <c r="N49" s="64">
        <v>5</v>
      </c>
      <c r="O49" s="65">
        <v>8</v>
      </c>
      <c r="P49" s="48"/>
      <c r="Q49" s="48"/>
      <c r="R49" s="48"/>
      <c r="S49" s="48"/>
      <c r="T49" s="48"/>
      <c r="U49" s="48"/>
    </row>
    <row r="50" spans="1:21" ht="30.75" customHeight="1" x14ac:dyDescent="0.15">
      <c r="A50" s="48"/>
      <c r="B50" s="1196"/>
      <c r="C50" s="1197"/>
      <c r="D50" s="62"/>
      <c r="E50" s="1188" t="s">
        <v>17</v>
      </c>
      <c r="F50" s="1188"/>
      <c r="G50" s="1188"/>
      <c r="H50" s="1188"/>
      <c r="I50" s="1188"/>
      <c r="J50" s="1189"/>
      <c r="K50" s="63">
        <v>40</v>
      </c>
      <c r="L50" s="64">
        <v>40</v>
      </c>
      <c r="M50" s="64">
        <v>34</v>
      </c>
      <c r="N50" s="64">
        <v>25</v>
      </c>
      <c r="O50" s="65">
        <v>18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932</v>
      </c>
      <c r="L52" s="64">
        <v>786</v>
      </c>
      <c r="M52" s="64">
        <v>826</v>
      </c>
      <c r="N52" s="64">
        <v>825</v>
      </c>
      <c r="O52" s="65">
        <v>831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475</v>
      </c>
      <c r="L53" s="69">
        <v>680</v>
      </c>
      <c r="M53" s="69">
        <v>660</v>
      </c>
      <c r="N53" s="69">
        <v>599</v>
      </c>
      <c r="O53" s="70">
        <v>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50" sqref="M50:M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02" t="s">
        <v>24</v>
      </c>
      <c r="C41" s="1203"/>
      <c r="D41" s="81"/>
      <c r="E41" s="1208" t="s">
        <v>25</v>
      </c>
      <c r="F41" s="1208"/>
      <c r="G41" s="1208"/>
      <c r="H41" s="1209"/>
      <c r="I41" s="82">
        <v>10560</v>
      </c>
      <c r="J41" s="83">
        <v>10600</v>
      </c>
      <c r="K41" s="83">
        <v>10872</v>
      </c>
      <c r="L41" s="83">
        <v>11072</v>
      </c>
      <c r="M41" s="84">
        <v>10974</v>
      </c>
    </row>
    <row r="42" spans="2:13" ht="27.75" customHeight="1" x14ac:dyDescent="0.15">
      <c r="B42" s="1204"/>
      <c r="C42" s="1205"/>
      <c r="D42" s="85"/>
      <c r="E42" s="1210" t="s">
        <v>26</v>
      </c>
      <c r="F42" s="1210"/>
      <c r="G42" s="1210"/>
      <c r="H42" s="1211"/>
      <c r="I42" s="86">
        <v>167</v>
      </c>
      <c r="J42" s="87">
        <v>126</v>
      </c>
      <c r="K42" s="87">
        <v>90</v>
      </c>
      <c r="L42" s="87">
        <v>64</v>
      </c>
      <c r="M42" s="88">
        <v>45</v>
      </c>
    </row>
    <row r="43" spans="2:13" ht="27.75" customHeight="1" x14ac:dyDescent="0.15">
      <c r="B43" s="1204"/>
      <c r="C43" s="1205"/>
      <c r="D43" s="85"/>
      <c r="E43" s="1210" t="s">
        <v>27</v>
      </c>
      <c r="F43" s="1210"/>
      <c r="G43" s="1210"/>
      <c r="H43" s="1211"/>
      <c r="I43" s="86">
        <v>2667</v>
      </c>
      <c r="J43" s="87">
        <v>2561</v>
      </c>
      <c r="K43" s="87">
        <v>2270</v>
      </c>
      <c r="L43" s="87">
        <v>2101</v>
      </c>
      <c r="M43" s="88">
        <v>1812</v>
      </c>
    </row>
    <row r="44" spans="2:13" ht="27.75" customHeight="1" x14ac:dyDescent="0.15">
      <c r="B44" s="1204"/>
      <c r="C44" s="1205"/>
      <c r="D44" s="85"/>
      <c r="E44" s="1210" t="s">
        <v>28</v>
      </c>
      <c r="F44" s="1210"/>
      <c r="G44" s="1210"/>
      <c r="H44" s="1211"/>
      <c r="I44" s="86">
        <v>26</v>
      </c>
      <c r="J44" s="87">
        <v>55</v>
      </c>
      <c r="K44" s="87">
        <v>82</v>
      </c>
      <c r="L44" s="87">
        <v>76</v>
      </c>
      <c r="M44" s="88">
        <v>67</v>
      </c>
    </row>
    <row r="45" spans="2:13" ht="27.75" customHeight="1" x14ac:dyDescent="0.15">
      <c r="B45" s="1204"/>
      <c r="C45" s="1205"/>
      <c r="D45" s="85"/>
      <c r="E45" s="1210" t="s">
        <v>29</v>
      </c>
      <c r="F45" s="1210"/>
      <c r="G45" s="1210"/>
      <c r="H45" s="1211"/>
      <c r="I45" s="86">
        <v>1549</v>
      </c>
      <c r="J45" s="87">
        <v>1312</v>
      </c>
      <c r="K45" s="87">
        <v>1302</v>
      </c>
      <c r="L45" s="87">
        <v>1283</v>
      </c>
      <c r="M45" s="88">
        <v>1246</v>
      </c>
    </row>
    <row r="46" spans="2:13" ht="27.75" customHeight="1" x14ac:dyDescent="0.15">
      <c r="B46" s="1204"/>
      <c r="C46" s="1205"/>
      <c r="D46" s="89"/>
      <c r="E46" s="1210" t="s">
        <v>30</v>
      </c>
      <c r="F46" s="1210"/>
      <c r="G46" s="1210"/>
      <c r="H46" s="1211"/>
      <c r="I46" s="86" t="s">
        <v>474</v>
      </c>
      <c r="J46" s="87" t="s">
        <v>474</v>
      </c>
      <c r="K46" s="87" t="s">
        <v>474</v>
      </c>
      <c r="L46" s="87" t="s">
        <v>474</v>
      </c>
      <c r="M46" s="88" t="s">
        <v>474</v>
      </c>
    </row>
    <row r="47" spans="2:13" ht="27.75" customHeight="1" x14ac:dyDescent="0.15">
      <c r="B47" s="1204"/>
      <c r="C47" s="1205"/>
      <c r="D47" s="90"/>
      <c r="E47" s="1212" t="s">
        <v>31</v>
      </c>
      <c r="F47" s="1213"/>
      <c r="G47" s="1213"/>
      <c r="H47" s="1214"/>
      <c r="I47" s="86" t="s">
        <v>474</v>
      </c>
      <c r="J47" s="87" t="s">
        <v>474</v>
      </c>
      <c r="K47" s="87" t="s">
        <v>474</v>
      </c>
      <c r="L47" s="87" t="s">
        <v>474</v>
      </c>
      <c r="M47" s="88" t="s">
        <v>474</v>
      </c>
    </row>
    <row r="48" spans="2:13" ht="27.75" customHeight="1" x14ac:dyDescent="0.15">
      <c r="B48" s="1204"/>
      <c r="C48" s="1205"/>
      <c r="D48" s="85"/>
      <c r="E48" s="1210" t="s">
        <v>32</v>
      </c>
      <c r="F48" s="1210"/>
      <c r="G48" s="1210"/>
      <c r="H48" s="1211"/>
      <c r="I48" s="86" t="s">
        <v>474</v>
      </c>
      <c r="J48" s="87" t="s">
        <v>474</v>
      </c>
      <c r="K48" s="87" t="s">
        <v>474</v>
      </c>
      <c r="L48" s="87" t="s">
        <v>474</v>
      </c>
      <c r="M48" s="88" t="s">
        <v>474</v>
      </c>
    </row>
    <row r="49" spans="2:13" ht="27.75" customHeight="1" x14ac:dyDescent="0.15">
      <c r="B49" s="1206"/>
      <c r="C49" s="1207"/>
      <c r="D49" s="85"/>
      <c r="E49" s="1210" t="s">
        <v>33</v>
      </c>
      <c r="F49" s="1210"/>
      <c r="G49" s="1210"/>
      <c r="H49" s="1211"/>
      <c r="I49" s="86" t="s">
        <v>474</v>
      </c>
      <c r="J49" s="87" t="s">
        <v>474</v>
      </c>
      <c r="K49" s="87" t="s">
        <v>474</v>
      </c>
      <c r="L49" s="87" t="s">
        <v>474</v>
      </c>
      <c r="M49" s="88" t="s">
        <v>474</v>
      </c>
    </row>
    <row r="50" spans="2:13" ht="27.75" customHeight="1" x14ac:dyDescent="0.15">
      <c r="B50" s="1215" t="s">
        <v>34</v>
      </c>
      <c r="C50" s="1216"/>
      <c r="D50" s="91"/>
      <c r="E50" s="1210" t="s">
        <v>35</v>
      </c>
      <c r="F50" s="1210"/>
      <c r="G50" s="1210"/>
      <c r="H50" s="1211"/>
      <c r="I50" s="86">
        <v>2536</v>
      </c>
      <c r="J50" s="87">
        <v>2356</v>
      </c>
      <c r="K50" s="87">
        <v>2479</v>
      </c>
      <c r="L50" s="87">
        <v>2505</v>
      </c>
      <c r="M50" s="88">
        <v>2430</v>
      </c>
    </row>
    <row r="51" spans="2:13" ht="27.75" customHeight="1" x14ac:dyDescent="0.15">
      <c r="B51" s="1204"/>
      <c r="C51" s="1205"/>
      <c r="D51" s="85"/>
      <c r="E51" s="1210" t="s">
        <v>36</v>
      </c>
      <c r="F51" s="1210"/>
      <c r="G51" s="1210"/>
      <c r="H51" s="1211"/>
      <c r="I51" s="86">
        <v>299</v>
      </c>
      <c r="J51" s="87">
        <v>214</v>
      </c>
      <c r="K51" s="87">
        <v>206</v>
      </c>
      <c r="L51" s="87">
        <v>168</v>
      </c>
      <c r="M51" s="88">
        <v>142</v>
      </c>
    </row>
    <row r="52" spans="2:13" ht="27.75" customHeight="1" x14ac:dyDescent="0.15">
      <c r="B52" s="1206"/>
      <c r="C52" s="1207"/>
      <c r="D52" s="85"/>
      <c r="E52" s="1210" t="s">
        <v>37</v>
      </c>
      <c r="F52" s="1210"/>
      <c r="G52" s="1210"/>
      <c r="H52" s="1211"/>
      <c r="I52" s="86">
        <v>7634</v>
      </c>
      <c r="J52" s="87">
        <v>7840</v>
      </c>
      <c r="K52" s="87">
        <v>8292</v>
      </c>
      <c r="L52" s="87">
        <v>8555</v>
      </c>
      <c r="M52" s="88">
        <v>8618</v>
      </c>
    </row>
    <row r="53" spans="2:13" ht="27.75" customHeight="1" thickBot="1" x14ac:dyDescent="0.2">
      <c r="B53" s="1217" t="s">
        <v>21</v>
      </c>
      <c r="C53" s="1218"/>
      <c r="D53" s="92"/>
      <c r="E53" s="1219" t="s">
        <v>38</v>
      </c>
      <c r="F53" s="1219"/>
      <c r="G53" s="1219"/>
      <c r="H53" s="1220"/>
      <c r="I53" s="93">
        <v>4500</v>
      </c>
      <c r="J53" s="94">
        <v>4244</v>
      </c>
      <c r="K53" s="94">
        <v>3640</v>
      </c>
      <c r="L53" s="94">
        <v>3367</v>
      </c>
      <c r="M53" s="95">
        <v>2954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55" zoomScaleNormal="55"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555</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556</v>
      </c>
    </row>
    <row r="50" spans="1:17" ht="13.5" x14ac:dyDescent="0.15">
      <c r="B50" s="250"/>
      <c r="C50" s="246"/>
      <c r="D50" s="246"/>
      <c r="E50" s="246"/>
      <c r="F50" s="246"/>
      <c r="G50" s="1244"/>
      <c r="H50" s="1245"/>
      <c r="I50" s="1245"/>
      <c r="J50" s="1246"/>
      <c r="K50" s="356" t="s">
        <v>514</v>
      </c>
      <c r="L50" s="356" t="s">
        <v>515</v>
      </c>
      <c r="M50" s="356" t="s">
        <v>516</v>
      </c>
      <c r="N50" s="356" t="s">
        <v>517</v>
      </c>
      <c r="O50" s="356" t="s">
        <v>518</v>
      </c>
    </row>
    <row r="51" spans="1:17" ht="13.5" x14ac:dyDescent="0.15">
      <c r="B51" s="250"/>
      <c r="C51" s="246"/>
      <c r="D51" s="246"/>
      <c r="E51" s="246"/>
      <c r="F51" s="246"/>
      <c r="G51" s="1247" t="s">
        <v>557</v>
      </c>
      <c r="H51" s="1248"/>
      <c r="I51" s="1253" t="s">
        <v>558</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559</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560</v>
      </c>
      <c r="H55" s="1228"/>
      <c r="I55" s="1233" t="s">
        <v>558</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565</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555</v>
      </c>
      <c r="I64" s="354"/>
      <c r="J64" s="354"/>
      <c r="K64" s="354"/>
      <c r="L64" s="246"/>
      <c r="M64" s="246"/>
      <c r="N64" s="246"/>
      <c r="O64" s="246"/>
    </row>
    <row r="65" spans="2:30" ht="13.5" x14ac:dyDescent="0.15">
      <c r="B65" s="250"/>
      <c r="C65" s="246"/>
      <c r="D65" s="246"/>
      <c r="E65" s="246"/>
      <c r="F65" s="246"/>
      <c r="G65" s="1235" t="s">
        <v>564</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562</v>
      </c>
      <c r="I71" s="370"/>
      <c r="J71" s="366"/>
      <c r="K71" s="366"/>
      <c r="L71" s="367"/>
      <c r="M71" s="366"/>
      <c r="N71" s="367"/>
      <c r="O71" s="368"/>
    </row>
    <row r="72" spans="2:30" ht="13.5" x14ac:dyDescent="0.15">
      <c r="B72" s="250"/>
      <c r="C72" s="246"/>
      <c r="D72" s="246"/>
      <c r="E72" s="246"/>
      <c r="F72" s="246"/>
      <c r="G72" s="1244"/>
      <c r="H72" s="1245"/>
      <c r="I72" s="1245"/>
      <c r="J72" s="1246"/>
      <c r="K72" s="356" t="s">
        <v>514</v>
      </c>
      <c r="L72" s="356" t="s">
        <v>515</v>
      </c>
      <c r="M72" s="356" t="s">
        <v>516</v>
      </c>
      <c r="N72" s="356" t="s">
        <v>517</v>
      </c>
      <c r="O72" s="356" t="s">
        <v>518</v>
      </c>
    </row>
    <row r="73" spans="2:30" ht="13.5" x14ac:dyDescent="0.15">
      <c r="B73" s="250"/>
      <c r="C73" s="246"/>
      <c r="D73" s="246"/>
      <c r="E73" s="246"/>
      <c r="F73" s="246"/>
      <c r="G73" s="1247" t="s">
        <v>557</v>
      </c>
      <c r="H73" s="1248"/>
      <c r="I73" s="1253" t="s">
        <v>558</v>
      </c>
      <c r="J73" s="1253"/>
      <c r="K73" s="1234">
        <v>86.8</v>
      </c>
      <c r="L73" s="1234">
        <v>82.4</v>
      </c>
      <c r="M73" s="1223">
        <v>72.3</v>
      </c>
      <c r="N73" s="1223">
        <v>65</v>
      </c>
      <c r="O73" s="1223">
        <v>58</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563</v>
      </c>
      <c r="J75" s="1233"/>
      <c r="K75" s="1221">
        <v>10.199999999999999</v>
      </c>
      <c r="L75" s="1221">
        <v>12.4</v>
      </c>
      <c r="M75" s="1221">
        <v>12.8</v>
      </c>
      <c r="N75" s="1221">
        <v>12.6</v>
      </c>
      <c r="O75" s="1221">
        <v>11.9</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560</v>
      </c>
      <c r="H77" s="1228"/>
      <c r="I77" s="1233" t="s">
        <v>558</v>
      </c>
      <c r="J77" s="1233"/>
      <c r="K77" s="1234">
        <v>76.2</v>
      </c>
      <c r="L77" s="1234">
        <v>65.3</v>
      </c>
      <c r="M77" s="1223">
        <v>60.8</v>
      </c>
      <c r="N77" s="1223">
        <v>41.5</v>
      </c>
      <c r="O77" s="1223">
        <v>36.6</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563</v>
      </c>
      <c r="J79" s="1225"/>
      <c r="K79" s="1226">
        <v>12.8</v>
      </c>
      <c r="L79" s="1226">
        <v>12</v>
      </c>
      <c r="M79" s="1226">
        <v>11.1</v>
      </c>
      <c r="N79" s="1226">
        <v>9.6</v>
      </c>
      <c r="O79" s="1226">
        <v>9.1999999999999993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5"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41438</v>
      </c>
      <c r="E3" s="118"/>
      <c r="F3" s="119">
        <v>75709</v>
      </c>
      <c r="G3" s="120"/>
      <c r="H3" s="121"/>
    </row>
    <row r="4" spans="1:8" x14ac:dyDescent="0.15">
      <c r="A4" s="122"/>
      <c r="B4" s="123"/>
      <c r="C4" s="124"/>
      <c r="D4" s="125">
        <v>24020</v>
      </c>
      <c r="E4" s="126"/>
      <c r="F4" s="127">
        <v>35212</v>
      </c>
      <c r="G4" s="128"/>
      <c r="H4" s="129"/>
    </row>
    <row r="5" spans="1:8" x14ac:dyDescent="0.15">
      <c r="A5" s="110" t="s">
        <v>508</v>
      </c>
      <c r="B5" s="115"/>
      <c r="C5" s="116"/>
      <c r="D5" s="117">
        <v>79634</v>
      </c>
      <c r="E5" s="118"/>
      <c r="F5" s="119">
        <v>90961</v>
      </c>
      <c r="G5" s="120"/>
      <c r="H5" s="121"/>
    </row>
    <row r="6" spans="1:8" x14ac:dyDescent="0.15">
      <c r="A6" s="122"/>
      <c r="B6" s="123"/>
      <c r="C6" s="124"/>
      <c r="D6" s="125">
        <v>37724</v>
      </c>
      <c r="E6" s="126"/>
      <c r="F6" s="127">
        <v>37720</v>
      </c>
      <c r="G6" s="128"/>
      <c r="H6" s="129"/>
    </row>
    <row r="7" spans="1:8" x14ac:dyDescent="0.15">
      <c r="A7" s="110" t="s">
        <v>509</v>
      </c>
      <c r="B7" s="115"/>
      <c r="C7" s="116"/>
      <c r="D7" s="117">
        <v>77012</v>
      </c>
      <c r="E7" s="118"/>
      <c r="F7" s="119">
        <v>106614</v>
      </c>
      <c r="G7" s="120"/>
      <c r="H7" s="121"/>
    </row>
    <row r="8" spans="1:8" x14ac:dyDescent="0.15">
      <c r="A8" s="122"/>
      <c r="B8" s="123"/>
      <c r="C8" s="124"/>
      <c r="D8" s="125">
        <v>39925</v>
      </c>
      <c r="E8" s="126"/>
      <c r="F8" s="127">
        <v>45545</v>
      </c>
      <c r="G8" s="128"/>
      <c r="H8" s="129"/>
    </row>
    <row r="9" spans="1:8" x14ac:dyDescent="0.15">
      <c r="A9" s="110" t="s">
        <v>510</v>
      </c>
      <c r="B9" s="115"/>
      <c r="C9" s="116"/>
      <c r="D9" s="117">
        <v>62179</v>
      </c>
      <c r="E9" s="118"/>
      <c r="F9" s="119">
        <v>63727</v>
      </c>
      <c r="G9" s="120"/>
      <c r="H9" s="121"/>
    </row>
    <row r="10" spans="1:8" x14ac:dyDescent="0.15">
      <c r="A10" s="122"/>
      <c r="B10" s="123"/>
      <c r="C10" s="124"/>
      <c r="D10" s="125">
        <v>48268</v>
      </c>
      <c r="E10" s="126"/>
      <c r="F10" s="127">
        <v>34577</v>
      </c>
      <c r="G10" s="128"/>
      <c r="H10" s="129"/>
    </row>
    <row r="11" spans="1:8" x14ac:dyDescent="0.15">
      <c r="A11" s="110" t="s">
        <v>511</v>
      </c>
      <c r="B11" s="115"/>
      <c r="C11" s="116"/>
      <c r="D11" s="117">
        <v>49790</v>
      </c>
      <c r="E11" s="118"/>
      <c r="F11" s="119">
        <v>66954</v>
      </c>
      <c r="G11" s="120"/>
      <c r="H11" s="121"/>
    </row>
    <row r="12" spans="1:8" x14ac:dyDescent="0.15">
      <c r="A12" s="122"/>
      <c r="B12" s="123"/>
      <c r="C12" s="130"/>
      <c r="D12" s="125">
        <v>38873</v>
      </c>
      <c r="E12" s="126"/>
      <c r="F12" s="127">
        <v>37305</v>
      </c>
      <c r="G12" s="128"/>
      <c r="H12" s="129"/>
    </row>
    <row r="13" spans="1:8" x14ac:dyDescent="0.15">
      <c r="A13" s="110"/>
      <c r="B13" s="115"/>
      <c r="C13" s="131"/>
      <c r="D13" s="132">
        <v>62011</v>
      </c>
      <c r="E13" s="133"/>
      <c r="F13" s="134">
        <v>80793</v>
      </c>
      <c r="G13" s="135"/>
      <c r="H13" s="121"/>
    </row>
    <row r="14" spans="1:8" x14ac:dyDescent="0.15">
      <c r="A14" s="122"/>
      <c r="B14" s="123"/>
      <c r="C14" s="124"/>
      <c r="D14" s="125">
        <v>37762</v>
      </c>
      <c r="E14" s="126"/>
      <c r="F14" s="127">
        <v>38072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4.26</v>
      </c>
      <c r="C19" s="136">
        <f>ROUND(VALUE(SUBSTITUTE(実質収支比率等に係る経年分析!G$48,"▲","-")),2)</f>
        <v>7.15</v>
      </c>
      <c r="D19" s="136">
        <f>ROUND(VALUE(SUBSTITUTE(実質収支比率等に係る経年分析!H$48,"▲","-")),2)</f>
        <v>3.7</v>
      </c>
      <c r="E19" s="136">
        <f>ROUND(VALUE(SUBSTITUTE(実質収支比率等に係る経年分析!I$48,"▲","-")),2)</f>
        <v>4.2</v>
      </c>
      <c r="F19" s="136">
        <f>ROUND(VALUE(SUBSTITUTE(実質収支比率等に係る経年分析!J$48,"▲","-")),2)</f>
        <v>4.55</v>
      </c>
    </row>
    <row r="20" spans="1:11" x14ac:dyDescent="0.15">
      <c r="A20" s="136" t="s">
        <v>43</v>
      </c>
      <c r="B20" s="136">
        <f>ROUND(VALUE(SUBSTITUTE(実質収支比率等に係る経年分析!F$47,"▲","-")),2)</f>
        <v>24.17</v>
      </c>
      <c r="C20" s="136">
        <f>ROUND(VALUE(SUBSTITUTE(実質収支比率等に係る経年分析!G$47,"▲","-")),2)</f>
        <v>23.16</v>
      </c>
      <c r="D20" s="136">
        <f>ROUND(VALUE(SUBSTITUTE(実質収支比率等に係る経年分析!H$47,"▲","-")),2)</f>
        <v>23.87</v>
      </c>
      <c r="E20" s="136">
        <f>ROUND(VALUE(SUBSTITUTE(実質収支比率等に係る経年分析!I$47,"▲","-")),2)</f>
        <v>22.5</v>
      </c>
      <c r="F20" s="136">
        <f>ROUND(VALUE(SUBSTITUTE(実質収支比率等に係る経年分析!J$47,"▲","-")),2)</f>
        <v>21.89</v>
      </c>
    </row>
    <row r="21" spans="1:11" x14ac:dyDescent="0.15">
      <c r="A21" s="136" t="s">
        <v>44</v>
      </c>
      <c r="B21" s="136">
        <f>IF(ISNUMBER(VALUE(SUBSTITUTE(実質収支比率等に係る経年分析!F$49,"▲","-"))),ROUND(VALUE(SUBSTITUTE(実質収支比率等に係る経年分析!F$49,"▲","-")),2),NA())</f>
        <v>-2.15</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-2.85</v>
      </c>
      <c r="E21" s="136">
        <f>IF(ISNUMBER(VALUE(SUBSTITUTE(実質収支比率等に係る経年分析!I$49,"▲","-"))),ROUND(VALUE(SUBSTITUTE(実質収支比率等に係る経年分析!I$49,"▲","-")),2),NA())</f>
        <v>-0.15</v>
      </c>
      <c r="F21" s="136">
        <f>IF(ISNUMBER(VALUE(SUBSTITUTE(実質収支比率等に係る経年分析!J$49,"▲","-"))),ROUND(VALUE(SUBSTITUTE(実質収支比率等に係る経年分析!J$49,"▲","-")),2),NA())</f>
        <v>-0.59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公共下水道事業会計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1.92</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4.5199999999999996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4.2300000000000004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932</v>
      </c>
      <c r="E42" s="138"/>
      <c r="F42" s="138"/>
      <c r="G42" s="138">
        <f>'実質公債費比率（分子）の構造'!L$52</f>
        <v>786</v>
      </c>
      <c r="H42" s="138"/>
      <c r="I42" s="138"/>
      <c r="J42" s="138">
        <f>'実質公債費比率（分子）の構造'!M$52</f>
        <v>826</v>
      </c>
      <c r="K42" s="138"/>
      <c r="L42" s="138"/>
      <c r="M42" s="138">
        <f>'実質公債費比率（分子）の構造'!N$52</f>
        <v>825</v>
      </c>
      <c r="N42" s="138"/>
      <c r="O42" s="138"/>
      <c r="P42" s="138">
        <f>'実質公債費比率（分子）の構造'!O$52</f>
        <v>831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40</v>
      </c>
      <c r="C44" s="138"/>
      <c r="D44" s="138"/>
      <c r="E44" s="138">
        <f>'実質公債費比率（分子）の構造'!L$50</f>
        <v>40</v>
      </c>
      <c r="F44" s="138"/>
      <c r="G44" s="138"/>
      <c r="H44" s="138">
        <f>'実質公債費比率（分子）の構造'!M$50</f>
        <v>34</v>
      </c>
      <c r="I44" s="138"/>
      <c r="J44" s="138"/>
      <c r="K44" s="138">
        <f>'実質公債費比率（分子）の構造'!N$50</f>
        <v>25</v>
      </c>
      <c r="L44" s="138"/>
      <c r="M44" s="138"/>
      <c r="N44" s="138">
        <f>'実質公債費比率（分子）の構造'!O$50</f>
        <v>18</v>
      </c>
      <c r="O44" s="138"/>
      <c r="P44" s="138"/>
    </row>
    <row r="45" spans="1:16" x14ac:dyDescent="0.15">
      <c r="A45" s="138" t="s">
        <v>54</v>
      </c>
      <c r="B45" s="138">
        <f>'実質公債費比率（分子）の構造'!K$49</f>
        <v>2</v>
      </c>
      <c r="C45" s="138"/>
      <c r="D45" s="138"/>
      <c r="E45" s="138">
        <f>'実質公債費比率（分子）の構造'!L$49</f>
        <v>3</v>
      </c>
      <c r="F45" s="138"/>
      <c r="G45" s="138"/>
      <c r="H45" s="138">
        <f>'実質公債費比率（分子）の構造'!M$49</f>
        <v>3</v>
      </c>
      <c r="I45" s="138"/>
      <c r="J45" s="138"/>
      <c r="K45" s="138">
        <f>'実質公債費比率（分子）の構造'!N$49</f>
        <v>5</v>
      </c>
      <c r="L45" s="138"/>
      <c r="M45" s="138"/>
      <c r="N45" s="138">
        <f>'実質公債費比率（分子）の構造'!O$49</f>
        <v>8</v>
      </c>
      <c r="O45" s="138"/>
      <c r="P45" s="138"/>
    </row>
    <row r="46" spans="1:16" x14ac:dyDescent="0.15">
      <c r="A46" s="138" t="s">
        <v>55</v>
      </c>
      <c r="B46" s="138">
        <f>'実質公債費比率（分子）の構造'!K$48</f>
        <v>263</v>
      </c>
      <c r="C46" s="138"/>
      <c r="D46" s="138"/>
      <c r="E46" s="138">
        <f>'実質公債費比率（分子）の構造'!L$48</f>
        <v>276</v>
      </c>
      <c r="F46" s="138"/>
      <c r="G46" s="138"/>
      <c r="H46" s="138">
        <f>'実質公債費比率（分子）の構造'!M$48</f>
        <v>296</v>
      </c>
      <c r="I46" s="138"/>
      <c r="J46" s="138"/>
      <c r="K46" s="138">
        <f>'実質公債費比率（分子）の構造'!N$48</f>
        <v>284</v>
      </c>
      <c r="L46" s="138"/>
      <c r="M46" s="138"/>
      <c r="N46" s="138">
        <f>'実質公債費比率（分子）の構造'!O$48</f>
        <v>293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1102</v>
      </c>
      <c r="C49" s="138"/>
      <c r="D49" s="138"/>
      <c r="E49" s="138">
        <f>'実質公債費比率（分子）の構造'!L$45</f>
        <v>1147</v>
      </c>
      <c r="F49" s="138"/>
      <c r="G49" s="138"/>
      <c r="H49" s="138">
        <f>'実質公債費比率（分子）の構造'!M$45</f>
        <v>1153</v>
      </c>
      <c r="I49" s="138"/>
      <c r="J49" s="138"/>
      <c r="K49" s="138">
        <f>'実質公債費比率（分子）の構造'!N$45</f>
        <v>1110</v>
      </c>
      <c r="L49" s="138"/>
      <c r="M49" s="138"/>
      <c r="N49" s="138">
        <f>'実質公債費比率（分子）の構造'!O$45</f>
        <v>1078</v>
      </c>
      <c r="O49" s="138"/>
      <c r="P49" s="138"/>
    </row>
    <row r="50" spans="1:16" x14ac:dyDescent="0.15">
      <c r="A50" s="138" t="s">
        <v>59</v>
      </c>
      <c r="B50" s="138" t="e">
        <f>NA()</f>
        <v>#N/A</v>
      </c>
      <c r="C50" s="138">
        <f>IF(ISNUMBER('実質公債費比率（分子）の構造'!K$53),'実質公債費比率（分子）の構造'!K$53,NA())</f>
        <v>475</v>
      </c>
      <c r="D50" s="138" t="e">
        <f>NA()</f>
        <v>#N/A</v>
      </c>
      <c r="E50" s="138" t="e">
        <f>NA()</f>
        <v>#N/A</v>
      </c>
      <c r="F50" s="138">
        <f>IF(ISNUMBER('実質公債費比率（分子）の構造'!L$53),'実質公債費比率（分子）の構造'!L$53,NA())</f>
        <v>680</v>
      </c>
      <c r="G50" s="138" t="e">
        <f>NA()</f>
        <v>#N/A</v>
      </c>
      <c r="H50" s="138" t="e">
        <f>NA()</f>
        <v>#N/A</v>
      </c>
      <c r="I50" s="138">
        <f>IF(ISNUMBER('実質公債費比率（分子）の構造'!M$53),'実質公債費比率（分子）の構造'!M$53,NA())</f>
        <v>660</v>
      </c>
      <c r="J50" s="138" t="e">
        <f>NA()</f>
        <v>#N/A</v>
      </c>
      <c r="K50" s="138" t="e">
        <f>NA()</f>
        <v>#N/A</v>
      </c>
      <c r="L50" s="138">
        <f>IF(ISNUMBER('実質公債費比率（分子）の構造'!N$53),'実質公債費比率（分子）の構造'!N$53,NA())</f>
        <v>599</v>
      </c>
      <c r="M50" s="138" t="e">
        <f>NA()</f>
        <v>#N/A</v>
      </c>
      <c r="N50" s="138" t="e">
        <f>NA()</f>
        <v>#N/A</v>
      </c>
      <c r="O50" s="138">
        <f>IF(ISNUMBER('実質公債費比率（分子）の構造'!O$53),'実質公債費比率（分子）の構造'!O$53,NA())</f>
        <v>566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7634</v>
      </c>
      <c r="E56" s="137"/>
      <c r="F56" s="137"/>
      <c r="G56" s="137">
        <f>'将来負担比率（分子）の構造'!J$52</f>
        <v>7840</v>
      </c>
      <c r="H56" s="137"/>
      <c r="I56" s="137"/>
      <c r="J56" s="137">
        <f>'将来負担比率（分子）の構造'!K$52</f>
        <v>8292</v>
      </c>
      <c r="K56" s="137"/>
      <c r="L56" s="137"/>
      <c r="M56" s="137">
        <f>'将来負担比率（分子）の構造'!L$52</f>
        <v>8555</v>
      </c>
      <c r="N56" s="137"/>
      <c r="O56" s="137"/>
      <c r="P56" s="137">
        <f>'将来負担比率（分子）の構造'!M$52</f>
        <v>8618</v>
      </c>
    </row>
    <row r="57" spans="1:16" x14ac:dyDescent="0.15">
      <c r="A57" s="137" t="s">
        <v>36</v>
      </c>
      <c r="B57" s="137"/>
      <c r="C57" s="137"/>
      <c r="D57" s="137">
        <f>'将来負担比率（分子）の構造'!I$51</f>
        <v>299</v>
      </c>
      <c r="E57" s="137"/>
      <c r="F57" s="137"/>
      <c r="G57" s="137">
        <f>'将来負担比率（分子）の構造'!J$51</f>
        <v>214</v>
      </c>
      <c r="H57" s="137"/>
      <c r="I57" s="137"/>
      <c r="J57" s="137">
        <f>'将来負担比率（分子）の構造'!K$51</f>
        <v>206</v>
      </c>
      <c r="K57" s="137"/>
      <c r="L57" s="137"/>
      <c r="M57" s="137">
        <f>'将来負担比率（分子）の構造'!L$51</f>
        <v>168</v>
      </c>
      <c r="N57" s="137"/>
      <c r="O57" s="137"/>
      <c r="P57" s="137">
        <f>'将来負担比率（分子）の構造'!M$51</f>
        <v>142</v>
      </c>
    </row>
    <row r="58" spans="1:16" x14ac:dyDescent="0.15">
      <c r="A58" s="137" t="s">
        <v>35</v>
      </c>
      <c r="B58" s="137"/>
      <c r="C58" s="137"/>
      <c r="D58" s="137">
        <f>'将来負担比率（分子）の構造'!I$50</f>
        <v>2536</v>
      </c>
      <c r="E58" s="137"/>
      <c r="F58" s="137"/>
      <c r="G58" s="137">
        <f>'将来負担比率（分子）の構造'!J$50</f>
        <v>2356</v>
      </c>
      <c r="H58" s="137"/>
      <c r="I58" s="137"/>
      <c r="J58" s="137">
        <f>'将来負担比率（分子）の構造'!K$50</f>
        <v>2479</v>
      </c>
      <c r="K58" s="137"/>
      <c r="L58" s="137"/>
      <c r="M58" s="137">
        <f>'将来負担比率（分子）の構造'!L$50</f>
        <v>2505</v>
      </c>
      <c r="N58" s="137"/>
      <c r="O58" s="137"/>
      <c r="P58" s="137">
        <f>'将来負担比率（分子）の構造'!M$50</f>
        <v>2430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1549</v>
      </c>
      <c r="C62" s="137"/>
      <c r="D62" s="137"/>
      <c r="E62" s="137">
        <f>'将来負担比率（分子）の構造'!J$45</f>
        <v>1312</v>
      </c>
      <c r="F62" s="137"/>
      <c r="G62" s="137"/>
      <c r="H62" s="137">
        <f>'将来負担比率（分子）の構造'!K$45</f>
        <v>1302</v>
      </c>
      <c r="I62" s="137"/>
      <c r="J62" s="137"/>
      <c r="K62" s="137">
        <f>'将来負担比率（分子）の構造'!L$45</f>
        <v>1283</v>
      </c>
      <c r="L62" s="137"/>
      <c r="M62" s="137"/>
      <c r="N62" s="137">
        <f>'将来負担比率（分子）の構造'!M$45</f>
        <v>1246</v>
      </c>
      <c r="O62" s="137"/>
      <c r="P62" s="137"/>
    </row>
    <row r="63" spans="1:16" x14ac:dyDescent="0.15">
      <c r="A63" s="137" t="s">
        <v>28</v>
      </c>
      <c r="B63" s="137">
        <f>'将来負担比率（分子）の構造'!I$44</f>
        <v>26</v>
      </c>
      <c r="C63" s="137"/>
      <c r="D63" s="137"/>
      <c r="E63" s="137">
        <f>'将来負担比率（分子）の構造'!J$44</f>
        <v>55</v>
      </c>
      <c r="F63" s="137"/>
      <c r="G63" s="137"/>
      <c r="H63" s="137">
        <f>'将来負担比率（分子）の構造'!K$44</f>
        <v>82</v>
      </c>
      <c r="I63" s="137"/>
      <c r="J63" s="137"/>
      <c r="K63" s="137">
        <f>'将来負担比率（分子）の構造'!L$44</f>
        <v>76</v>
      </c>
      <c r="L63" s="137"/>
      <c r="M63" s="137"/>
      <c r="N63" s="137">
        <f>'将来負担比率（分子）の構造'!M$44</f>
        <v>67</v>
      </c>
      <c r="O63" s="137"/>
      <c r="P63" s="137"/>
    </row>
    <row r="64" spans="1:16" x14ac:dyDescent="0.15">
      <c r="A64" s="137" t="s">
        <v>27</v>
      </c>
      <c r="B64" s="137">
        <f>'将来負担比率（分子）の構造'!I$43</f>
        <v>2667</v>
      </c>
      <c r="C64" s="137"/>
      <c r="D64" s="137"/>
      <c r="E64" s="137">
        <f>'将来負担比率（分子）の構造'!J$43</f>
        <v>2561</v>
      </c>
      <c r="F64" s="137"/>
      <c r="G64" s="137"/>
      <c r="H64" s="137">
        <f>'将来負担比率（分子）の構造'!K$43</f>
        <v>2270</v>
      </c>
      <c r="I64" s="137"/>
      <c r="J64" s="137"/>
      <c r="K64" s="137">
        <f>'将来負担比率（分子）の構造'!L$43</f>
        <v>2101</v>
      </c>
      <c r="L64" s="137"/>
      <c r="M64" s="137"/>
      <c r="N64" s="137">
        <f>'将来負担比率（分子）の構造'!M$43</f>
        <v>1812</v>
      </c>
      <c r="O64" s="137"/>
      <c r="P64" s="137"/>
    </row>
    <row r="65" spans="1:16" x14ac:dyDescent="0.15">
      <c r="A65" s="137" t="s">
        <v>26</v>
      </c>
      <c r="B65" s="137">
        <f>'将来負担比率（分子）の構造'!I$42</f>
        <v>167</v>
      </c>
      <c r="C65" s="137"/>
      <c r="D65" s="137"/>
      <c r="E65" s="137">
        <f>'将来負担比率（分子）の構造'!J$42</f>
        <v>126</v>
      </c>
      <c r="F65" s="137"/>
      <c r="G65" s="137"/>
      <c r="H65" s="137">
        <f>'将来負担比率（分子）の構造'!K$42</f>
        <v>90</v>
      </c>
      <c r="I65" s="137"/>
      <c r="J65" s="137"/>
      <c r="K65" s="137">
        <f>'将来負担比率（分子）の構造'!L$42</f>
        <v>64</v>
      </c>
      <c r="L65" s="137"/>
      <c r="M65" s="137"/>
      <c r="N65" s="137">
        <f>'将来負担比率（分子）の構造'!M$42</f>
        <v>45</v>
      </c>
      <c r="O65" s="137"/>
      <c r="P65" s="137"/>
    </row>
    <row r="66" spans="1:16" x14ac:dyDescent="0.15">
      <c r="A66" s="137" t="s">
        <v>25</v>
      </c>
      <c r="B66" s="137">
        <f>'将来負担比率（分子）の構造'!I$41</f>
        <v>10560</v>
      </c>
      <c r="C66" s="137"/>
      <c r="D66" s="137"/>
      <c r="E66" s="137">
        <f>'将来負担比率（分子）の構造'!J$41</f>
        <v>10600</v>
      </c>
      <c r="F66" s="137"/>
      <c r="G66" s="137"/>
      <c r="H66" s="137">
        <f>'将来負担比率（分子）の構造'!K$41</f>
        <v>10872</v>
      </c>
      <c r="I66" s="137"/>
      <c r="J66" s="137"/>
      <c r="K66" s="137">
        <f>'将来負担比率（分子）の構造'!L$41</f>
        <v>11072</v>
      </c>
      <c r="L66" s="137"/>
      <c r="M66" s="137"/>
      <c r="N66" s="137">
        <f>'将来負担比率（分子）の構造'!M$41</f>
        <v>10974</v>
      </c>
      <c r="O66" s="137"/>
      <c r="P66" s="137"/>
    </row>
    <row r="67" spans="1:16" x14ac:dyDescent="0.15">
      <c r="A67" s="137" t="s">
        <v>63</v>
      </c>
      <c r="B67" s="137" t="e">
        <f>NA()</f>
        <v>#N/A</v>
      </c>
      <c r="C67" s="137">
        <f>IF(ISNUMBER('将来負担比率（分子）の構造'!I$53), IF('将来負担比率（分子）の構造'!I$53 &lt; 0, 0, '将来負担比率（分子）の構造'!I$53), NA())</f>
        <v>4500</v>
      </c>
      <c r="D67" s="137" t="e">
        <f>NA()</f>
        <v>#N/A</v>
      </c>
      <c r="E67" s="137" t="e">
        <f>NA()</f>
        <v>#N/A</v>
      </c>
      <c r="F67" s="137">
        <f>IF(ISNUMBER('将来負担比率（分子）の構造'!J$53), IF('将来負担比率（分子）の構造'!J$53 &lt; 0, 0, '将来負担比率（分子）の構造'!J$53), NA())</f>
        <v>4244</v>
      </c>
      <c r="G67" s="137" t="e">
        <f>NA()</f>
        <v>#N/A</v>
      </c>
      <c r="H67" s="137" t="e">
        <f>NA()</f>
        <v>#N/A</v>
      </c>
      <c r="I67" s="137">
        <f>IF(ISNUMBER('将来負担比率（分子）の構造'!K$53), IF('将来負担比率（分子）の構造'!K$53 &lt; 0, 0, '将来負担比率（分子）の構造'!K$53), NA())</f>
        <v>3640</v>
      </c>
      <c r="J67" s="137" t="e">
        <f>NA()</f>
        <v>#N/A</v>
      </c>
      <c r="K67" s="137" t="e">
        <f>NA()</f>
        <v>#N/A</v>
      </c>
      <c r="L67" s="137">
        <f>IF(ISNUMBER('将来負担比率（分子）の構造'!L$53), IF('将来負担比率（分子）の構造'!L$53 &lt; 0, 0, '将来負担比率（分子）の構造'!L$53), NA())</f>
        <v>3367</v>
      </c>
      <c r="M67" s="137" t="e">
        <f>NA()</f>
        <v>#N/A</v>
      </c>
      <c r="N67" s="137" t="e">
        <f>NA()</f>
        <v>#N/A</v>
      </c>
      <c r="O67" s="137">
        <f>IF(ISNUMBER('将来負担比率（分子）の構造'!M$53), IF('将来負担比率（分子）の構造'!M$53 &lt; 0, 0, '将来負担比率（分子）の構造'!M$53), NA())</f>
        <v>2954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2256175</v>
      </c>
      <c r="S5" s="615"/>
      <c r="T5" s="615"/>
      <c r="U5" s="615"/>
      <c r="V5" s="615"/>
      <c r="W5" s="615"/>
      <c r="X5" s="615"/>
      <c r="Y5" s="616"/>
      <c r="Z5" s="617">
        <v>21.5</v>
      </c>
      <c r="AA5" s="617"/>
      <c r="AB5" s="617"/>
      <c r="AC5" s="617"/>
      <c r="AD5" s="618">
        <v>2119407</v>
      </c>
      <c r="AE5" s="618"/>
      <c r="AF5" s="618"/>
      <c r="AG5" s="618"/>
      <c r="AH5" s="618"/>
      <c r="AI5" s="618"/>
      <c r="AJ5" s="618"/>
      <c r="AK5" s="618"/>
      <c r="AL5" s="619">
        <v>37.6</v>
      </c>
      <c r="AM5" s="620"/>
      <c r="AN5" s="620"/>
      <c r="AO5" s="621"/>
      <c r="AP5" s="611" t="s">
        <v>207</v>
      </c>
      <c r="AQ5" s="612"/>
      <c r="AR5" s="612"/>
      <c r="AS5" s="612"/>
      <c r="AT5" s="612"/>
      <c r="AU5" s="612"/>
      <c r="AV5" s="612"/>
      <c r="AW5" s="612"/>
      <c r="AX5" s="612"/>
      <c r="AY5" s="612"/>
      <c r="AZ5" s="612"/>
      <c r="BA5" s="612"/>
      <c r="BB5" s="612"/>
      <c r="BC5" s="612"/>
      <c r="BD5" s="612"/>
      <c r="BE5" s="612"/>
      <c r="BF5" s="613"/>
      <c r="BG5" s="625">
        <v>2119407</v>
      </c>
      <c r="BH5" s="626"/>
      <c r="BI5" s="626"/>
      <c r="BJ5" s="626"/>
      <c r="BK5" s="626"/>
      <c r="BL5" s="626"/>
      <c r="BM5" s="626"/>
      <c r="BN5" s="627"/>
      <c r="BO5" s="628">
        <v>93.9</v>
      </c>
      <c r="BP5" s="628"/>
      <c r="BQ5" s="628"/>
      <c r="BR5" s="628"/>
      <c r="BS5" s="629">
        <v>20441</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51001</v>
      </c>
      <c r="S6" s="626"/>
      <c r="T6" s="626"/>
      <c r="U6" s="626"/>
      <c r="V6" s="626"/>
      <c r="W6" s="626"/>
      <c r="X6" s="626"/>
      <c r="Y6" s="627"/>
      <c r="Z6" s="628">
        <v>0.5</v>
      </c>
      <c r="AA6" s="628"/>
      <c r="AB6" s="628"/>
      <c r="AC6" s="628"/>
      <c r="AD6" s="629">
        <v>51001</v>
      </c>
      <c r="AE6" s="629"/>
      <c r="AF6" s="629"/>
      <c r="AG6" s="629"/>
      <c r="AH6" s="629"/>
      <c r="AI6" s="629"/>
      <c r="AJ6" s="629"/>
      <c r="AK6" s="629"/>
      <c r="AL6" s="630">
        <v>0.9</v>
      </c>
      <c r="AM6" s="631"/>
      <c r="AN6" s="631"/>
      <c r="AO6" s="632"/>
      <c r="AP6" s="622" t="s">
        <v>212</v>
      </c>
      <c r="AQ6" s="623"/>
      <c r="AR6" s="623"/>
      <c r="AS6" s="623"/>
      <c r="AT6" s="623"/>
      <c r="AU6" s="623"/>
      <c r="AV6" s="623"/>
      <c r="AW6" s="623"/>
      <c r="AX6" s="623"/>
      <c r="AY6" s="623"/>
      <c r="AZ6" s="623"/>
      <c r="BA6" s="623"/>
      <c r="BB6" s="623"/>
      <c r="BC6" s="623"/>
      <c r="BD6" s="623"/>
      <c r="BE6" s="623"/>
      <c r="BF6" s="624"/>
      <c r="BG6" s="625">
        <v>2119407</v>
      </c>
      <c r="BH6" s="626"/>
      <c r="BI6" s="626"/>
      <c r="BJ6" s="626"/>
      <c r="BK6" s="626"/>
      <c r="BL6" s="626"/>
      <c r="BM6" s="626"/>
      <c r="BN6" s="627"/>
      <c r="BO6" s="628">
        <v>93.9</v>
      </c>
      <c r="BP6" s="628"/>
      <c r="BQ6" s="628"/>
      <c r="BR6" s="628"/>
      <c r="BS6" s="629">
        <v>20441</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123260</v>
      </c>
      <c r="CS6" s="626"/>
      <c r="CT6" s="626"/>
      <c r="CU6" s="626"/>
      <c r="CV6" s="626"/>
      <c r="CW6" s="626"/>
      <c r="CX6" s="626"/>
      <c r="CY6" s="627"/>
      <c r="CZ6" s="628">
        <v>1.2</v>
      </c>
      <c r="DA6" s="628"/>
      <c r="DB6" s="628"/>
      <c r="DC6" s="628"/>
      <c r="DD6" s="634" t="s">
        <v>214</v>
      </c>
      <c r="DE6" s="626"/>
      <c r="DF6" s="626"/>
      <c r="DG6" s="626"/>
      <c r="DH6" s="626"/>
      <c r="DI6" s="626"/>
      <c r="DJ6" s="626"/>
      <c r="DK6" s="626"/>
      <c r="DL6" s="626"/>
      <c r="DM6" s="626"/>
      <c r="DN6" s="626"/>
      <c r="DO6" s="626"/>
      <c r="DP6" s="627"/>
      <c r="DQ6" s="634">
        <v>123260</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3521</v>
      </c>
      <c r="S7" s="626"/>
      <c r="T7" s="626"/>
      <c r="U7" s="626"/>
      <c r="V7" s="626"/>
      <c r="W7" s="626"/>
      <c r="X7" s="626"/>
      <c r="Y7" s="627"/>
      <c r="Z7" s="628">
        <v>0</v>
      </c>
      <c r="AA7" s="628"/>
      <c r="AB7" s="628"/>
      <c r="AC7" s="628"/>
      <c r="AD7" s="629">
        <v>3521</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918728</v>
      </c>
      <c r="BH7" s="626"/>
      <c r="BI7" s="626"/>
      <c r="BJ7" s="626"/>
      <c r="BK7" s="626"/>
      <c r="BL7" s="626"/>
      <c r="BM7" s="626"/>
      <c r="BN7" s="627"/>
      <c r="BO7" s="628">
        <v>40.700000000000003</v>
      </c>
      <c r="BP7" s="628"/>
      <c r="BQ7" s="628"/>
      <c r="BR7" s="628"/>
      <c r="BS7" s="629">
        <v>20441</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2024573</v>
      </c>
      <c r="CS7" s="626"/>
      <c r="CT7" s="626"/>
      <c r="CU7" s="626"/>
      <c r="CV7" s="626"/>
      <c r="CW7" s="626"/>
      <c r="CX7" s="626"/>
      <c r="CY7" s="627"/>
      <c r="CZ7" s="628">
        <v>19.8</v>
      </c>
      <c r="DA7" s="628"/>
      <c r="DB7" s="628"/>
      <c r="DC7" s="628"/>
      <c r="DD7" s="634">
        <v>97634</v>
      </c>
      <c r="DE7" s="626"/>
      <c r="DF7" s="626"/>
      <c r="DG7" s="626"/>
      <c r="DH7" s="626"/>
      <c r="DI7" s="626"/>
      <c r="DJ7" s="626"/>
      <c r="DK7" s="626"/>
      <c r="DL7" s="626"/>
      <c r="DM7" s="626"/>
      <c r="DN7" s="626"/>
      <c r="DO7" s="626"/>
      <c r="DP7" s="627"/>
      <c r="DQ7" s="634">
        <v>1908051</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8637</v>
      </c>
      <c r="S8" s="626"/>
      <c r="T8" s="626"/>
      <c r="U8" s="626"/>
      <c r="V8" s="626"/>
      <c r="W8" s="626"/>
      <c r="X8" s="626"/>
      <c r="Y8" s="627"/>
      <c r="Z8" s="628">
        <v>0.1</v>
      </c>
      <c r="AA8" s="628"/>
      <c r="AB8" s="628"/>
      <c r="AC8" s="628"/>
      <c r="AD8" s="629">
        <v>8637</v>
      </c>
      <c r="AE8" s="629"/>
      <c r="AF8" s="629"/>
      <c r="AG8" s="629"/>
      <c r="AH8" s="629"/>
      <c r="AI8" s="629"/>
      <c r="AJ8" s="629"/>
      <c r="AK8" s="629"/>
      <c r="AL8" s="630">
        <v>0.2</v>
      </c>
      <c r="AM8" s="631"/>
      <c r="AN8" s="631"/>
      <c r="AO8" s="632"/>
      <c r="AP8" s="622" t="s">
        <v>219</v>
      </c>
      <c r="AQ8" s="623"/>
      <c r="AR8" s="623"/>
      <c r="AS8" s="623"/>
      <c r="AT8" s="623"/>
      <c r="AU8" s="623"/>
      <c r="AV8" s="623"/>
      <c r="AW8" s="623"/>
      <c r="AX8" s="623"/>
      <c r="AY8" s="623"/>
      <c r="AZ8" s="623"/>
      <c r="BA8" s="623"/>
      <c r="BB8" s="623"/>
      <c r="BC8" s="623"/>
      <c r="BD8" s="623"/>
      <c r="BE8" s="623"/>
      <c r="BF8" s="624"/>
      <c r="BG8" s="625">
        <v>29060</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3633730</v>
      </c>
      <c r="CS8" s="626"/>
      <c r="CT8" s="626"/>
      <c r="CU8" s="626"/>
      <c r="CV8" s="626"/>
      <c r="CW8" s="626"/>
      <c r="CX8" s="626"/>
      <c r="CY8" s="627"/>
      <c r="CZ8" s="628">
        <v>35.5</v>
      </c>
      <c r="DA8" s="628"/>
      <c r="DB8" s="628"/>
      <c r="DC8" s="628"/>
      <c r="DD8" s="634">
        <v>321944</v>
      </c>
      <c r="DE8" s="626"/>
      <c r="DF8" s="626"/>
      <c r="DG8" s="626"/>
      <c r="DH8" s="626"/>
      <c r="DI8" s="626"/>
      <c r="DJ8" s="626"/>
      <c r="DK8" s="626"/>
      <c r="DL8" s="626"/>
      <c r="DM8" s="626"/>
      <c r="DN8" s="626"/>
      <c r="DO8" s="626"/>
      <c r="DP8" s="627"/>
      <c r="DQ8" s="634">
        <v>1697291</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5061</v>
      </c>
      <c r="S9" s="626"/>
      <c r="T9" s="626"/>
      <c r="U9" s="626"/>
      <c r="V9" s="626"/>
      <c r="W9" s="626"/>
      <c r="X9" s="626"/>
      <c r="Y9" s="627"/>
      <c r="Z9" s="628">
        <v>0</v>
      </c>
      <c r="AA9" s="628"/>
      <c r="AB9" s="628"/>
      <c r="AC9" s="628"/>
      <c r="AD9" s="629">
        <v>5061</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729716</v>
      </c>
      <c r="BH9" s="626"/>
      <c r="BI9" s="626"/>
      <c r="BJ9" s="626"/>
      <c r="BK9" s="626"/>
      <c r="BL9" s="626"/>
      <c r="BM9" s="626"/>
      <c r="BN9" s="627"/>
      <c r="BO9" s="628">
        <v>32.299999999999997</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1437118</v>
      </c>
      <c r="CS9" s="626"/>
      <c r="CT9" s="626"/>
      <c r="CU9" s="626"/>
      <c r="CV9" s="626"/>
      <c r="CW9" s="626"/>
      <c r="CX9" s="626"/>
      <c r="CY9" s="627"/>
      <c r="CZ9" s="628">
        <v>14</v>
      </c>
      <c r="DA9" s="628"/>
      <c r="DB9" s="628"/>
      <c r="DC9" s="628"/>
      <c r="DD9" s="634">
        <v>133110</v>
      </c>
      <c r="DE9" s="626"/>
      <c r="DF9" s="626"/>
      <c r="DG9" s="626"/>
      <c r="DH9" s="626"/>
      <c r="DI9" s="626"/>
      <c r="DJ9" s="626"/>
      <c r="DK9" s="626"/>
      <c r="DL9" s="626"/>
      <c r="DM9" s="626"/>
      <c r="DN9" s="626"/>
      <c r="DO9" s="626"/>
      <c r="DP9" s="627"/>
      <c r="DQ9" s="634">
        <v>1268217</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315983</v>
      </c>
      <c r="S10" s="626"/>
      <c r="T10" s="626"/>
      <c r="U10" s="626"/>
      <c r="V10" s="626"/>
      <c r="W10" s="626"/>
      <c r="X10" s="626"/>
      <c r="Y10" s="627"/>
      <c r="Z10" s="628">
        <v>3</v>
      </c>
      <c r="AA10" s="628"/>
      <c r="AB10" s="628"/>
      <c r="AC10" s="628"/>
      <c r="AD10" s="629">
        <v>315983</v>
      </c>
      <c r="AE10" s="629"/>
      <c r="AF10" s="629"/>
      <c r="AG10" s="629"/>
      <c r="AH10" s="629"/>
      <c r="AI10" s="629"/>
      <c r="AJ10" s="629"/>
      <c r="AK10" s="629"/>
      <c r="AL10" s="630">
        <v>5.6</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56703</v>
      </c>
      <c r="BH10" s="626"/>
      <c r="BI10" s="626"/>
      <c r="BJ10" s="626"/>
      <c r="BK10" s="626"/>
      <c r="BL10" s="626"/>
      <c r="BM10" s="626"/>
      <c r="BN10" s="627"/>
      <c r="BO10" s="628">
        <v>2.5</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103249</v>
      </c>
      <c r="BH11" s="626"/>
      <c r="BI11" s="626"/>
      <c r="BJ11" s="626"/>
      <c r="BK11" s="626"/>
      <c r="BL11" s="626"/>
      <c r="BM11" s="626"/>
      <c r="BN11" s="627"/>
      <c r="BO11" s="628">
        <v>4.5999999999999996</v>
      </c>
      <c r="BP11" s="628"/>
      <c r="BQ11" s="628"/>
      <c r="BR11" s="628"/>
      <c r="BS11" s="634">
        <v>20441</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347461</v>
      </c>
      <c r="CS11" s="626"/>
      <c r="CT11" s="626"/>
      <c r="CU11" s="626"/>
      <c r="CV11" s="626"/>
      <c r="CW11" s="626"/>
      <c r="CX11" s="626"/>
      <c r="CY11" s="627"/>
      <c r="CZ11" s="628">
        <v>3.4</v>
      </c>
      <c r="DA11" s="628"/>
      <c r="DB11" s="628"/>
      <c r="DC11" s="628"/>
      <c r="DD11" s="634">
        <v>120922</v>
      </c>
      <c r="DE11" s="626"/>
      <c r="DF11" s="626"/>
      <c r="DG11" s="626"/>
      <c r="DH11" s="626"/>
      <c r="DI11" s="626"/>
      <c r="DJ11" s="626"/>
      <c r="DK11" s="626"/>
      <c r="DL11" s="626"/>
      <c r="DM11" s="626"/>
      <c r="DN11" s="626"/>
      <c r="DO11" s="626"/>
      <c r="DP11" s="627"/>
      <c r="DQ11" s="634">
        <v>227630</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979934</v>
      </c>
      <c r="BH12" s="626"/>
      <c r="BI12" s="626"/>
      <c r="BJ12" s="626"/>
      <c r="BK12" s="626"/>
      <c r="BL12" s="626"/>
      <c r="BM12" s="626"/>
      <c r="BN12" s="627"/>
      <c r="BO12" s="628">
        <v>43.4</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189370</v>
      </c>
      <c r="CS12" s="626"/>
      <c r="CT12" s="626"/>
      <c r="CU12" s="626"/>
      <c r="CV12" s="626"/>
      <c r="CW12" s="626"/>
      <c r="CX12" s="626"/>
      <c r="CY12" s="627"/>
      <c r="CZ12" s="628">
        <v>1.8</v>
      </c>
      <c r="DA12" s="628"/>
      <c r="DB12" s="628"/>
      <c r="DC12" s="628"/>
      <c r="DD12" s="634">
        <v>57595</v>
      </c>
      <c r="DE12" s="626"/>
      <c r="DF12" s="626"/>
      <c r="DG12" s="626"/>
      <c r="DH12" s="626"/>
      <c r="DI12" s="626"/>
      <c r="DJ12" s="626"/>
      <c r="DK12" s="626"/>
      <c r="DL12" s="626"/>
      <c r="DM12" s="626"/>
      <c r="DN12" s="626"/>
      <c r="DO12" s="626"/>
      <c r="DP12" s="627"/>
      <c r="DQ12" s="634">
        <v>133242</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13618</v>
      </c>
      <c r="S13" s="626"/>
      <c r="T13" s="626"/>
      <c r="U13" s="626"/>
      <c r="V13" s="626"/>
      <c r="W13" s="626"/>
      <c r="X13" s="626"/>
      <c r="Y13" s="627"/>
      <c r="Z13" s="628">
        <v>0.1</v>
      </c>
      <c r="AA13" s="628"/>
      <c r="AB13" s="628"/>
      <c r="AC13" s="628"/>
      <c r="AD13" s="629">
        <v>13618</v>
      </c>
      <c r="AE13" s="629"/>
      <c r="AF13" s="629"/>
      <c r="AG13" s="629"/>
      <c r="AH13" s="629"/>
      <c r="AI13" s="629"/>
      <c r="AJ13" s="629"/>
      <c r="AK13" s="629"/>
      <c r="AL13" s="630">
        <v>0.2</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970565</v>
      </c>
      <c r="BH13" s="626"/>
      <c r="BI13" s="626"/>
      <c r="BJ13" s="626"/>
      <c r="BK13" s="626"/>
      <c r="BL13" s="626"/>
      <c r="BM13" s="626"/>
      <c r="BN13" s="627"/>
      <c r="BO13" s="628">
        <v>43</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322221</v>
      </c>
      <c r="CS13" s="626"/>
      <c r="CT13" s="626"/>
      <c r="CU13" s="626"/>
      <c r="CV13" s="626"/>
      <c r="CW13" s="626"/>
      <c r="CX13" s="626"/>
      <c r="CY13" s="627"/>
      <c r="CZ13" s="628">
        <v>3.1</v>
      </c>
      <c r="DA13" s="628"/>
      <c r="DB13" s="628"/>
      <c r="DC13" s="628"/>
      <c r="DD13" s="634">
        <v>164739</v>
      </c>
      <c r="DE13" s="626"/>
      <c r="DF13" s="626"/>
      <c r="DG13" s="626"/>
      <c r="DH13" s="626"/>
      <c r="DI13" s="626"/>
      <c r="DJ13" s="626"/>
      <c r="DK13" s="626"/>
      <c r="DL13" s="626"/>
      <c r="DM13" s="626"/>
      <c r="DN13" s="626"/>
      <c r="DO13" s="626"/>
      <c r="DP13" s="627"/>
      <c r="DQ13" s="634">
        <v>196640</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53271</v>
      </c>
      <c r="BH14" s="626"/>
      <c r="BI14" s="626"/>
      <c r="BJ14" s="626"/>
      <c r="BK14" s="626"/>
      <c r="BL14" s="626"/>
      <c r="BM14" s="626"/>
      <c r="BN14" s="627"/>
      <c r="BO14" s="628">
        <v>2.4</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447161</v>
      </c>
      <c r="CS14" s="626"/>
      <c r="CT14" s="626"/>
      <c r="CU14" s="626"/>
      <c r="CV14" s="626"/>
      <c r="CW14" s="626"/>
      <c r="CX14" s="626"/>
      <c r="CY14" s="627"/>
      <c r="CZ14" s="628">
        <v>4.4000000000000004</v>
      </c>
      <c r="DA14" s="628"/>
      <c r="DB14" s="628"/>
      <c r="DC14" s="628"/>
      <c r="DD14" s="634">
        <v>7042</v>
      </c>
      <c r="DE14" s="626"/>
      <c r="DF14" s="626"/>
      <c r="DG14" s="626"/>
      <c r="DH14" s="626"/>
      <c r="DI14" s="626"/>
      <c r="DJ14" s="626"/>
      <c r="DK14" s="626"/>
      <c r="DL14" s="626"/>
      <c r="DM14" s="626"/>
      <c r="DN14" s="626"/>
      <c r="DO14" s="626"/>
      <c r="DP14" s="627"/>
      <c r="DQ14" s="634">
        <v>413210</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5797</v>
      </c>
      <c r="S15" s="626"/>
      <c r="T15" s="626"/>
      <c r="U15" s="626"/>
      <c r="V15" s="626"/>
      <c r="W15" s="626"/>
      <c r="X15" s="626"/>
      <c r="Y15" s="627"/>
      <c r="Z15" s="628">
        <v>0.1</v>
      </c>
      <c r="AA15" s="628"/>
      <c r="AB15" s="628"/>
      <c r="AC15" s="628"/>
      <c r="AD15" s="629">
        <v>5797</v>
      </c>
      <c r="AE15" s="629"/>
      <c r="AF15" s="629"/>
      <c r="AG15" s="629"/>
      <c r="AH15" s="629"/>
      <c r="AI15" s="629"/>
      <c r="AJ15" s="629"/>
      <c r="AK15" s="629"/>
      <c r="AL15" s="630">
        <v>0.1</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167474</v>
      </c>
      <c r="BH15" s="626"/>
      <c r="BI15" s="626"/>
      <c r="BJ15" s="626"/>
      <c r="BK15" s="626"/>
      <c r="BL15" s="626"/>
      <c r="BM15" s="626"/>
      <c r="BN15" s="627"/>
      <c r="BO15" s="628">
        <v>7.4</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634001</v>
      </c>
      <c r="CS15" s="626"/>
      <c r="CT15" s="626"/>
      <c r="CU15" s="626"/>
      <c r="CV15" s="626"/>
      <c r="CW15" s="626"/>
      <c r="CX15" s="626"/>
      <c r="CY15" s="627"/>
      <c r="CZ15" s="628">
        <v>6.2</v>
      </c>
      <c r="DA15" s="628"/>
      <c r="DB15" s="628"/>
      <c r="DC15" s="628"/>
      <c r="DD15" s="634">
        <v>31229</v>
      </c>
      <c r="DE15" s="626"/>
      <c r="DF15" s="626"/>
      <c r="DG15" s="626"/>
      <c r="DH15" s="626"/>
      <c r="DI15" s="626"/>
      <c r="DJ15" s="626"/>
      <c r="DK15" s="626"/>
      <c r="DL15" s="626"/>
      <c r="DM15" s="626"/>
      <c r="DN15" s="626"/>
      <c r="DO15" s="626"/>
      <c r="DP15" s="627"/>
      <c r="DQ15" s="634">
        <v>607000</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3603329</v>
      </c>
      <c r="S16" s="626"/>
      <c r="T16" s="626"/>
      <c r="U16" s="626"/>
      <c r="V16" s="626"/>
      <c r="W16" s="626"/>
      <c r="X16" s="626"/>
      <c r="Y16" s="627"/>
      <c r="Z16" s="628">
        <v>34.299999999999997</v>
      </c>
      <c r="AA16" s="628"/>
      <c r="AB16" s="628"/>
      <c r="AC16" s="628"/>
      <c r="AD16" s="629">
        <v>3070151</v>
      </c>
      <c r="AE16" s="629"/>
      <c r="AF16" s="629"/>
      <c r="AG16" s="629"/>
      <c r="AH16" s="629"/>
      <c r="AI16" s="629"/>
      <c r="AJ16" s="629"/>
      <c r="AK16" s="629"/>
      <c r="AL16" s="630">
        <v>54.5</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3070151</v>
      </c>
      <c r="S17" s="626"/>
      <c r="T17" s="626"/>
      <c r="U17" s="626"/>
      <c r="V17" s="626"/>
      <c r="W17" s="626"/>
      <c r="X17" s="626"/>
      <c r="Y17" s="627"/>
      <c r="Z17" s="628">
        <v>29.2</v>
      </c>
      <c r="AA17" s="628"/>
      <c r="AB17" s="628"/>
      <c r="AC17" s="628"/>
      <c r="AD17" s="629">
        <v>3070151</v>
      </c>
      <c r="AE17" s="629"/>
      <c r="AF17" s="629"/>
      <c r="AG17" s="629"/>
      <c r="AH17" s="629"/>
      <c r="AI17" s="629"/>
      <c r="AJ17" s="629"/>
      <c r="AK17" s="629"/>
      <c r="AL17" s="630">
        <v>54.5</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1078243</v>
      </c>
      <c r="CS17" s="626"/>
      <c r="CT17" s="626"/>
      <c r="CU17" s="626"/>
      <c r="CV17" s="626"/>
      <c r="CW17" s="626"/>
      <c r="CX17" s="626"/>
      <c r="CY17" s="627"/>
      <c r="CZ17" s="628">
        <v>10.5</v>
      </c>
      <c r="DA17" s="628"/>
      <c r="DB17" s="628"/>
      <c r="DC17" s="628"/>
      <c r="DD17" s="634" t="s">
        <v>111</v>
      </c>
      <c r="DE17" s="626"/>
      <c r="DF17" s="626"/>
      <c r="DG17" s="626"/>
      <c r="DH17" s="626"/>
      <c r="DI17" s="626"/>
      <c r="DJ17" s="626"/>
      <c r="DK17" s="626"/>
      <c r="DL17" s="626"/>
      <c r="DM17" s="626"/>
      <c r="DN17" s="626"/>
      <c r="DO17" s="626"/>
      <c r="DP17" s="627"/>
      <c r="DQ17" s="634">
        <v>1078243</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533178</v>
      </c>
      <c r="S18" s="626"/>
      <c r="T18" s="626"/>
      <c r="U18" s="626"/>
      <c r="V18" s="626"/>
      <c r="W18" s="626"/>
      <c r="X18" s="626"/>
      <c r="Y18" s="627"/>
      <c r="Z18" s="628">
        <v>5.0999999999999996</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136768</v>
      </c>
      <c r="BH19" s="626"/>
      <c r="BI19" s="626"/>
      <c r="BJ19" s="626"/>
      <c r="BK19" s="626"/>
      <c r="BL19" s="626"/>
      <c r="BM19" s="626"/>
      <c r="BN19" s="627"/>
      <c r="BO19" s="628">
        <v>6.1</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6263122</v>
      </c>
      <c r="S20" s="626"/>
      <c r="T20" s="626"/>
      <c r="U20" s="626"/>
      <c r="V20" s="626"/>
      <c r="W20" s="626"/>
      <c r="X20" s="626"/>
      <c r="Y20" s="627"/>
      <c r="Z20" s="628">
        <v>59.6</v>
      </c>
      <c r="AA20" s="628"/>
      <c r="AB20" s="628"/>
      <c r="AC20" s="628"/>
      <c r="AD20" s="629">
        <v>5593176</v>
      </c>
      <c r="AE20" s="629"/>
      <c r="AF20" s="629"/>
      <c r="AG20" s="629"/>
      <c r="AH20" s="629"/>
      <c r="AI20" s="629"/>
      <c r="AJ20" s="629"/>
      <c r="AK20" s="629"/>
      <c r="AL20" s="630">
        <v>99.3</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136768</v>
      </c>
      <c r="BH20" s="626"/>
      <c r="BI20" s="626"/>
      <c r="BJ20" s="626"/>
      <c r="BK20" s="626"/>
      <c r="BL20" s="626"/>
      <c r="BM20" s="626"/>
      <c r="BN20" s="627"/>
      <c r="BO20" s="628">
        <v>6.1</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10237138</v>
      </c>
      <c r="CS20" s="626"/>
      <c r="CT20" s="626"/>
      <c r="CU20" s="626"/>
      <c r="CV20" s="626"/>
      <c r="CW20" s="626"/>
      <c r="CX20" s="626"/>
      <c r="CY20" s="627"/>
      <c r="CZ20" s="628">
        <v>100</v>
      </c>
      <c r="DA20" s="628"/>
      <c r="DB20" s="628"/>
      <c r="DC20" s="628"/>
      <c r="DD20" s="634">
        <v>934215</v>
      </c>
      <c r="DE20" s="626"/>
      <c r="DF20" s="626"/>
      <c r="DG20" s="626"/>
      <c r="DH20" s="626"/>
      <c r="DI20" s="626"/>
      <c r="DJ20" s="626"/>
      <c r="DK20" s="626"/>
      <c r="DL20" s="626"/>
      <c r="DM20" s="626"/>
      <c r="DN20" s="626"/>
      <c r="DO20" s="626"/>
      <c r="DP20" s="627"/>
      <c r="DQ20" s="634">
        <v>7652784</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2475</v>
      </c>
      <c r="S21" s="626"/>
      <c r="T21" s="626"/>
      <c r="U21" s="626"/>
      <c r="V21" s="626"/>
      <c r="W21" s="626"/>
      <c r="X21" s="626"/>
      <c r="Y21" s="627"/>
      <c r="Z21" s="628">
        <v>0</v>
      </c>
      <c r="AA21" s="628"/>
      <c r="AB21" s="628"/>
      <c r="AC21" s="628"/>
      <c r="AD21" s="629">
        <v>2475</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134502</v>
      </c>
      <c r="S22" s="626"/>
      <c r="T22" s="626"/>
      <c r="U22" s="626"/>
      <c r="V22" s="626"/>
      <c r="W22" s="626"/>
      <c r="X22" s="626"/>
      <c r="Y22" s="627"/>
      <c r="Z22" s="628">
        <v>1.3</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34624</v>
      </c>
      <c r="S23" s="626"/>
      <c r="T23" s="626"/>
      <c r="U23" s="626"/>
      <c r="V23" s="626"/>
      <c r="W23" s="626"/>
      <c r="X23" s="626"/>
      <c r="Y23" s="627"/>
      <c r="Z23" s="628">
        <v>0.3</v>
      </c>
      <c r="AA23" s="628"/>
      <c r="AB23" s="628"/>
      <c r="AC23" s="628"/>
      <c r="AD23" s="629" t="s">
        <v>111</v>
      </c>
      <c r="AE23" s="629"/>
      <c r="AF23" s="629"/>
      <c r="AG23" s="629"/>
      <c r="AH23" s="629"/>
      <c r="AI23" s="629"/>
      <c r="AJ23" s="629"/>
      <c r="AK23" s="629"/>
      <c r="AL23" s="630" t="s">
        <v>111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136768</v>
      </c>
      <c r="BH23" s="626"/>
      <c r="BI23" s="626"/>
      <c r="BJ23" s="626"/>
      <c r="BK23" s="626"/>
      <c r="BL23" s="626"/>
      <c r="BM23" s="626"/>
      <c r="BN23" s="627"/>
      <c r="BO23" s="628">
        <v>6.1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92772</v>
      </c>
      <c r="S24" s="626"/>
      <c r="T24" s="626"/>
      <c r="U24" s="626"/>
      <c r="V24" s="626"/>
      <c r="W24" s="626"/>
      <c r="X24" s="626"/>
      <c r="Y24" s="627"/>
      <c r="Z24" s="628">
        <v>0.9</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4393294</v>
      </c>
      <c r="CS24" s="615"/>
      <c r="CT24" s="615"/>
      <c r="CU24" s="615"/>
      <c r="CV24" s="615"/>
      <c r="CW24" s="615"/>
      <c r="CX24" s="615"/>
      <c r="CY24" s="616"/>
      <c r="CZ24" s="652">
        <v>42.9</v>
      </c>
      <c r="DA24" s="653"/>
      <c r="DB24" s="653"/>
      <c r="DC24" s="654"/>
      <c r="DD24" s="651">
        <v>3012919</v>
      </c>
      <c r="DE24" s="615"/>
      <c r="DF24" s="615"/>
      <c r="DG24" s="615"/>
      <c r="DH24" s="615"/>
      <c r="DI24" s="615"/>
      <c r="DJ24" s="615"/>
      <c r="DK24" s="616"/>
      <c r="DL24" s="651">
        <v>2938878</v>
      </c>
      <c r="DM24" s="615"/>
      <c r="DN24" s="615"/>
      <c r="DO24" s="615"/>
      <c r="DP24" s="615"/>
      <c r="DQ24" s="615"/>
      <c r="DR24" s="615"/>
      <c r="DS24" s="615"/>
      <c r="DT24" s="615"/>
      <c r="DU24" s="615"/>
      <c r="DV24" s="616"/>
      <c r="DW24" s="619">
        <v>49.6</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1077667</v>
      </c>
      <c r="S25" s="626"/>
      <c r="T25" s="626"/>
      <c r="U25" s="626"/>
      <c r="V25" s="626"/>
      <c r="W25" s="626"/>
      <c r="X25" s="626"/>
      <c r="Y25" s="627"/>
      <c r="Z25" s="628">
        <v>10.3</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1492395</v>
      </c>
      <c r="CS25" s="657"/>
      <c r="CT25" s="657"/>
      <c r="CU25" s="657"/>
      <c r="CV25" s="657"/>
      <c r="CW25" s="657"/>
      <c r="CX25" s="657"/>
      <c r="CY25" s="658"/>
      <c r="CZ25" s="659">
        <v>14.6</v>
      </c>
      <c r="DA25" s="660"/>
      <c r="DB25" s="660"/>
      <c r="DC25" s="661"/>
      <c r="DD25" s="634">
        <v>1424842</v>
      </c>
      <c r="DE25" s="657"/>
      <c r="DF25" s="657"/>
      <c r="DG25" s="657"/>
      <c r="DH25" s="657"/>
      <c r="DI25" s="657"/>
      <c r="DJ25" s="657"/>
      <c r="DK25" s="658"/>
      <c r="DL25" s="634">
        <v>1350801</v>
      </c>
      <c r="DM25" s="657"/>
      <c r="DN25" s="657"/>
      <c r="DO25" s="657"/>
      <c r="DP25" s="657"/>
      <c r="DQ25" s="657"/>
      <c r="DR25" s="657"/>
      <c r="DS25" s="657"/>
      <c r="DT25" s="657"/>
      <c r="DU25" s="657"/>
      <c r="DV25" s="658"/>
      <c r="DW25" s="630">
        <v>22.8</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981615</v>
      </c>
      <c r="CS26" s="626"/>
      <c r="CT26" s="626"/>
      <c r="CU26" s="626"/>
      <c r="CV26" s="626"/>
      <c r="CW26" s="626"/>
      <c r="CX26" s="626"/>
      <c r="CY26" s="627"/>
      <c r="CZ26" s="659">
        <v>9.6</v>
      </c>
      <c r="DA26" s="660"/>
      <c r="DB26" s="660"/>
      <c r="DC26" s="661"/>
      <c r="DD26" s="634">
        <v>919921</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580024</v>
      </c>
      <c r="S27" s="626"/>
      <c r="T27" s="626"/>
      <c r="U27" s="626"/>
      <c r="V27" s="626"/>
      <c r="W27" s="626"/>
      <c r="X27" s="626"/>
      <c r="Y27" s="627"/>
      <c r="Z27" s="628">
        <v>5.5</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2256175</v>
      </c>
      <c r="BH27" s="626"/>
      <c r="BI27" s="626"/>
      <c r="BJ27" s="626"/>
      <c r="BK27" s="626"/>
      <c r="BL27" s="626"/>
      <c r="BM27" s="626"/>
      <c r="BN27" s="627"/>
      <c r="BO27" s="628">
        <v>100</v>
      </c>
      <c r="BP27" s="628"/>
      <c r="BQ27" s="628"/>
      <c r="BR27" s="628"/>
      <c r="BS27" s="634">
        <v>20441</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1822656</v>
      </c>
      <c r="CS27" s="657"/>
      <c r="CT27" s="657"/>
      <c r="CU27" s="657"/>
      <c r="CV27" s="657"/>
      <c r="CW27" s="657"/>
      <c r="CX27" s="657"/>
      <c r="CY27" s="658"/>
      <c r="CZ27" s="659">
        <v>17.8</v>
      </c>
      <c r="DA27" s="660"/>
      <c r="DB27" s="660"/>
      <c r="DC27" s="661"/>
      <c r="DD27" s="634">
        <v>509834</v>
      </c>
      <c r="DE27" s="657"/>
      <c r="DF27" s="657"/>
      <c r="DG27" s="657"/>
      <c r="DH27" s="657"/>
      <c r="DI27" s="657"/>
      <c r="DJ27" s="657"/>
      <c r="DK27" s="658"/>
      <c r="DL27" s="634">
        <v>509834</v>
      </c>
      <c r="DM27" s="657"/>
      <c r="DN27" s="657"/>
      <c r="DO27" s="657"/>
      <c r="DP27" s="657"/>
      <c r="DQ27" s="657"/>
      <c r="DR27" s="657"/>
      <c r="DS27" s="657"/>
      <c r="DT27" s="657"/>
      <c r="DU27" s="657"/>
      <c r="DV27" s="658"/>
      <c r="DW27" s="630">
        <v>8.6</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36490</v>
      </c>
      <c r="S28" s="626"/>
      <c r="T28" s="626"/>
      <c r="U28" s="626"/>
      <c r="V28" s="626"/>
      <c r="W28" s="626"/>
      <c r="X28" s="626"/>
      <c r="Y28" s="627"/>
      <c r="Z28" s="628">
        <v>0.3</v>
      </c>
      <c r="AA28" s="628"/>
      <c r="AB28" s="628"/>
      <c r="AC28" s="628"/>
      <c r="AD28" s="629">
        <v>30398</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1078243</v>
      </c>
      <c r="CS28" s="626"/>
      <c r="CT28" s="626"/>
      <c r="CU28" s="626"/>
      <c r="CV28" s="626"/>
      <c r="CW28" s="626"/>
      <c r="CX28" s="626"/>
      <c r="CY28" s="627"/>
      <c r="CZ28" s="659">
        <v>10.5</v>
      </c>
      <c r="DA28" s="660"/>
      <c r="DB28" s="660"/>
      <c r="DC28" s="661"/>
      <c r="DD28" s="634">
        <v>1078243</v>
      </c>
      <c r="DE28" s="626"/>
      <c r="DF28" s="626"/>
      <c r="DG28" s="626"/>
      <c r="DH28" s="626"/>
      <c r="DI28" s="626"/>
      <c r="DJ28" s="626"/>
      <c r="DK28" s="627"/>
      <c r="DL28" s="634">
        <v>1078243</v>
      </c>
      <c r="DM28" s="626"/>
      <c r="DN28" s="626"/>
      <c r="DO28" s="626"/>
      <c r="DP28" s="626"/>
      <c r="DQ28" s="626"/>
      <c r="DR28" s="626"/>
      <c r="DS28" s="626"/>
      <c r="DT28" s="626"/>
      <c r="DU28" s="626"/>
      <c r="DV28" s="627"/>
      <c r="DW28" s="630">
        <v>18.2</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101695</v>
      </c>
      <c r="S29" s="626"/>
      <c r="T29" s="626"/>
      <c r="U29" s="626"/>
      <c r="V29" s="626"/>
      <c r="W29" s="626"/>
      <c r="X29" s="626"/>
      <c r="Y29" s="627"/>
      <c r="Z29" s="628">
        <v>1</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1078243</v>
      </c>
      <c r="CS29" s="657"/>
      <c r="CT29" s="657"/>
      <c r="CU29" s="657"/>
      <c r="CV29" s="657"/>
      <c r="CW29" s="657"/>
      <c r="CX29" s="657"/>
      <c r="CY29" s="658"/>
      <c r="CZ29" s="659">
        <v>10.5</v>
      </c>
      <c r="DA29" s="660"/>
      <c r="DB29" s="660"/>
      <c r="DC29" s="661"/>
      <c r="DD29" s="634">
        <v>1078243</v>
      </c>
      <c r="DE29" s="657"/>
      <c r="DF29" s="657"/>
      <c r="DG29" s="657"/>
      <c r="DH29" s="657"/>
      <c r="DI29" s="657"/>
      <c r="DJ29" s="657"/>
      <c r="DK29" s="658"/>
      <c r="DL29" s="634">
        <v>1078243</v>
      </c>
      <c r="DM29" s="657"/>
      <c r="DN29" s="657"/>
      <c r="DO29" s="657"/>
      <c r="DP29" s="657"/>
      <c r="DQ29" s="657"/>
      <c r="DR29" s="657"/>
      <c r="DS29" s="657"/>
      <c r="DT29" s="657"/>
      <c r="DU29" s="657"/>
      <c r="DV29" s="658"/>
      <c r="DW29" s="630">
        <v>18.2</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853389</v>
      </c>
      <c r="S30" s="626"/>
      <c r="T30" s="626"/>
      <c r="U30" s="626"/>
      <c r="V30" s="626"/>
      <c r="W30" s="626"/>
      <c r="X30" s="626"/>
      <c r="Y30" s="627"/>
      <c r="Z30" s="628">
        <v>8.1</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98.8</v>
      </c>
      <c r="BH30" s="684"/>
      <c r="BI30" s="684"/>
      <c r="BJ30" s="684"/>
      <c r="BK30" s="684"/>
      <c r="BL30" s="684"/>
      <c r="BM30" s="620">
        <v>95.9</v>
      </c>
      <c r="BN30" s="684"/>
      <c r="BO30" s="684"/>
      <c r="BP30" s="684"/>
      <c r="BQ30" s="685"/>
      <c r="BR30" s="683">
        <v>98.8</v>
      </c>
      <c r="BS30" s="684"/>
      <c r="BT30" s="684"/>
      <c r="BU30" s="684"/>
      <c r="BV30" s="684"/>
      <c r="BW30" s="684"/>
      <c r="BX30" s="620">
        <v>95.8</v>
      </c>
      <c r="BY30" s="684"/>
      <c r="BZ30" s="684"/>
      <c r="CA30" s="684"/>
      <c r="CB30" s="685"/>
      <c r="CD30" s="688"/>
      <c r="CE30" s="689"/>
      <c r="CF30" s="639" t="s">
        <v>290</v>
      </c>
      <c r="CG30" s="640"/>
      <c r="CH30" s="640"/>
      <c r="CI30" s="640"/>
      <c r="CJ30" s="640"/>
      <c r="CK30" s="640"/>
      <c r="CL30" s="640"/>
      <c r="CM30" s="640"/>
      <c r="CN30" s="640"/>
      <c r="CO30" s="640"/>
      <c r="CP30" s="640"/>
      <c r="CQ30" s="641"/>
      <c r="CR30" s="625">
        <v>983148</v>
      </c>
      <c r="CS30" s="626"/>
      <c r="CT30" s="626"/>
      <c r="CU30" s="626"/>
      <c r="CV30" s="626"/>
      <c r="CW30" s="626"/>
      <c r="CX30" s="626"/>
      <c r="CY30" s="627"/>
      <c r="CZ30" s="659">
        <v>9.6</v>
      </c>
      <c r="DA30" s="660"/>
      <c r="DB30" s="660"/>
      <c r="DC30" s="661"/>
      <c r="DD30" s="634">
        <v>983148</v>
      </c>
      <c r="DE30" s="626"/>
      <c r="DF30" s="626"/>
      <c r="DG30" s="626"/>
      <c r="DH30" s="626"/>
      <c r="DI30" s="626"/>
      <c r="DJ30" s="626"/>
      <c r="DK30" s="627"/>
      <c r="DL30" s="634">
        <v>983148</v>
      </c>
      <c r="DM30" s="626"/>
      <c r="DN30" s="626"/>
      <c r="DO30" s="626"/>
      <c r="DP30" s="626"/>
      <c r="DQ30" s="626"/>
      <c r="DR30" s="626"/>
      <c r="DS30" s="626"/>
      <c r="DT30" s="626"/>
      <c r="DU30" s="626"/>
      <c r="DV30" s="627"/>
      <c r="DW30" s="630">
        <v>16.600000000000001</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331257</v>
      </c>
      <c r="S31" s="626"/>
      <c r="T31" s="626"/>
      <c r="U31" s="626"/>
      <c r="V31" s="626"/>
      <c r="W31" s="626"/>
      <c r="X31" s="626"/>
      <c r="Y31" s="627"/>
      <c r="Z31" s="628">
        <v>3.2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98.6</v>
      </c>
      <c r="BH31" s="657"/>
      <c r="BI31" s="657"/>
      <c r="BJ31" s="657"/>
      <c r="BK31" s="657"/>
      <c r="BL31" s="657"/>
      <c r="BM31" s="631">
        <v>96.5</v>
      </c>
      <c r="BN31" s="681"/>
      <c r="BO31" s="681"/>
      <c r="BP31" s="681"/>
      <c r="BQ31" s="682"/>
      <c r="BR31" s="680">
        <v>98.8</v>
      </c>
      <c r="BS31" s="657"/>
      <c r="BT31" s="657"/>
      <c r="BU31" s="657"/>
      <c r="BV31" s="657"/>
      <c r="BW31" s="657"/>
      <c r="BX31" s="631">
        <v>96.7</v>
      </c>
      <c r="BY31" s="681"/>
      <c r="BZ31" s="681"/>
      <c r="CA31" s="681"/>
      <c r="CB31" s="682"/>
      <c r="CD31" s="688"/>
      <c r="CE31" s="689"/>
      <c r="CF31" s="639" t="s">
        <v>294</v>
      </c>
      <c r="CG31" s="640"/>
      <c r="CH31" s="640"/>
      <c r="CI31" s="640"/>
      <c r="CJ31" s="640"/>
      <c r="CK31" s="640"/>
      <c r="CL31" s="640"/>
      <c r="CM31" s="640"/>
      <c r="CN31" s="640"/>
      <c r="CO31" s="640"/>
      <c r="CP31" s="640"/>
      <c r="CQ31" s="641"/>
      <c r="CR31" s="625">
        <v>95095</v>
      </c>
      <c r="CS31" s="657"/>
      <c r="CT31" s="657"/>
      <c r="CU31" s="657"/>
      <c r="CV31" s="657"/>
      <c r="CW31" s="657"/>
      <c r="CX31" s="657"/>
      <c r="CY31" s="658"/>
      <c r="CZ31" s="659">
        <v>0.9</v>
      </c>
      <c r="DA31" s="660"/>
      <c r="DB31" s="660"/>
      <c r="DC31" s="661"/>
      <c r="DD31" s="634">
        <v>95095</v>
      </c>
      <c r="DE31" s="657"/>
      <c r="DF31" s="657"/>
      <c r="DG31" s="657"/>
      <c r="DH31" s="657"/>
      <c r="DI31" s="657"/>
      <c r="DJ31" s="657"/>
      <c r="DK31" s="658"/>
      <c r="DL31" s="634">
        <v>95095</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115380</v>
      </c>
      <c r="S32" s="626"/>
      <c r="T32" s="626"/>
      <c r="U32" s="626"/>
      <c r="V32" s="626"/>
      <c r="W32" s="626"/>
      <c r="X32" s="626"/>
      <c r="Y32" s="627"/>
      <c r="Z32" s="628">
        <v>1.1000000000000001</v>
      </c>
      <c r="AA32" s="628"/>
      <c r="AB32" s="628"/>
      <c r="AC32" s="628"/>
      <c r="AD32" s="629">
        <v>6918</v>
      </c>
      <c r="AE32" s="629"/>
      <c r="AF32" s="629"/>
      <c r="AG32" s="629"/>
      <c r="AH32" s="629"/>
      <c r="AI32" s="629"/>
      <c r="AJ32" s="629"/>
      <c r="AK32" s="629"/>
      <c r="AL32" s="630">
        <v>0.1</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98.8</v>
      </c>
      <c r="BH32" s="693"/>
      <c r="BI32" s="693"/>
      <c r="BJ32" s="693"/>
      <c r="BK32" s="693"/>
      <c r="BL32" s="693"/>
      <c r="BM32" s="694">
        <v>94.9</v>
      </c>
      <c r="BN32" s="693"/>
      <c r="BO32" s="693"/>
      <c r="BP32" s="693"/>
      <c r="BQ32" s="695"/>
      <c r="BR32" s="692">
        <v>98.7</v>
      </c>
      <c r="BS32" s="693"/>
      <c r="BT32" s="693"/>
      <c r="BU32" s="693"/>
      <c r="BV32" s="693"/>
      <c r="BW32" s="693"/>
      <c r="BX32" s="694">
        <v>94.6</v>
      </c>
      <c r="BY32" s="693"/>
      <c r="BZ32" s="693"/>
      <c r="CA32" s="693"/>
      <c r="CB32" s="695"/>
      <c r="CD32" s="690"/>
      <c r="CE32" s="691"/>
      <c r="CF32" s="639" t="s">
        <v>297</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886000</v>
      </c>
      <c r="S33" s="626"/>
      <c r="T33" s="626"/>
      <c r="U33" s="626"/>
      <c r="V33" s="626"/>
      <c r="W33" s="626"/>
      <c r="X33" s="626"/>
      <c r="Y33" s="627"/>
      <c r="Z33" s="628">
        <v>8.4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4909629</v>
      </c>
      <c r="CS33" s="657"/>
      <c r="CT33" s="657"/>
      <c r="CU33" s="657"/>
      <c r="CV33" s="657"/>
      <c r="CW33" s="657"/>
      <c r="CX33" s="657"/>
      <c r="CY33" s="658"/>
      <c r="CZ33" s="659">
        <v>48</v>
      </c>
      <c r="DA33" s="660"/>
      <c r="DB33" s="660"/>
      <c r="DC33" s="661"/>
      <c r="DD33" s="634">
        <v>4270503</v>
      </c>
      <c r="DE33" s="657"/>
      <c r="DF33" s="657"/>
      <c r="DG33" s="657"/>
      <c r="DH33" s="657"/>
      <c r="DI33" s="657"/>
      <c r="DJ33" s="657"/>
      <c r="DK33" s="658"/>
      <c r="DL33" s="634">
        <v>2773817</v>
      </c>
      <c r="DM33" s="657"/>
      <c r="DN33" s="657"/>
      <c r="DO33" s="657"/>
      <c r="DP33" s="657"/>
      <c r="DQ33" s="657"/>
      <c r="DR33" s="657"/>
      <c r="DS33" s="657"/>
      <c r="DT33" s="657"/>
      <c r="DU33" s="657"/>
      <c r="DV33" s="658"/>
      <c r="DW33" s="630">
        <v>46.8</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1605626</v>
      </c>
      <c r="CS34" s="626"/>
      <c r="CT34" s="626"/>
      <c r="CU34" s="626"/>
      <c r="CV34" s="626"/>
      <c r="CW34" s="626"/>
      <c r="CX34" s="626"/>
      <c r="CY34" s="627"/>
      <c r="CZ34" s="659">
        <v>15.7</v>
      </c>
      <c r="DA34" s="660"/>
      <c r="DB34" s="660"/>
      <c r="DC34" s="661"/>
      <c r="DD34" s="634">
        <v>1338164</v>
      </c>
      <c r="DE34" s="626"/>
      <c r="DF34" s="626"/>
      <c r="DG34" s="626"/>
      <c r="DH34" s="626"/>
      <c r="DI34" s="626"/>
      <c r="DJ34" s="626"/>
      <c r="DK34" s="627"/>
      <c r="DL34" s="634">
        <v>949286</v>
      </c>
      <c r="DM34" s="626"/>
      <c r="DN34" s="626"/>
      <c r="DO34" s="626"/>
      <c r="DP34" s="626"/>
      <c r="DQ34" s="626"/>
      <c r="DR34" s="626"/>
      <c r="DS34" s="626"/>
      <c r="DT34" s="626"/>
      <c r="DU34" s="626"/>
      <c r="DV34" s="627"/>
      <c r="DW34" s="630">
        <v>16</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295200</v>
      </c>
      <c r="S35" s="626"/>
      <c r="T35" s="626"/>
      <c r="U35" s="626"/>
      <c r="V35" s="626"/>
      <c r="W35" s="626"/>
      <c r="X35" s="626"/>
      <c r="Y35" s="627"/>
      <c r="Z35" s="628">
        <v>2.8</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1523728</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113271</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67198</v>
      </c>
      <c r="CS35" s="657"/>
      <c r="CT35" s="657"/>
      <c r="CU35" s="657"/>
      <c r="CV35" s="657"/>
      <c r="CW35" s="657"/>
      <c r="CX35" s="657"/>
      <c r="CY35" s="658"/>
      <c r="CZ35" s="659">
        <v>0.7</v>
      </c>
      <c r="DA35" s="660"/>
      <c r="DB35" s="660"/>
      <c r="DC35" s="661"/>
      <c r="DD35" s="634">
        <v>63277</v>
      </c>
      <c r="DE35" s="657"/>
      <c r="DF35" s="657"/>
      <c r="DG35" s="657"/>
      <c r="DH35" s="657"/>
      <c r="DI35" s="657"/>
      <c r="DJ35" s="657"/>
      <c r="DK35" s="658"/>
      <c r="DL35" s="634">
        <v>60488</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10509397</v>
      </c>
      <c r="S36" s="698"/>
      <c r="T36" s="698"/>
      <c r="U36" s="698"/>
      <c r="V36" s="698"/>
      <c r="W36" s="698"/>
      <c r="X36" s="698"/>
      <c r="Y36" s="699"/>
      <c r="Z36" s="700">
        <v>100</v>
      </c>
      <c r="AA36" s="700"/>
      <c r="AB36" s="700"/>
      <c r="AC36" s="700"/>
      <c r="AD36" s="701">
        <v>5632967</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480000</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-52523</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1424911</v>
      </c>
      <c r="CS36" s="626"/>
      <c r="CT36" s="626"/>
      <c r="CU36" s="626"/>
      <c r="CV36" s="626"/>
      <c r="CW36" s="626"/>
      <c r="CX36" s="626"/>
      <c r="CY36" s="627"/>
      <c r="CZ36" s="659">
        <v>13.9</v>
      </c>
      <c r="DA36" s="660"/>
      <c r="DB36" s="660"/>
      <c r="DC36" s="661"/>
      <c r="DD36" s="634">
        <v>1222198</v>
      </c>
      <c r="DE36" s="626"/>
      <c r="DF36" s="626"/>
      <c r="DG36" s="626"/>
      <c r="DH36" s="626"/>
      <c r="DI36" s="626"/>
      <c r="DJ36" s="626"/>
      <c r="DK36" s="627"/>
      <c r="DL36" s="634">
        <v>949181</v>
      </c>
      <c r="DM36" s="626"/>
      <c r="DN36" s="626"/>
      <c r="DO36" s="626"/>
      <c r="DP36" s="626"/>
      <c r="DQ36" s="626"/>
      <c r="DR36" s="626"/>
      <c r="DS36" s="626"/>
      <c r="DT36" s="626"/>
      <c r="DU36" s="626"/>
      <c r="DV36" s="627"/>
      <c r="DW36" s="630">
        <v>16</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21995</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3321</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569019</v>
      </c>
      <c r="CS37" s="657"/>
      <c r="CT37" s="657"/>
      <c r="CU37" s="657"/>
      <c r="CV37" s="657"/>
      <c r="CW37" s="657"/>
      <c r="CX37" s="657"/>
      <c r="CY37" s="658"/>
      <c r="CZ37" s="659">
        <v>5.6</v>
      </c>
      <c r="DA37" s="660"/>
      <c r="DB37" s="660"/>
      <c r="DC37" s="661"/>
      <c r="DD37" s="634">
        <v>462669</v>
      </c>
      <c r="DE37" s="657"/>
      <c r="DF37" s="657"/>
      <c r="DG37" s="657"/>
      <c r="DH37" s="657"/>
      <c r="DI37" s="657"/>
      <c r="DJ37" s="657"/>
      <c r="DK37" s="658"/>
      <c r="DL37" s="634">
        <v>450610</v>
      </c>
      <c r="DM37" s="657"/>
      <c r="DN37" s="657"/>
      <c r="DO37" s="657"/>
      <c r="DP37" s="657"/>
      <c r="DQ37" s="657"/>
      <c r="DR37" s="657"/>
      <c r="DS37" s="657"/>
      <c r="DT37" s="657"/>
      <c r="DU37" s="657"/>
      <c r="DV37" s="658"/>
      <c r="DW37" s="630">
        <v>7.6</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v>2765</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5054</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1014768</v>
      </c>
      <c r="CS38" s="626"/>
      <c r="CT38" s="626"/>
      <c r="CU38" s="626"/>
      <c r="CV38" s="626"/>
      <c r="CW38" s="626"/>
      <c r="CX38" s="626"/>
      <c r="CY38" s="627"/>
      <c r="CZ38" s="659">
        <v>9.9</v>
      </c>
      <c r="DA38" s="660"/>
      <c r="DB38" s="660"/>
      <c r="DC38" s="661"/>
      <c r="DD38" s="634">
        <v>852558</v>
      </c>
      <c r="DE38" s="626"/>
      <c r="DF38" s="626"/>
      <c r="DG38" s="626"/>
      <c r="DH38" s="626"/>
      <c r="DI38" s="626"/>
      <c r="DJ38" s="626"/>
      <c r="DK38" s="627"/>
      <c r="DL38" s="634">
        <v>814862</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318</v>
      </c>
      <c r="AR39" s="705"/>
      <c r="AS39" s="705"/>
      <c r="AT39" s="705"/>
      <c r="AU39" s="705"/>
      <c r="AV39" s="705"/>
      <c r="AW39" s="705"/>
      <c r="AX39" s="705"/>
      <c r="AY39" s="706"/>
      <c r="AZ39" s="625" t="s">
        <v>319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81</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793506</v>
      </c>
      <c r="CS39" s="657"/>
      <c r="CT39" s="657"/>
      <c r="CU39" s="657"/>
      <c r="CV39" s="657"/>
      <c r="CW39" s="657"/>
      <c r="CX39" s="657"/>
      <c r="CY39" s="658"/>
      <c r="CZ39" s="659">
        <v>7.8</v>
      </c>
      <c r="DA39" s="660"/>
      <c r="DB39" s="660"/>
      <c r="DC39" s="661"/>
      <c r="DD39" s="634">
        <v>793506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233120</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116</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3620</v>
      </c>
      <c r="CS40" s="626"/>
      <c r="CT40" s="626"/>
      <c r="CU40" s="626"/>
      <c r="CV40" s="626"/>
      <c r="CW40" s="626"/>
      <c r="CX40" s="626"/>
      <c r="CY40" s="627"/>
      <c r="CZ40" s="659">
        <v>0</v>
      </c>
      <c r="DA40" s="660"/>
      <c r="DB40" s="660"/>
      <c r="DC40" s="661"/>
      <c r="DD40" s="634">
        <v>800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785848</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372</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934215</v>
      </c>
      <c r="CS42" s="626"/>
      <c r="CT42" s="626"/>
      <c r="CU42" s="626"/>
      <c r="CV42" s="626"/>
      <c r="CW42" s="626"/>
      <c r="CX42" s="626"/>
      <c r="CY42" s="627"/>
      <c r="CZ42" s="659">
        <v>9.1</v>
      </c>
      <c r="DA42" s="708"/>
      <c r="DB42" s="708"/>
      <c r="DC42" s="709"/>
      <c r="DD42" s="634">
        <v>369362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18435</v>
      </c>
      <c r="CS43" s="657"/>
      <c r="CT43" s="657"/>
      <c r="CU43" s="657"/>
      <c r="CV43" s="657"/>
      <c r="CW43" s="657"/>
      <c r="CX43" s="657"/>
      <c r="CY43" s="658"/>
      <c r="CZ43" s="659">
        <v>0.2</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934215</v>
      </c>
      <c r="CS44" s="626"/>
      <c r="CT44" s="626"/>
      <c r="CU44" s="626"/>
      <c r="CV44" s="626"/>
      <c r="CW44" s="626"/>
      <c r="CX44" s="626"/>
      <c r="CY44" s="627"/>
      <c r="CZ44" s="659">
        <v>9.1</v>
      </c>
      <c r="DA44" s="708"/>
      <c r="DB44" s="708"/>
      <c r="DC44" s="709"/>
      <c r="DD44" s="634">
        <v>369362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175168</v>
      </c>
      <c r="CS45" s="657"/>
      <c r="CT45" s="657"/>
      <c r="CU45" s="657"/>
      <c r="CV45" s="657"/>
      <c r="CW45" s="657"/>
      <c r="CX45" s="657"/>
      <c r="CY45" s="658"/>
      <c r="CZ45" s="659">
        <v>1.7</v>
      </c>
      <c r="DA45" s="660"/>
      <c r="DB45" s="660"/>
      <c r="DC45" s="661"/>
      <c r="DD45" s="634">
        <v>13744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729371</v>
      </c>
      <c r="CS46" s="626"/>
      <c r="CT46" s="626"/>
      <c r="CU46" s="626"/>
      <c r="CV46" s="626"/>
      <c r="CW46" s="626"/>
      <c r="CX46" s="626"/>
      <c r="CY46" s="627"/>
      <c r="CZ46" s="659">
        <v>7.1</v>
      </c>
      <c r="DA46" s="708"/>
      <c r="DB46" s="708"/>
      <c r="DC46" s="709"/>
      <c r="DD46" s="634">
        <v>341842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10237138</v>
      </c>
      <c r="CS49" s="693"/>
      <c r="CT49" s="693"/>
      <c r="CU49" s="693"/>
      <c r="CV49" s="693"/>
      <c r="CW49" s="693"/>
      <c r="CX49" s="693"/>
      <c r="CY49" s="720"/>
      <c r="CZ49" s="721">
        <v>100</v>
      </c>
      <c r="DA49" s="722"/>
      <c r="DB49" s="722"/>
      <c r="DC49" s="723"/>
      <c r="DD49" s="724">
        <v>7652784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64" zoomScale="70" zoomScaleNormal="25" zoomScaleSheetLayoutView="70" workbookViewId="0">
      <selection activeCell="DB84" sqref="DB84:DF8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10509</v>
      </c>
      <c r="R7" s="755"/>
      <c r="S7" s="755"/>
      <c r="T7" s="755"/>
      <c r="U7" s="755"/>
      <c r="V7" s="755">
        <v>10237</v>
      </c>
      <c r="W7" s="755"/>
      <c r="X7" s="755"/>
      <c r="Y7" s="755"/>
      <c r="Z7" s="755"/>
      <c r="AA7" s="755">
        <v>272</v>
      </c>
      <c r="AB7" s="755"/>
      <c r="AC7" s="755"/>
      <c r="AD7" s="755"/>
      <c r="AE7" s="756"/>
      <c r="AF7" s="757">
        <v>267</v>
      </c>
      <c r="AG7" s="758"/>
      <c r="AH7" s="758"/>
      <c r="AI7" s="758"/>
      <c r="AJ7" s="759"/>
      <c r="AK7" s="794">
        <v>853</v>
      </c>
      <c r="AL7" s="795"/>
      <c r="AM7" s="795"/>
      <c r="AN7" s="795"/>
      <c r="AO7" s="795"/>
      <c r="AP7" s="795">
        <v>10974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1</v>
      </c>
      <c r="CI7" s="792"/>
      <c r="CJ7" s="792"/>
      <c r="CK7" s="792"/>
      <c r="CL7" s="793"/>
      <c r="CM7" s="791">
        <v>40</v>
      </c>
      <c r="CN7" s="792"/>
      <c r="CO7" s="792"/>
      <c r="CP7" s="792"/>
      <c r="CQ7" s="793"/>
      <c r="CR7" s="791">
        <v>30</v>
      </c>
      <c r="CS7" s="792"/>
      <c r="CT7" s="792"/>
      <c r="CU7" s="792"/>
      <c r="CV7" s="793"/>
      <c r="CW7" s="791" t="s">
        <v>551</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-35</v>
      </c>
      <c r="CI8" s="802"/>
      <c r="CJ8" s="802"/>
      <c r="CK8" s="802"/>
      <c r="CL8" s="803"/>
      <c r="CM8" s="801">
        <v>523</v>
      </c>
      <c r="CN8" s="802"/>
      <c r="CO8" s="802"/>
      <c r="CP8" s="802"/>
      <c r="CQ8" s="803"/>
      <c r="CR8" s="801">
        <v>10</v>
      </c>
      <c r="CS8" s="802"/>
      <c r="CT8" s="802"/>
      <c r="CU8" s="802"/>
      <c r="CV8" s="803"/>
      <c r="CW8" s="801" t="s">
        <v>551</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366</v>
      </c>
      <c r="C23" s="811"/>
      <c r="D23" s="811"/>
      <c r="E23" s="811"/>
      <c r="F23" s="811"/>
      <c r="G23" s="811"/>
      <c r="H23" s="811"/>
      <c r="I23" s="811"/>
      <c r="J23" s="811"/>
      <c r="K23" s="811"/>
      <c r="L23" s="811"/>
      <c r="M23" s="811"/>
      <c r="N23" s="811"/>
      <c r="O23" s="811"/>
      <c r="P23" s="812"/>
      <c r="Q23" s="813">
        <v>10509</v>
      </c>
      <c r="R23" s="814"/>
      <c r="S23" s="814"/>
      <c r="T23" s="814"/>
      <c r="U23" s="814"/>
      <c r="V23" s="814">
        <v>10237</v>
      </c>
      <c r="W23" s="814"/>
      <c r="X23" s="814"/>
      <c r="Y23" s="814"/>
      <c r="Z23" s="814"/>
      <c r="AA23" s="814">
        <v>272</v>
      </c>
      <c r="AB23" s="814"/>
      <c r="AC23" s="814"/>
      <c r="AD23" s="814"/>
      <c r="AE23" s="815"/>
      <c r="AF23" s="816">
        <v>267</v>
      </c>
      <c r="AG23" s="814"/>
      <c r="AH23" s="814"/>
      <c r="AI23" s="814"/>
      <c r="AJ23" s="817"/>
      <c r="AK23" s="818"/>
      <c r="AL23" s="819"/>
      <c r="AM23" s="819"/>
      <c r="AN23" s="819"/>
      <c r="AO23" s="819"/>
      <c r="AP23" s="814">
        <v>10974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377</v>
      </c>
      <c r="C28" s="752"/>
      <c r="D28" s="752"/>
      <c r="E28" s="752"/>
      <c r="F28" s="752"/>
      <c r="G28" s="752"/>
      <c r="H28" s="752"/>
      <c r="I28" s="752"/>
      <c r="J28" s="752"/>
      <c r="K28" s="752"/>
      <c r="L28" s="752"/>
      <c r="M28" s="752"/>
      <c r="N28" s="752"/>
      <c r="O28" s="752"/>
      <c r="P28" s="753"/>
      <c r="Q28" s="842">
        <v>3145</v>
      </c>
      <c r="R28" s="843"/>
      <c r="S28" s="843"/>
      <c r="T28" s="843"/>
      <c r="U28" s="843"/>
      <c r="V28" s="843">
        <v>3032</v>
      </c>
      <c r="W28" s="843"/>
      <c r="X28" s="843"/>
      <c r="Y28" s="843"/>
      <c r="Z28" s="843"/>
      <c r="AA28" s="843">
        <v>113</v>
      </c>
      <c r="AB28" s="843"/>
      <c r="AC28" s="843"/>
      <c r="AD28" s="843"/>
      <c r="AE28" s="844"/>
      <c r="AF28" s="845">
        <v>113</v>
      </c>
      <c r="AG28" s="843"/>
      <c r="AH28" s="843"/>
      <c r="AI28" s="843"/>
      <c r="AJ28" s="846"/>
      <c r="AK28" s="847">
        <v>351</v>
      </c>
      <c r="AL28" s="838"/>
      <c r="AM28" s="838"/>
      <c r="AN28" s="838"/>
      <c r="AO28" s="838"/>
      <c r="AP28" s="838" t="s">
        <v>474</v>
      </c>
      <c r="AQ28" s="838"/>
      <c r="AR28" s="838"/>
      <c r="AS28" s="838"/>
      <c r="AT28" s="838"/>
      <c r="AU28" s="838" t="s">
        <v>474</v>
      </c>
      <c r="AV28" s="838"/>
      <c r="AW28" s="838"/>
      <c r="AX28" s="838"/>
      <c r="AY28" s="838"/>
      <c r="AZ28" s="839" t="s">
        <v>474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378</v>
      </c>
      <c r="C29" s="776"/>
      <c r="D29" s="776"/>
      <c r="E29" s="776"/>
      <c r="F29" s="776"/>
      <c r="G29" s="776"/>
      <c r="H29" s="776"/>
      <c r="I29" s="776"/>
      <c r="J29" s="776"/>
      <c r="K29" s="776"/>
      <c r="L29" s="776"/>
      <c r="M29" s="776"/>
      <c r="N29" s="776"/>
      <c r="O29" s="776"/>
      <c r="P29" s="777"/>
      <c r="Q29" s="778">
        <v>626</v>
      </c>
      <c r="R29" s="779"/>
      <c r="S29" s="779"/>
      <c r="T29" s="779"/>
      <c r="U29" s="779"/>
      <c r="V29" s="779">
        <v>609</v>
      </c>
      <c r="W29" s="779"/>
      <c r="X29" s="779"/>
      <c r="Y29" s="779"/>
      <c r="Z29" s="779"/>
      <c r="AA29" s="779">
        <v>18</v>
      </c>
      <c r="AB29" s="779"/>
      <c r="AC29" s="779"/>
      <c r="AD29" s="779"/>
      <c r="AE29" s="780"/>
      <c r="AF29" s="781">
        <v>18</v>
      </c>
      <c r="AG29" s="782"/>
      <c r="AH29" s="782"/>
      <c r="AI29" s="782"/>
      <c r="AJ29" s="783"/>
      <c r="AK29" s="850">
        <v>406</v>
      </c>
      <c r="AL29" s="851"/>
      <c r="AM29" s="851"/>
      <c r="AN29" s="851"/>
      <c r="AO29" s="851"/>
      <c r="AP29" s="851" t="s">
        <v>474</v>
      </c>
      <c r="AQ29" s="851"/>
      <c r="AR29" s="851"/>
      <c r="AS29" s="851"/>
      <c r="AT29" s="851"/>
      <c r="AU29" s="851" t="s">
        <v>474</v>
      </c>
      <c r="AV29" s="851"/>
      <c r="AW29" s="851"/>
      <c r="AX29" s="851"/>
      <c r="AY29" s="851"/>
      <c r="AZ29" s="852" t="s">
        <v>474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379</v>
      </c>
      <c r="C30" s="776"/>
      <c r="D30" s="776"/>
      <c r="E30" s="776"/>
      <c r="F30" s="776"/>
      <c r="G30" s="776"/>
      <c r="H30" s="776"/>
      <c r="I30" s="776"/>
      <c r="J30" s="776"/>
      <c r="K30" s="776"/>
      <c r="L30" s="776"/>
      <c r="M30" s="776"/>
      <c r="N30" s="776"/>
      <c r="O30" s="776"/>
      <c r="P30" s="777"/>
      <c r="Q30" s="778">
        <v>563</v>
      </c>
      <c r="R30" s="779"/>
      <c r="S30" s="779"/>
      <c r="T30" s="779"/>
      <c r="U30" s="779"/>
      <c r="V30" s="779">
        <v>477</v>
      </c>
      <c r="W30" s="779"/>
      <c r="X30" s="779"/>
      <c r="Y30" s="779"/>
      <c r="Z30" s="779"/>
      <c r="AA30" s="779">
        <v>85</v>
      </c>
      <c r="AB30" s="779"/>
      <c r="AC30" s="779"/>
      <c r="AD30" s="779"/>
      <c r="AE30" s="780"/>
      <c r="AF30" s="781">
        <v>775</v>
      </c>
      <c r="AG30" s="782"/>
      <c r="AH30" s="782"/>
      <c r="AI30" s="782"/>
      <c r="AJ30" s="783"/>
      <c r="AK30" s="850">
        <v>22</v>
      </c>
      <c r="AL30" s="851"/>
      <c r="AM30" s="851"/>
      <c r="AN30" s="851"/>
      <c r="AO30" s="851"/>
      <c r="AP30" s="851">
        <v>3264</v>
      </c>
      <c r="AQ30" s="851"/>
      <c r="AR30" s="851"/>
      <c r="AS30" s="851"/>
      <c r="AT30" s="851"/>
      <c r="AU30" s="851">
        <v>238</v>
      </c>
      <c r="AV30" s="851"/>
      <c r="AW30" s="851"/>
      <c r="AX30" s="851"/>
      <c r="AY30" s="851"/>
      <c r="AZ30" s="852" t="s">
        <v>474</v>
      </c>
      <c r="BA30" s="852"/>
      <c r="BB30" s="852"/>
      <c r="BC30" s="852"/>
      <c r="BD30" s="852"/>
      <c r="BE30" s="848" t="s">
        <v>380</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4496</v>
      </c>
      <c r="R31" s="779"/>
      <c r="S31" s="779"/>
      <c r="T31" s="779"/>
      <c r="U31" s="779"/>
      <c r="V31" s="779">
        <v>4409</v>
      </c>
      <c r="W31" s="779"/>
      <c r="X31" s="779"/>
      <c r="Y31" s="779"/>
      <c r="Z31" s="779"/>
      <c r="AA31" s="779">
        <v>87</v>
      </c>
      <c r="AB31" s="779"/>
      <c r="AC31" s="779"/>
      <c r="AD31" s="779"/>
      <c r="AE31" s="780"/>
      <c r="AF31" s="781">
        <v>249</v>
      </c>
      <c r="AG31" s="782"/>
      <c r="AH31" s="782"/>
      <c r="AI31" s="782"/>
      <c r="AJ31" s="783"/>
      <c r="AK31" s="850">
        <v>480</v>
      </c>
      <c r="AL31" s="851"/>
      <c r="AM31" s="851"/>
      <c r="AN31" s="851"/>
      <c r="AO31" s="851"/>
      <c r="AP31" s="851">
        <v>2566</v>
      </c>
      <c r="AQ31" s="851"/>
      <c r="AR31" s="851"/>
      <c r="AS31" s="851"/>
      <c r="AT31" s="851"/>
      <c r="AU31" s="851">
        <v>1570</v>
      </c>
      <c r="AV31" s="851"/>
      <c r="AW31" s="851"/>
      <c r="AX31" s="851"/>
      <c r="AY31" s="851"/>
      <c r="AZ31" s="852" t="s">
        <v>474</v>
      </c>
      <c r="BA31" s="852"/>
      <c r="BB31" s="852"/>
      <c r="BC31" s="852"/>
      <c r="BD31" s="852"/>
      <c r="BE31" s="848" t="s">
        <v>380</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3</v>
      </c>
      <c r="R32" s="779"/>
      <c r="S32" s="779"/>
      <c r="T32" s="779"/>
      <c r="U32" s="779"/>
      <c r="V32" s="779">
        <v>3</v>
      </c>
      <c r="W32" s="779"/>
      <c r="X32" s="779"/>
      <c r="Y32" s="779"/>
      <c r="Z32" s="779"/>
      <c r="AA32" s="779" t="s">
        <v>474</v>
      </c>
      <c r="AB32" s="779"/>
      <c r="AC32" s="779"/>
      <c r="AD32" s="779"/>
      <c r="AE32" s="780"/>
      <c r="AF32" s="781" t="s">
        <v>111</v>
      </c>
      <c r="AG32" s="782"/>
      <c r="AH32" s="782"/>
      <c r="AI32" s="782"/>
      <c r="AJ32" s="783"/>
      <c r="AK32" s="850">
        <v>3</v>
      </c>
      <c r="AL32" s="851"/>
      <c r="AM32" s="851"/>
      <c r="AN32" s="851"/>
      <c r="AO32" s="851"/>
      <c r="AP32" s="851">
        <v>4</v>
      </c>
      <c r="AQ32" s="851"/>
      <c r="AR32" s="851"/>
      <c r="AS32" s="851"/>
      <c r="AT32" s="851"/>
      <c r="AU32" s="851">
        <v>4</v>
      </c>
      <c r="AV32" s="851"/>
      <c r="AW32" s="851"/>
      <c r="AX32" s="851"/>
      <c r="AY32" s="851"/>
      <c r="AZ32" s="852" t="s">
        <v>474</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1155</v>
      </c>
      <c r="AG63" s="862"/>
      <c r="AH63" s="862"/>
      <c r="AI63" s="862"/>
      <c r="AJ63" s="863"/>
      <c r="AK63" s="864"/>
      <c r="AL63" s="859"/>
      <c r="AM63" s="859"/>
      <c r="AN63" s="859"/>
      <c r="AO63" s="859"/>
      <c r="AP63" s="862">
        <v>5834</v>
      </c>
      <c r="AQ63" s="862"/>
      <c r="AR63" s="862"/>
      <c r="AS63" s="862"/>
      <c r="AT63" s="862"/>
      <c r="AU63" s="862">
        <v>1812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388</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1200</v>
      </c>
      <c r="R68" s="886"/>
      <c r="S68" s="886"/>
      <c r="T68" s="886"/>
      <c r="U68" s="886"/>
      <c r="V68" s="886">
        <v>1190</v>
      </c>
      <c r="W68" s="886"/>
      <c r="X68" s="886"/>
      <c r="Y68" s="886"/>
      <c r="Z68" s="886"/>
      <c r="AA68" s="886">
        <v>11</v>
      </c>
      <c r="AB68" s="886"/>
      <c r="AC68" s="886"/>
      <c r="AD68" s="886"/>
      <c r="AE68" s="886"/>
      <c r="AF68" s="886">
        <v>11</v>
      </c>
      <c r="AG68" s="886"/>
      <c r="AH68" s="886"/>
      <c r="AI68" s="886"/>
      <c r="AJ68" s="886"/>
      <c r="AK68" s="886" t="s">
        <v>550</v>
      </c>
      <c r="AL68" s="886"/>
      <c r="AM68" s="886"/>
      <c r="AN68" s="886"/>
      <c r="AO68" s="886"/>
      <c r="AP68" s="886">
        <v>317</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532</v>
      </c>
      <c r="C69" s="894"/>
      <c r="D69" s="894"/>
      <c r="E69" s="894"/>
      <c r="F69" s="894"/>
      <c r="G69" s="894"/>
      <c r="H69" s="894"/>
      <c r="I69" s="894"/>
      <c r="J69" s="894"/>
      <c r="K69" s="894"/>
      <c r="L69" s="894"/>
      <c r="M69" s="894"/>
      <c r="N69" s="894"/>
      <c r="O69" s="894"/>
      <c r="P69" s="895"/>
      <c r="Q69" s="896">
        <v>289</v>
      </c>
      <c r="R69" s="851"/>
      <c r="S69" s="851"/>
      <c r="T69" s="851"/>
      <c r="U69" s="851"/>
      <c r="V69" s="851">
        <v>274</v>
      </c>
      <c r="W69" s="851"/>
      <c r="X69" s="851"/>
      <c r="Y69" s="851"/>
      <c r="Z69" s="851"/>
      <c r="AA69" s="851">
        <v>15</v>
      </c>
      <c r="AB69" s="851"/>
      <c r="AC69" s="851"/>
      <c r="AD69" s="851"/>
      <c r="AE69" s="851"/>
      <c r="AF69" s="851">
        <v>15</v>
      </c>
      <c r="AG69" s="851"/>
      <c r="AH69" s="851"/>
      <c r="AI69" s="851"/>
      <c r="AJ69" s="851"/>
      <c r="AK69" s="851">
        <v>85</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533</v>
      </c>
      <c r="C70" s="894"/>
      <c r="D70" s="894"/>
      <c r="E70" s="894"/>
      <c r="F70" s="894"/>
      <c r="G70" s="894"/>
      <c r="H70" s="894"/>
      <c r="I70" s="894"/>
      <c r="J70" s="894"/>
      <c r="K70" s="894"/>
      <c r="L70" s="894"/>
      <c r="M70" s="894"/>
      <c r="N70" s="894"/>
      <c r="O70" s="894"/>
      <c r="P70" s="895"/>
      <c r="Q70" s="896">
        <v>65</v>
      </c>
      <c r="R70" s="851"/>
      <c r="S70" s="851"/>
      <c r="T70" s="851"/>
      <c r="U70" s="851"/>
      <c r="V70" s="851">
        <v>64</v>
      </c>
      <c r="W70" s="851"/>
      <c r="X70" s="851"/>
      <c r="Y70" s="851"/>
      <c r="Z70" s="851"/>
      <c r="AA70" s="851">
        <v>1</v>
      </c>
      <c r="AB70" s="851"/>
      <c r="AC70" s="851"/>
      <c r="AD70" s="851"/>
      <c r="AE70" s="851"/>
      <c r="AF70" s="851">
        <v>1</v>
      </c>
      <c r="AG70" s="851"/>
      <c r="AH70" s="851"/>
      <c r="AI70" s="851"/>
      <c r="AJ70" s="851"/>
      <c r="AK70" s="851" t="s">
        <v>550</v>
      </c>
      <c r="AL70" s="851"/>
      <c r="AM70" s="851"/>
      <c r="AN70" s="851"/>
      <c r="AO70" s="851"/>
      <c r="AP70" s="851" t="s">
        <v>550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534</v>
      </c>
      <c r="C71" s="894"/>
      <c r="D71" s="894"/>
      <c r="E71" s="894"/>
      <c r="F71" s="894"/>
      <c r="G71" s="894"/>
      <c r="H71" s="894"/>
      <c r="I71" s="894"/>
      <c r="J71" s="894"/>
      <c r="K71" s="894"/>
      <c r="L71" s="894"/>
      <c r="M71" s="894"/>
      <c r="N71" s="894"/>
      <c r="O71" s="894"/>
      <c r="P71" s="895"/>
      <c r="Q71" s="896">
        <v>55</v>
      </c>
      <c r="R71" s="851"/>
      <c r="S71" s="851"/>
      <c r="T71" s="851"/>
      <c r="U71" s="851"/>
      <c r="V71" s="851">
        <v>55</v>
      </c>
      <c r="W71" s="851"/>
      <c r="X71" s="851"/>
      <c r="Y71" s="851"/>
      <c r="Z71" s="851"/>
      <c r="AA71" s="851">
        <v>0</v>
      </c>
      <c r="AB71" s="851"/>
      <c r="AC71" s="851"/>
      <c r="AD71" s="851"/>
      <c r="AE71" s="851"/>
      <c r="AF71" s="851">
        <v>0</v>
      </c>
      <c r="AG71" s="851"/>
      <c r="AH71" s="851"/>
      <c r="AI71" s="851"/>
      <c r="AJ71" s="851"/>
      <c r="AK71" s="851" t="s">
        <v>550</v>
      </c>
      <c r="AL71" s="851"/>
      <c r="AM71" s="851"/>
      <c r="AN71" s="851"/>
      <c r="AO71" s="851"/>
      <c r="AP71" s="851" t="s">
        <v>550</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535</v>
      </c>
      <c r="C72" s="894"/>
      <c r="D72" s="894"/>
      <c r="E72" s="894"/>
      <c r="F72" s="894"/>
      <c r="G72" s="894"/>
      <c r="H72" s="894"/>
      <c r="I72" s="894"/>
      <c r="J72" s="894"/>
      <c r="K72" s="894"/>
      <c r="L72" s="894"/>
      <c r="M72" s="894"/>
      <c r="N72" s="894"/>
      <c r="O72" s="894"/>
      <c r="P72" s="895"/>
      <c r="Q72" s="896">
        <v>6</v>
      </c>
      <c r="R72" s="851"/>
      <c r="S72" s="851"/>
      <c r="T72" s="851"/>
      <c r="U72" s="851"/>
      <c r="V72" s="851">
        <v>5</v>
      </c>
      <c r="W72" s="851"/>
      <c r="X72" s="851"/>
      <c r="Y72" s="851"/>
      <c r="Z72" s="851"/>
      <c r="AA72" s="851">
        <v>1</v>
      </c>
      <c r="AB72" s="851"/>
      <c r="AC72" s="851"/>
      <c r="AD72" s="851"/>
      <c r="AE72" s="851"/>
      <c r="AF72" s="851">
        <v>1</v>
      </c>
      <c r="AG72" s="851"/>
      <c r="AH72" s="851"/>
      <c r="AI72" s="851"/>
      <c r="AJ72" s="851"/>
      <c r="AK72" s="851" t="s">
        <v>550</v>
      </c>
      <c r="AL72" s="851"/>
      <c r="AM72" s="851"/>
      <c r="AN72" s="851"/>
      <c r="AO72" s="851"/>
      <c r="AP72" s="851" t="s">
        <v>551</v>
      </c>
      <c r="AQ72" s="851"/>
      <c r="AR72" s="851"/>
      <c r="AS72" s="851"/>
      <c r="AT72" s="851"/>
      <c r="AU72" s="851" t="s">
        <v>550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536</v>
      </c>
      <c r="C73" s="894"/>
      <c r="D73" s="894"/>
      <c r="E73" s="894"/>
      <c r="F73" s="894"/>
      <c r="G73" s="894"/>
      <c r="H73" s="894"/>
      <c r="I73" s="894"/>
      <c r="J73" s="894"/>
      <c r="K73" s="894"/>
      <c r="L73" s="894"/>
      <c r="M73" s="894"/>
      <c r="N73" s="894"/>
      <c r="O73" s="894"/>
      <c r="P73" s="895"/>
      <c r="Q73" s="896">
        <v>7100</v>
      </c>
      <c r="R73" s="851"/>
      <c r="S73" s="851"/>
      <c r="T73" s="851"/>
      <c r="U73" s="851"/>
      <c r="V73" s="851">
        <v>7097</v>
      </c>
      <c r="W73" s="851"/>
      <c r="X73" s="851"/>
      <c r="Y73" s="851"/>
      <c r="Z73" s="851"/>
      <c r="AA73" s="851">
        <v>3</v>
      </c>
      <c r="AB73" s="851"/>
      <c r="AC73" s="851"/>
      <c r="AD73" s="851"/>
      <c r="AE73" s="851"/>
      <c r="AF73" s="851">
        <v>3</v>
      </c>
      <c r="AG73" s="851"/>
      <c r="AH73" s="851"/>
      <c r="AI73" s="851"/>
      <c r="AJ73" s="851"/>
      <c r="AK73" s="851">
        <v>17</v>
      </c>
      <c r="AL73" s="851"/>
      <c r="AM73" s="851"/>
      <c r="AN73" s="851"/>
      <c r="AO73" s="851"/>
      <c r="AP73" s="851" t="s">
        <v>550</v>
      </c>
      <c r="AQ73" s="851"/>
      <c r="AR73" s="851"/>
      <c r="AS73" s="851"/>
      <c r="AT73" s="851"/>
      <c r="AU73" s="851" t="s">
        <v>550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537</v>
      </c>
      <c r="C74" s="894"/>
      <c r="D74" s="894"/>
      <c r="E74" s="894"/>
      <c r="F74" s="894"/>
      <c r="G74" s="894"/>
      <c r="H74" s="894"/>
      <c r="I74" s="894"/>
      <c r="J74" s="894"/>
      <c r="K74" s="894"/>
      <c r="L74" s="894"/>
      <c r="M74" s="894"/>
      <c r="N74" s="894"/>
      <c r="O74" s="894"/>
      <c r="P74" s="895"/>
      <c r="Q74" s="896">
        <v>267</v>
      </c>
      <c r="R74" s="851"/>
      <c r="S74" s="851"/>
      <c r="T74" s="851"/>
      <c r="U74" s="851"/>
      <c r="V74" s="851">
        <v>252</v>
      </c>
      <c r="W74" s="851"/>
      <c r="X74" s="851"/>
      <c r="Y74" s="851"/>
      <c r="Z74" s="851"/>
      <c r="AA74" s="851">
        <v>15</v>
      </c>
      <c r="AB74" s="851"/>
      <c r="AC74" s="851"/>
      <c r="AD74" s="851"/>
      <c r="AE74" s="851"/>
      <c r="AF74" s="851">
        <v>15</v>
      </c>
      <c r="AG74" s="851"/>
      <c r="AH74" s="851"/>
      <c r="AI74" s="851"/>
      <c r="AJ74" s="851"/>
      <c r="AK74" s="851" t="s">
        <v>550</v>
      </c>
      <c r="AL74" s="851"/>
      <c r="AM74" s="851"/>
      <c r="AN74" s="851"/>
      <c r="AO74" s="851"/>
      <c r="AP74" s="851">
        <v>1584</v>
      </c>
      <c r="AQ74" s="851"/>
      <c r="AR74" s="851"/>
      <c r="AS74" s="851"/>
      <c r="AT74" s="851"/>
      <c r="AU74" s="851">
        <v>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538</v>
      </c>
      <c r="C75" s="894"/>
      <c r="D75" s="894"/>
      <c r="E75" s="894"/>
      <c r="F75" s="894"/>
      <c r="G75" s="894"/>
      <c r="H75" s="894"/>
      <c r="I75" s="894"/>
      <c r="J75" s="894"/>
      <c r="K75" s="894"/>
      <c r="L75" s="894"/>
      <c r="M75" s="894"/>
      <c r="N75" s="894"/>
      <c r="O75" s="894"/>
      <c r="P75" s="895"/>
      <c r="Q75" s="899">
        <v>4</v>
      </c>
      <c r="R75" s="900"/>
      <c r="S75" s="900"/>
      <c r="T75" s="900"/>
      <c r="U75" s="850"/>
      <c r="V75" s="901">
        <v>2</v>
      </c>
      <c r="W75" s="900"/>
      <c r="X75" s="900"/>
      <c r="Y75" s="900"/>
      <c r="Z75" s="850"/>
      <c r="AA75" s="901">
        <v>2</v>
      </c>
      <c r="AB75" s="900"/>
      <c r="AC75" s="900"/>
      <c r="AD75" s="900"/>
      <c r="AE75" s="850"/>
      <c r="AF75" s="901">
        <v>2</v>
      </c>
      <c r="AG75" s="900"/>
      <c r="AH75" s="900"/>
      <c r="AI75" s="900"/>
      <c r="AJ75" s="850"/>
      <c r="AK75" s="901">
        <v>0</v>
      </c>
      <c r="AL75" s="900"/>
      <c r="AM75" s="900"/>
      <c r="AN75" s="900"/>
      <c r="AO75" s="850"/>
      <c r="AP75" s="901" t="s">
        <v>550</v>
      </c>
      <c r="AQ75" s="900"/>
      <c r="AR75" s="900"/>
      <c r="AS75" s="900"/>
      <c r="AT75" s="850"/>
      <c r="AU75" s="901" t="s">
        <v>550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539</v>
      </c>
      <c r="C76" s="894"/>
      <c r="D76" s="894"/>
      <c r="E76" s="894"/>
      <c r="F76" s="894"/>
      <c r="G76" s="894"/>
      <c r="H76" s="894"/>
      <c r="I76" s="894"/>
      <c r="J76" s="894"/>
      <c r="K76" s="894"/>
      <c r="L76" s="894"/>
      <c r="M76" s="894"/>
      <c r="N76" s="894"/>
      <c r="O76" s="894"/>
      <c r="P76" s="895"/>
      <c r="Q76" s="899">
        <v>1057</v>
      </c>
      <c r="R76" s="900"/>
      <c r="S76" s="900"/>
      <c r="T76" s="900"/>
      <c r="U76" s="850"/>
      <c r="V76" s="901">
        <v>1054</v>
      </c>
      <c r="W76" s="900"/>
      <c r="X76" s="900"/>
      <c r="Y76" s="900"/>
      <c r="Z76" s="850"/>
      <c r="AA76" s="901">
        <v>3</v>
      </c>
      <c r="AB76" s="900"/>
      <c r="AC76" s="900"/>
      <c r="AD76" s="900"/>
      <c r="AE76" s="850"/>
      <c r="AF76" s="901">
        <v>3</v>
      </c>
      <c r="AG76" s="900"/>
      <c r="AH76" s="900"/>
      <c r="AI76" s="900"/>
      <c r="AJ76" s="850"/>
      <c r="AK76" s="901" t="s">
        <v>550</v>
      </c>
      <c r="AL76" s="900"/>
      <c r="AM76" s="900"/>
      <c r="AN76" s="900"/>
      <c r="AO76" s="850"/>
      <c r="AP76" s="901" t="s">
        <v>550</v>
      </c>
      <c r="AQ76" s="900"/>
      <c r="AR76" s="900"/>
      <c r="AS76" s="900"/>
      <c r="AT76" s="850"/>
      <c r="AU76" s="901" t="s">
        <v>550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540</v>
      </c>
      <c r="C77" s="894"/>
      <c r="D77" s="894"/>
      <c r="E77" s="894"/>
      <c r="F77" s="894"/>
      <c r="G77" s="894"/>
      <c r="H77" s="894"/>
      <c r="I77" s="894"/>
      <c r="J77" s="894"/>
      <c r="K77" s="894"/>
      <c r="L77" s="894"/>
      <c r="M77" s="894"/>
      <c r="N77" s="894"/>
      <c r="O77" s="894"/>
      <c r="P77" s="895"/>
      <c r="Q77" s="899">
        <v>4960</v>
      </c>
      <c r="R77" s="900"/>
      <c r="S77" s="900"/>
      <c r="T77" s="900"/>
      <c r="U77" s="850"/>
      <c r="V77" s="901">
        <v>4843</v>
      </c>
      <c r="W77" s="900"/>
      <c r="X77" s="900"/>
      <c r="Y77" s="900"/>
      <c r="Z77" s="850"/>
      <c r="AA77" s="901">
        <v>117</v>
      </c>
      <c r="AB77" s="900"/>
      <c r="AC77" s="900"/>
      <c r="AD77" s="900"/>
      <c r="AE77" s="850"/>
      <c r="AF77" s="901">
        <v>117</v>
      </c>
      <c r="AG77" s="900"/>
      <c r="AH77" s="900"/>
      <c r="AI77" s="900"/>
      <c r="AJ77" s="850"/>
      <c r="AK77" s="901">
        <v>809</v>
      </c>
      <c r="AL77" s="900"/>
      <c r="AM77" s="900"/>
      <c r="AN77" s="900"/>
      <c r="AO77" s="850"/>
      <c r="AP77" s="901" t="s">
        <v>550</v>
      </c>
      <c r="AQ77" s="900"/>
      <c r="AR77" s="900"/>
      <c r="AS77" s="900"/>
      <c r="AT77" s="850"/>
      <c r="AU77" s="901" t="s">
        <v>550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541</v>
      </c>
      <c r="C78" s="894"/>
      <c r="D78" s="894"/>
      <c r="E78" s="894"/>
      <c r="F78" s="894"/>
      <c r="G78" s="894"/>
      <c r="H78" s="894"/>
      <c r="I78" s="894"/>
      <c r="J78" s="894"/>
      <c r="K78" s="894"/>
      <c r="L78" s="894"/>
      <c r="M78" s="894"/>
      <c r="N78" s="894"/>
      <c r="O78" s="894"/>
      <c r="P78" s="895"/>
      <c r="Q78" s="896">
        <v>377</v>
      </c>
      <c r="R78" s="851"/>
      <c r="S78" s="851"/>
      <c r="T78" s="851"/>
      <c r="U78" s="851"/>
      <c r="V78" s="851">
        <v>351</v>
      </c>
      <c r="W78" s="851"/>
      <c r="X78" s="851"/>
      <c r="Y78" s="851"/>
      <c r="Z78" s="851"/>
      <c r="AA78" s="851">
        <v>26</v>
      </c>
      <c r="AB78" s="851"/>
      <c r="AC78" s="851"/>
      <c r="AD78" s="851"/>
      <c r="AE78" s="851"/>
      <c r="AF78" s="851">
        <v>26</v>
      </c>
      <c r="AG78" s="851"/>
      <c r="AH78" s="851"/>
      <c r="AI78" s="851"/>
      <c r="AJ78" s="851"/>
      <c r="AK78" s="851">
        <v>250</v>
      </c>
      <c r="AL78" s="851"/>
      <c r="AM78" s="851"/>
      <c r="AN78" s="851"/>
      <c r="AO78" s="851"/>
      <c r="AP78" s="851">
        <v>30</v>
      </c>
      <c r="AQ78" s="851"/>
      <c r="AR78" s="851"/>
      <c r="AS78" s="851"/>
      <c r="AT78" s="851"/>
      <c r="AU78" s="851">
        <v>15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542</v>
      </c>
      <c r="C79" s="894"/>
      <c r="D79" s="894"/>
      <c r="E79" s="894"/>
      <c r="F79" s="894"/>
      <c r="G79" s="894"/>
      <c r="H79" s="894"/>
      <c r="I79" s="894"/>
      <c r="J79" s="894"/>
      <c r="K79" s="894"/>
      <c r="L79" s="894"/>
      <c r="M79" s="894"/>
      <c r="N79" s="894"/>
      <c r="O79" s="894"/>
      <c r="P79" s="895"/>
      <c r="Q79" s="896">
        <v>9</v>
      </c>
      <c r="R79" s="851"/>
      <c r="S79" s="851"/>
      <c r="T79" s="851"/>
      <c r="U79" s="851"/>
      <c r="V79" s="851">
        <v>9</v>
      </c>
      <c r="W79" s="851"/>
      <c r="X79" s="851"/>
      <c r="Y79" s="851"/>
      <c r="Z79" s="851"/>
      <c r="AA79" s="851" t="s">
        <v>474</v>
      </c>
      <c r="AB79" s="851"/>
      <c r="AC79" s="851"/>
      <c r="AD79" s="851"/>
      <c r="AE79" s="851"/>
      <c r="AF79" s="851" t="s">
        <v>474</v>
      </c>
      <c r="AG79" s="851"/>
      <c r="AH79" s="851"/>
      <c r="AI79" s="851"/>
      <c r="AJ79" s="851"/>
      <c r="AK79" s="851" t="s">
        <v>550</v>
      </c>
      <c r="AL79" s="851"/>
      <c r="AM79" s="851"/>
      <c r="AN79" s="851"/>
      <c r="AO79" s="851"/>
      <c r="AP79" s="851" t="s">
        <v>550</v>
      </c>
      <c r="AQ79" s="851"/>
      <c r="AR79" s="851"/>
      <c r="AS79" s="851"/>
      <c r="AT79" s="851"/>
      <c r="AU79" s="851" t="s">
        <v>550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543</v>
      </c>
      <c r="C80" s="894"/>
      <c r="D80" s="894"/>
      <c r="E80" s="894"/>
      <c r="F80" s="894"/>
      <c r="G80" s="894"/>
      <c r="H80" s="894"/>
      <c r="I80" s="894"/>
      <c r="J80" s="894"/>
      <c r="K80" s="894"/>
      <c r="L80" s="894"/>
      <c r="M80" s="894"/>
      <c r="N80" s="894"/>
      <c r="O80" s="894"/>
      <c r="P80" s="895"/>
      <c r="Q80" s="896">
        <v>93</v>
      </c>
      <c r="R80" s="851"/>
      <c r="S80" s="851"/>
      <c r="T80" s="851"/>
      <c r="U80" s="851"/>
      <c r="V80" s="851">
        <v>34</v>
      </c>
      <c r="W80" s="851"/>
      <c r="X80" s="851"/>
      <c r="Y80" s="851"/>
      <c r="Z80" s="851"/>
      <c r="AA80" s="851">
        <v>59</v>
      </c>
      <c r="AB80" s="851"/>
      <c r="AC80" s="851"/>
      <c r="AD80" s="851"/>
      <c r="AE80" s="851"/>
      <c r="AF80" s="851">
        <v>59</v>
      </c>
      <c r="AG80" s="851"/>
      <c r="AH80" s="851"/>
      <c r="AI80" s="851"/>
      <c r="AJ80" s="851"/>
      <c r="AK80" s="851" t="s">
        <v>550</v>
      </c>
      <c r="AL80" s="851"/>
      <c r="AM80" s="851"/>
      <c r="AN80" s="851"/>
      <c r="AO80" s="851"/>
      <c r="AP80" s="851" t="s">
        <v>550</v>
      </c>
      <c r="AQ80" s="851"/>
      <c r="AR80" s="851"/>
      <c r="AS80" s="851"/>
      <c r="AT80" s="851"/>
      <c r="AU80" s="851" t="s">
        <v>550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544</v>
      </c>
      <c r="C81" s="894"/>
      <c r="D81" s="894"/>
      <c r="E81" s="894"/>
      <c r="F81" s="894"/>
      <c r="G81" s="894"/>
      <c r="H81" s="894"/>
      <c r="I81" s="894"/>
      <c r="J81" s="894"/>
      <c r="K81" s="894"/>
      <c r="L81" s="894"/>
      <c r="M81" s="894"/>
      <c r="N81" s="894"/>
      <c r="O81" s="894"/>
      <c r="P81" s="895"/>
      <c r="Q81" s="896">
        <v>251</v>
      </c>
      <c r="R81" s="851"/>
      <c r="S81" s="851"/>
      <c r="T81" s="851"/>
      <c r="U81" s="851"/>
      <c r="V81" s="851">
        <v>148</v>
      </c>
      <c r="W81" s="851"/>
      <c r="X81" s="851"/>
      <c r="Y81" s="851"/>
      <c r="Z81" s="851"/>
      <c r="AA81" s="851">
        <v>103</v>
      </c>
      <c r="AB81" s="851"/>
      <c r="AC81" s="851"/>
      <c r="AD81" s="851"/>
      <c r="AE81" s="851"/>
      <c r="AF81" s="851">
        <v>103</v>
      </c>
      <c r="AG81" s="851"/>
      <c r="AH81" s="851"/>
      <c r="AI81" s="851"/>
      <c r="AJ81" s="851"/>
      <c r="AK81" s="851" t="s">
        <v>550</v>
      </c>
      <c r="AL81" s="851"/>
      <c r="AM81" s="851"/>
      <c r="AN81" s="851"/>
      <c r="AO81" s="851"/>
      <c r="AP81" s="851" t="s">
        <v>550</v>
      </c>
      <c r="AQ81" s="851"/>
      <c r="AR81" s="851"/>
      <c r="AS81" s="851"/>
      <c r="AT81" s="851"/>
      <c r="AU81" s="851" t="s">
        <v>550</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545</v>
      </c>
      <c r="C82" s="894"/>
      <c r="D82" s="894"/>
      <c r="E82" s="894"/>
      <c r="F82" s="894"/>
      <c r="G82" s="894"/>
      <c r="H82" s="894"/>
      <c r="I82" s="894"/>
      <c r="J82" s="894"/>
      <c r="K82" s="894"/>
      <c r="L82" s="894"/>
      <c r="M82" s="894"/>
      <c r="N82" s="894"/>
      <c r="O82" s="894"/>
      <c r="P82" s="895"/>
      <c r="Q82" s="896">
        <v>52</v>
      </c>
      <c r="R82" s="851"/>
      <c r="S82" s="851"/>
      <c r="T82" s="851"/>
      <c r="U82" s="851"/>
      <c r="V82" s="851">
        <v>36</v>
      </c>
      <c r="W82" s="851"/>
      <c r="X82" s="851"/>
      <c r="Y82" s="851"/>
      <c r="Z82" s="851"/>
      <c r="AA82" s="851">
        <v>16</v>
      </c>
      <c r="AB82" s="851"/>
      <c r="AC82" s="851"/>
      <c r="AD82" s="851"/>
      <c r="AE82" s="851"/>
      <c r="AF82" s="851">
        <v>16</v>
      </c>
      <c r="AG82" s="851"/>
      <c r="AH82" s="851"/>
      <c r="AI82" s="851"/>
      <c r="AJ82" s="851"/>
      <c r="AK82" s="851" t="s">
        <v>550</v>
      </c>
      <c r="AL82" s="851"/>
      <c r="AM82" s="851"/>
      <c r="AN82" s="851"/>
      <c r="AO82" s="851"/>
      <c r="AP82" s="851" t="s">
        <v>550</v>
      </c>
      <c r="AQ82" s="851"/>
      <c r="AR82" s="851"/>
      <c r="AS82" s="851"/>
      <c r="AT82" s="851"/>
      <c r="AU82" s="851" t="s">
        <v>550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546</v>
      </c>
      <c r="C83" s="894"/>
      <c r="D83" s="894"/>
      <c r="E83" s="894"/>
      <c r="F83" s="894"/>
      <c r="G83" s="894"/>
      <c r="H83" s="894"/>
      <c r="I83" s="894"/>
      <c r="J83" s="894"/>
      <c r="K83" s="894"/>
      <c r="L83" s="894"/>
      <c r="M83" s="894"/>
      <c r="N83" s="894"/>
      <c r="O83" s="894"/>
      <c r="P83" s="895"/>
      <c r="Q83" s="896">
        <v>183</v>
      </c>
      <c r="R83" s="851"/>
      <c r="S83" s="851"/>
      <c r="T83" s="851"/>
      <c r="U83" s="851"/>
      <c r="V83" s="851">
        <v>177</v>
      </c>
      <c r="W83" s="851"/>
      <c r="X83" s="851"/>
      <c r="Y83" s="851"/>
      <c r="Z83" s="851"/>
      <c r="AA83" s="851">
        <v>6</v>
      </c>
      <c r="AB83" s="851"/>
      <c r="AC83" s="851"/>
      <c r="AD83" s="851"/>
      <c r="AE83" s="851"/>
      <c r="AF83" s="851">
        <v>6</v>
      </c>
      <c r="AG83" s="851"/>
      <c r="AH83" s="851"/>
      <c r="AI83" s="851"/>
      <c r="AJ83" s="851"/>
      <c r="AK83" s="851" t="s">
        <v>550</v>
      </c>
      <c r="AL83" s="851"/>
      <c r="AM83" s="851"/>
      <c r="AN83" s="851"/>
      <c r="AO83" s="851"/>
      <c r="AP83" s="851" t="s">
        <v>550</v>
      </c>
      <c r="AQ83" s="851"/>
      <c r="AR83" s="851"/>
      <c r="AS83" s="851"/>
      <c r="AT83" s="851"/>
      <c r="AU83" s="851" t="s">
        <v>550</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547</v>
      </c>
      <c r="C84" s="894"/>
      <c r="D84" s="894"/>
      <c r="E84" s="894"/>
      <c r="F84" s="894"/>
      <c r="G84" s="894"/>
      <c r="H84" s="894"/>
      <c r="I84" s="894"/>
      <c r="J84" s="894"/>
      <c r="K84" s="894"/>
      <c r="L84" s="894"/>
      <c r="M84" s="894"/>
      <c r="N84" s="894"/>
      <c r="O84" s="894"/>
      <c r="P84" s="895"/>
      <c r="Q84" s="896">
        <v>209764</v>
      </c>
      <c r="R84" s="851"/>
      <c r="S84" s="851"/>
      <c r="T84" s="851"/>
      <c r="U84" s="851"/>
      <c r="V84" s="851">
        <v>201413</v>
      </c>
      <c r="W84" s="851"/>
      <c r="X84" s="851"/>
      <c r="Y84" s="851"/>
      <c r="Z84" s="851"/>
      <c r="AA84" s="851">
        <v>8351</v>
      </c>
      <c r="AB84" s="851"/>
      <c r="AC84" s="851"/>
      <c r="AD84" s="851"/>
      <c r="AE84" s="851"/>
      <c r="AF84" s="851">
        <v>8351</v>
      </c>
      <c r="AG84" s="851"/>
      <c r="AH84" s="851"/>
      <c r="AI84" s="851"/>
      <c r="AJ84" s="851"/>
      <c r="AK84" s="851" t="s">
        <v>550</v>
      </c>
      <c r="AL84" s="851"/>
      <c r="AM84" s="851"/>
      <c r="AN84" s="851"/>
      <c r="AO84" s="851"/>
      <c r="AP84" s="851" t="s">
        <v>550</v>
      </c>
      <c r="AQ84" s="851"/>
      <c r="AR84" s="851"/>
      <c r="AS84" s="851"/>
      <c r="AT84" s="851"/>
      <c r="AU84" s="851" t="s">
        <v>550</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8729</v>
      </c>
      <c r="AG88" s="862"/>
      <c r="AH88" s="862"/>
      <c r="AI88" s="862"/>
      <c r="AJ88" s="862"/>
      <c r="AK88" s="859"/>
      <c r="AL88" s="859"/>
      <c r="AM88" s="859"/>
      <c r="AN88" s="859"/>
      <c r="AO88" s="859"/>
      <c r="AP88" s="862">
        <v>1931</v>
      </c>
      <c r="AQ88" s="862"/>
      <c r="AR88" s="862"/>
      <c r="AS88" s="862"/>
      <c r="AT88" s="862"/>
      <c r="AU88" s="862">
        <v>66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40</v>
      </c>
      <c r="CS102" s="870"/>
      <c r="CT102" s="870"/>
      <c r="CU102" s="870"/>
      <c r="CV102" s="913"/>
      <c r="CW102" s="912" t="s">
        <v>552</v>
      </c>
      <c r="CX102" s="870"/>
      <c r="CY102" s="870"/>
      <c r="CZ102" s="870"/>
      <c r="DA102" s="913"/>
      <c r="DB102" s="912" t="s">
        <v>474</v>
      </c>
      <c r="DC102" s="870"/>
      <c r="DD102" s="870"/>
      <c r="DE102" s="870"/>
      <c r="DF102" s="913"/>
      <c r="DG102" s="912" t="s">
        <v>474</v>
      </c>
      <c r="DH102" s="870"/>
      <c r="DI102" s="870"/>
      <c r="DJ102" s="870"/>
      <c r="DK102" s="913"/>
      <c r="DL102" s="912" t="s">
        <v>474</v>
      </c>
      <c r="DM102" s="870"/>
      <c r="DN102" s="870"/>
      <c r="DO102" s="870"/>
      <c r="DP102" s="913"/>
      <c r="DQ102" s="912" t="s">
        <v>474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285</v>
      </c>
      <c r="AG109" s="915"/>
      <c r="AH109" s="915"/>
      <c r="AI109" s="915"/>
      <c r="AJ109" s="916"/>
      <c r="AK109" s="914" t="s">
        <v>284</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285</v>
      </c>
      <c r="BW109" s="915"/>
      <c r="BX109" s="915"/>
      <c r="BY109" s="915"/>
      <c r="BZ109" s="916"/>
      <c r="CA109" s="914" t="s">
        <v>284</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285</v>
      </c>
      <c r="DM109" s="915"/>
      <c r="DN109" s="915"/>
      <c r="DO109" s="915"/>
      <c r="DP109" s="916"/>
      <c r="DQ109" s="914" t="s">
        <v>284</v>
      </c>
      <c r="DR109" s="915"/>
      <c r="DS109" s="915"/>
      <c r="DT109" s="915"/>
      <c r="DU109" s="916"/>
      <c r="DV109" s="914" t="s">
        <v>399</v>
      </c>
      <c r="DW109" s="915"/>
      <c r="DX109" s="915"/>
      <c r="DY109" s="915"/>
      <c r="DZ109" s="917"/>
    </row>
    <row r="110" spans="1:131" s="199" customFormat="1" ht="26.25" customHeight="1" x14ac:dyDescent="0.15">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1152891</v>
      </c>
      <c r="AB110" s="922"/>
      <c r="AC110" s="922"/>
      <c r="AD110" s="922"/>
      <c r="AE110" s="923"/>
      <c r="AF110" s="924">
        <v>1109696</v>
      </c>
      <c r="AG110" s="922"/>
      <c r="AH110" s="922"/>
      <c r="AI110" s="922"/>
      <c r="AJ110" s="923"/>
      <c r="AK110" s="924">
        <v>1078243</v>
      </c>
      <c r="AL110" s="922"/>
      <c r="AM110" s="922"/>
      <c r="AN110" s="922"/>
      <c r="AO110" s="923"/>
      <c r="AP110" s="925">
        <v>21.2</v>
      </c>
      <c r="AQ110" s="926"/>
      <c r="AR110" s="926"/>
      <c r="AS110" s="926"/>
      <c r="AT110" s="927"/>
      <c r="AU110" s="928" t="s">
        <v>61</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10872291</v>
      </c>
      <c r="BR110" s="957"/>
      <c r="BS110" s="957"/>
      <c r="BT110" s="957"/>
      <c r="BU110" s="957"/>
      <c r="BV110" s="957">
        <v>11071623</v>
      </c>
      <c r="BW110" s="957"/>
      <c r="BX110" s="957"/>
      <c r="BY110" s="957"/>
      <c r="BZ110" s="957"/>
      <c r="CA110" s="957">
        <v>10974475</v>
      </c>
      <c r="CB110" s="957"/>
      <c r="CC110" s="957"/>
      <c r="CD110" s="957"/>
      <c r="CE110" s="957"/>
      <c r="CF110" s="971">
        <v>215.7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v>90328</v>
      </c>
      <c r="BR111" s="950"/>
      <c r="BS111" s="950"/>
      <c r="BT111" s="950"/>
      <c r="BU111" s="950"/>
      <c r="BV111" s="950">
        <v>64185</v>
      </c>
      <c r="BW111" s="950"/>
      <c r="BX111" s="950"/>
      <c r="BY111" s="950"/>
      <c r="BZ111" s="950"/>
      <c r="CA111" s="950">
        <v>45093</v>
      </c>
      <c r="CB111" s="950"/>
      <c r="CC111" s="950"/>
      <c r="CD111" s="950"/>
      <c r="CE111" s="950"/>
      <c r="CF111" s="944">
        <v>0.9</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2270341</v>
      </c>
      <c r="BR112" s="950"/>
      <c r="BS112" s="950"/>
      <c r="BT112" s="950"/>
      <c r="BU112" s="950"/>
      <c r="BV112" s="950">
        <v>2101042</v>
      </c>
      <c r="BW112" s="950"/>
      <c r="BX112" s="950"/>
      <c r="BY112" s="950"/>
      <c r="BZ112" s="950"/>
      <c r="CA112" s="950">
        <v>1811971</v>
      </c>
      <c r="CB112" s="950"/>
      <c r="CC112" s="950"/>
      <c r="CD112" s="950"/>
      <c r="CE112" s="950"/>
      <c r="CF112" s="944">
        <v>35.6</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295620</v>
      </c>
      <c r="AB113" s="964"/>
      <c r="AC113" s="964"/>
      <c r="AD113" s="964"/>
      <c r="AE113" s="965"/>
      <c r="AF113" s="966">
        <v>283959</v>
      </c>
      <c r="AG113" s="964"/>
      <c r="AH113" s="964"/>
      <c r="AI113" s="964"/>
      <c r="AJ113" s="965"/>
      <c r="AK113" s="966">
        <v>293201</v>
      </c>
      <c r="AL113" s="964"/>
      <c r="AM113" s="964"/>
      <c r="AN113" s="964"/>
      <c r="AO113" s="965"/>
      <c r="AP113" s="967">
        <v>5.8</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82049</v>
      </c>
      <c r="BR113" s="950"/>
      <c r="BS113" s="950"/>
      <c r="BT113" s="950"/>
      <c r="BU113" s="950"/>
      <c r="BV113" s="950">
        <v>75906</v>
      </c>
      <c r="BW113" s="950"/>
      <c r="BX113" s="950"/>
      <c r="BY113" s="950"/>
      <c r="BZ113" s="950"/>
      <c r="CA113" s="950">
        <v>66503</v>
      </c>
      <c r="CB113" s="950"/>
      <c r="CC113" s="950"/>
      <c r="CD113" s="950"/>
      <c r="CE113" s="950"/>
      <c r="CF113" s="944">
        <v>1.3</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2850</v>
      </c>
      <c r="AB114" s="989"/>
      <c r="AC114" s="989"/>
      <c r="AD114" s="989"/>
      <c r="AE114" s="990"/>
      <c r="AF114" s="991">
        <v>5391</v>
      </c>
      <c r="AG114" s="989"/>
      <c r="AH114" s="989"/>
      <c r="AI114" s="989"/>
      <c r="AJ114" s="990"/>
      <c r="AK114" s="991">
        <v>7672</v>
      </c>
      <c r="AL114" s="989"/>
      <c r="AM114" s="989"/>
      <c r="AN114" s="989"/>
      <c r="AO114" s="990"/>
      <c r="AP114" s="992">
        <v>0.2</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1301782</v>
      </c>
      <c r="BR114" s="950"/>
      <c r="BS114" s="950"/>
      <c r="BT114" s="950"/>
      <c r="BU114" s="950"/>
      <c r="BV114" s="950">
        <v>1282717</v>
      </c>
      <c r="BW114" s="950"/>
      <c r="BX114" s="950"/>
      <c r="BY114" s="950"/>
      <c r="BZ114" s="950"/>
      <c r="CA114" s="950">
        <v>1246281</v>
      </c>
      <c r="CB114" s="950"/>
      <c r="CC114" s="950"/>
      <c r="CD114" s="950"/>
      <c r="CE114" s="950"/>
      <c r="CF114" s="944">
        <v>24.5</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34185</v>
      </c>
      <c r="AB115" s="964"/>
      <c r="AC115" s="964"/>
      <c r="AD115" s="964"/>
      <c r="AE115" s="965"/>
      <c r="AF115" s="966">
        <v>24899</v>
      </c>
      <c r="AG115" s="964"/>
      <c r="AH115" s="964"/>
      <c r="AI115" s="964"/>
      <c r="AJ115" s="965"/>
      <c r="AK115" s="966">
        <v>17952</v>
      </c>
      <c r="AL115" s="964"/>
      <c r="AM115" s="964"/>
      <c r="AN115" s="964"/>
      <c r="AO115" s="965"/>
      <c r="AP115" s="967">
        <v>0.4</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64174</v>
      </c>
      <c r="DH116" s="989"/>
      <c r="DI116" s="989"/>
      <c r="DJ116" s="989"/>
      <c r="DK116" s="990"/>
      <c r="DL116" s="991">
        <v>41180</v>
      </c>
      <c r="DM116" s="989"/>
      <c r="DN116" s="989"/>
      <c r="DO116" s="989"/>
      <c r="DP116" s="990"/>
      <c r="DQ116" s="991">
        <v>31296</v>
      </c>
      <c r="DR116" s="989"/>
      <c r="DS116" s="989"/>
      <c r="DT116" s="989"/>
      <c r="DU116" s="990"/>
      <c r="DV116" s="992">
        <v>0.6</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1485546</v>
      </c>
      <c r="AB117" s="1007"/>
      <c r="AC117" s="1007"/>
      <c r="AD117" s="1007"/>
      <c r="AE117" s="1008"/>
      <c r="AF117" s="1009">
        <v>1423945</v>
      </c>
      <c r="AG117" s="1007"/>
      <c r="AH117" s="1007"/>
      <c r="AI117" s="1007"/>
      <c r="AJ117" s="1008"/>
      <c r="AK117" s="1009">
        <v>1397068</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285</v>
      </c>
      <c r="AG118" s="915"/>
      <c r="AH118" s="915"/>
      <c r="AI118" s="915"/>
      <c r="AJ118" s="916"/>
      <c r="AK118" s="914" t="s">
        <v>284</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429</v>
      </c>
      <c r="BP119" s="1036"/>
      <c r="BQ119" s="1027">
        <v>14616791</v>
      </c>
      <c r="BR119" s="1028"/>
      <c r="BS119" s="1028"/>
      <c r="BT119" s="1028"/>
      <c r="BU119" s="1028"/>
      <c r="BV119" s="1028">
        <v>14595473</v>
      </c>
      <c r="BW119" s="1028"/>
      <c r="BX119" s="1028"/>
      <c r="BY119" s="1028"/>
      <c r="BZ119" s="1028"/>
      <c r="CA119" s="1028">
        <v>14144323</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26154</v>
      </c>
      <c r="DH119" s="1014"/>
      <c r="DI119" s="1014"/>
      <c r="DJ119" s="1014"/>
      <c r="DK119" s="1015"/>
      <c r="DL119" s="1013">
        <v>23005</v>
      </c>
      <c r="DM119" s="1014"/>
      <c r="DN119" s="1014"/>
      <c r="DO119" s="1014"/>
      <c r="DP119" s="1015"/>
      <c r="DQ119" s="1013">
        <v>13797</v>
      </c>
      <c r="DR119" s="1014"/>
      <c r="DS119" s="1014"/>
      <c r="DT119" s="1014"/>
      <c r="DU119" s="1015"/>
      <c r="DV119" s="1016">
        <v>0.3</v>
      </c>
      <c r="DW119" s="1017"/>
      <c r="DX119" s="1017"/>
      <c r="DY119" s="1017"/>
      <c r="DZ119" s="1018"/>
    </row>
    <row r="120" spans="1:130" s="199" customFormat="1" ht="26.25" customHeight="1" x14ac:dyDescent="0.15">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2478852</v>
      </c>
      <c r="BR120" s="957"/>
      <c r="BS120" s="957"/>
      <c r="BT120" s="957"/>
      <c r="BU120" s="957"/>
      <c r="BV120" s="957">
        <v>2505163</v>
      </c>
      <c r="BW120" s="957"/>
      <c r="BX120" s="957"/>
      <c r="BY120" s="957"/>
      <c r="BZ120" s="957"/>
      <c r="CA120" s="957">
        <v>2430046</v>
      </c>
      <c r="CB120" s="957"/>
      <c r="CC120" s="957"/>
      <c r="CD120" s="957"/>
      <c r="CE120" s="957"/>
      <c r="CF120" s="971">
        <v>47.8</v>
      </c>
      <c r="CG120" s="972"/>
      <c r="CH120" s="972"/>
      <c r="CI120" s="972"/>
      <c r="CJ120" s="972"/>
      <c r="CK120" s="1037" t="s">
        <v>433</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v>1926573</v>
      </c>
      <c r="DH120" s="957"/>
      <c r="DI120" s="957"/>
      <c r="DJ120" s="957"/>
      <c r="DK120" s="957"/>
      <c r="DL120" s="957">
        <v>1798125</v>
      </c>
      <c r="DM120" s="957"/>
      <c r="DN120" s="957"/>
      <c r="DO120" s="957"/>
      <c r="DP120" s="957"/>
      <c r="DQ120" s="957">
        <v>1570134</v>
      </c>
      <c r="DR120" s="957"/>
      <c r="DS120" s="957"/>
      <c r="DT120" s="957"/>
      <c r="DU120" s="957"/>
      <c r="DV120" s="958">
        <v>30.9</v>
      </c>
      <c r="DW120" s="958"/>
      <c r="DX120" s="958"/>
      <c r="DY120" s="958"/>
      <c r="DZ120" s="959"/>
    </row>
    <row r="121" spans="1:130" s="199" customFormat="1" ht="26.25" customHeight="1" x14ac:dyDescent="0.15">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205814</v>
      </c>
      <c r="BR121" s="950"/>
      <c r="BS121" s="950"/>
      <c r="BT121" s="950"/>
      <c r="BU121" s="950"/>
      <c r="BV121" s="950">
        <v>167932</v>
      </c>
      <c r="BW121" s="950"/>
      <c r="BX121" s="950"/>
      <c r="BY121" s="950"/>
      <c r="BZ121" s="950"/>
      <c r="CA121" s="950">
        <v>142474</v>
      </c>
      <c r="CB121" s="950"/>
      <c r="CC121" s="950"/>
      <c r="CD121" s="950"/>
      <c r="CE121" s="950"/>
      <c r="CF121" s="944">
        <v>2.8</v>
      </c>
      <c r="CG121" s="945"/>
      <c r="CH121" s="945"/>
      <c r="CI121" s="945"/>
      <c r="CJ121" s="945"/>
      <c r="CK121" s="1040"/>
      <c r="CL121" s="1041"/>
      <c r="CM121" s="1041"/>
      <c r="CN121" s="1041"/>
      <c r="CO121" s="1042"/>
      <c r="CP121" s="1050" t="s">
        <v>379</v>
      </c>
      <c r="CQ121" s="1051"/>
      <c r="CR121" s="1051"/>
      <c r="CS121" s="1051"/>
      <c r="CT121" s="1051"/>
      <c r="CU121" s="1051"/>
      <c r="CV121" s="1051"/>
      <c r="CW121" s="1051"/>
      <c r="CX121" s="1051"/>
      <c r="CY121" s="1051"/>
      <c r="CZ121" s="1051"/>
      <c r="DA121" s="1051"/>
      <c r="DB121" s="1051"/>
      <c r="DC121" s="1051"/>
      <c r="DD121" s="1051"/>
      <c r="DE121" s="1051"/>
      <c r="DF121" s="1052"/>
      <c r="DG121" s="949">
        <v>335363</v>
      </c>
      <c r="DH121" s="950"/>
      <c r="DI121" s="950"/>
      <c r="DJ121" s="950"/>
      <c r="DK121" s="950"/>
      <c r="DL121" s="950">
        <v>296867</v>
      </c>
      <c r="DM121" s="950"/>
      <c r="DN121" s="950"/>
      <c r="DO121" s="950"/>
      <c r="DP121" s="950"/>
      <c r="DQ121" s="950">
        <v>238262</v>
      </c>
      <c r="DR121" s="950"/>
      <c r="DS121" s="950"/>
      <c r="DT121" s="950"/>
      <c r="DU121" s="950"/>
      <c r="DV121" s="951">
        <v>4.7</v>
      </c>
      <c r="DW121" s="951"/>
      <c r="DX121" s="951"/>
      <c r="DY121" s="951"/>
      <c r="DZ121" s="952"/>
    </row>
    <row r="122" spans="1:130" s="199" customFormat="1" ht="26.25" customHeight="1" x14ac:dyDescent="0.15">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8292385</v>
      </c>
      <c r="BR122" s="1028"/>
      <c r="BS122" s="1028"/>
      <c r="BT122" s="1028"/>
      <c r="BU122" s="1028"/>
      <c r="BV122" s="1028">
        <v>8555464</v>
      </c>
      <c r="BW122" s="1028"/>
      <c r="BX122" s="1028"/>
      <c r="BY122" s="1028"/>
      <c r="BZ122" s="1028"/>
      <c r="CA122" s="1028">
        <v>8617767</v>
      </c>
      <c r="CB122" s="1028"/>
      <c r="CC122" s="1028"/>
      <c r="CD122" s="1028"/>
      <c r="CE122" s="1028"/>
      <c r="CF122" s="1048">
        <v>169.4</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8405</v>
      </c>
      <c r="DH122" s="950"/>
      <c r="DI122" s="950"/>
      <c r="DJ122" s="950"/>
      <c r="DK122" s="950"/>
      <c r="DL122" s="950">
        <v>6050</v>
      </c>
      <c r="DM122" s="950"/>
      <c r="DN122" s="950"/>
      <c r="DO122" s="950"/>
      <c r="DP122" s="950"/>
      <c r="DQ122" s="950">
        <v>3575</v>
      </c>
      <c r="DR122" s="950"/>
      <c r="DS122" s="950"/>
      <c r="DT122" s="950"/>
      <c r="DU122" s="950"/>
      <c r="DV122" s="951">
        <v>0.1</v>
      </c>
      <c r="DW122" s="951"/>
      <c r="DX122" s="951"/>
      <c r="DY122" s="951"/>
      <c r="DZ122" s="952"/>
    </row>
    <row r="123" spans="1:130" s="199" customFormat="1" ht="26.25" customHeight="1" x14ac:dyDescent="0.15">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20133</v>
      </c>
      <c r="AB123" s="989"/>
      <c r="AC123" s="989"/>
      <c r="AD123" s="989"/>
      <c r="AE123" s="990"/>
      <c r="AF123" s="991">
        <v>16133</v>
      </c>
      <c r="AG123" s="989"/>
      <c r="AH123" s="989"/>
      <c r="AI123" s="989"/>
      <c r="AJ123" s="990"/>
      <c r="AK123" s="991">
        <v>9283</v>
      </c>
      <c r="AL123" s="989"/>
      <c r="AM123" s="989"/>
      <c r="AN123" s="989"/>
      <c r="AO123" s="990"/>
      <c r="AP123" s="992">
        <v>0.2</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437</v>
      </c>
      <c r="BP123" s="1036"/>
      <c r="BQ123" s="1095">
        <v>10977051</v>
      </c>
      <c r="BR123" s="1096"/>
      <c r="BS123" s="1096"/>
      <c r="BT123" s="1096"/>
      <c r="BU123" s="1096"/>
      <c r="BV123" s="1096">
        <v>11228559</v>
      </c>
      <c r="BW123" s="1096"/>
      <c r="BX123" s="1096"/>
      <c r="BY123" s="1096"/>
      <c r="BZ123" s="1096"/>
      <c r="CA123" s="1096">
        <v>11190287</v>
      </c>
      <c r="CB123" s="1096"/>
      <c r="CC123" s="1096"/>
      <c r="CD123" s="1096"/>
      <c r="CE123" s="1096"/>
      <c r="CF123" s="1029"/>
      <c r="CG123" s="1030"/>
      <c r="CH123" s="1030"/>
      <c r="CI123" s="1030"/>
      <c r="CJ123" s="1031"/>
      <c r="CK123" s="1040"/>
      <c r="CL123" s="1041"/>
      <c r="CM123" s="1041"/>
      <c r="CN123" s="1041"/>
      <c r="CO123" s="1042"/>
      <c r="CP123" s="1050" t="s">
        <v>378</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72.3</v>
      </c>
      <c r="BR124" s="1058"/>
      <c r="BS124" s="1058"/>
      <c r="BT124" s="1058"/>
      <c r="BU124" s="1058"/>
      <c r="BV124" s="1058">
        <v>65</v>
      </c>
      <c r="BW124" s="1058"/>
      <c r="BX124" s="1058"/>
      <c r="BY124" s="1058"/>
      <c r="BZ124" s="1058"/>
      <c r="CA124" s="1058">
        <v>58</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12330</v>
      </c>
      <c r="AB126" s="989"/>
      <c r="AC126" s="989"/>
      <c r="AD126" s="989"/>
      <c r="AE126" s="990"/>
      <c r="AF126" s="991">
        <v>7444</v>
      </c>
      <c r="AG126" s="989"/>
      <c r="AH126" s="989"/>
      <c r="AI126" s="989"/>
      <c r="AJ126" s="990"/>
      <c r="AK126" s="991">
        <v>7647</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1722</v>
      </c>
      <c r="AB127" s="989"/>
      <c r="AC127" s="989"/>
      <c r="AD127" s="989"/>
      <c r="AE127" s="990"/>
      <c r="AF127" s="991">
        <v>1322</v>
      </c>
      <c r="AG127" s="989"/>
      <c r="AH127" s="989"/>
      <c r="AI127" s="989"/>
      <c r="AJ127" s="990"/>
      <c r="AK127" s="991">
        <v>1022</v>
      </c>
      <c r="AL127" s="989"/>
      <c r="AM127" s="989"/>
      <c r="AN127" s="989"/>
      <c r="AO127" s="990"/>
      <c r="AP127" s="992">
        <v>0</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63428</v>
      </c>
      <c r="AB128" s="1078"/>
      <c r="AC128" s="1078"/>
      <c r="AD128" s="1078"/>
      <c r="AE128" s="1079"/>
      <c r="AF128" s="1080">
        <v>50943</v>
      </c>
      <c r="AG128" s="1078"/>
      <c r="AH128" s="1078"/>
      <c r="AI128" s="1078"/>
      <c r="AJ128" s="1079"/>
      <c r="AK128" s="1080">
        <v>41483</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111</v>
      </c>
      <c r="BG128" s="1085"/>
      <c r="BH128" s="1085"/>
      <c r="BI128" s="1085"/>
      <c r="BJ128" s="1085"/>
      <c r="BK128" s="1085"/>
      <c r="BL128" s="1086"/>
      <c r="BM128" s="1084">
        <v>14.5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5793776</v>
      </c>
      <c r="AB129" s="989"/>
      <c r="AC129" s="989"/>
      <c r="AD129" s="989"/>
      <c r="AE129" s="990"/>
      <c r="AF129" s="991">
        <v>5946761</v>
      </c>
      <c r="AG129" s="989"/>
      <c r="AH129" s="989"/>
      <c r="AI129" s="989"/>
      <c r="AJ129" s="990"/>
      <c r="AK129" s="991">
        <v>5876367</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111</v>
      </c>
      <c r="BG129" s="1099"/>
      <c r="BH129" s="1099"/>
      <c r="BI129" s="1099"/>
      <c r="BJ129" s="1099"/>
      <c r="BK129" s="1099"/>
      <c r="BL129" s="1100"/>
      <c r="BM129" s="1098">
        <v>19.5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763454</v>
      </c>
      <c r="AB130" s="989"/>
      <c r="AC130" s="989"/>
      <c r="AD130" s="989"/>
      <c r="AE130" s="990"/>
      <c r="AF130" s="991">
        <v>774256</v>
      </c>
      <c r="AG130" s="989"/>
      <c r="AH130" s="989"/>
      <c r="AI130" s="989"/>
      <c r="AJ130" s="990"/>
      <c r="AK130" s="991">
        <v>788626</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11.9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5030322</v>
      </c>
      <c r="AB131" s="1014"/>
      <c r="AC131" s="1014"/>
      <c r="AD131" s="1014"/>
      <c r="AE131" s="1015"/>
      <c r="AF131" s="1013">
        <v>5172505</v>
      </c>
      <c r="AG131" s="1014"/>
      <c r="AH131" s="1014"/>
      <c r="AI131" s="1014"/>
      <c r="AJ131" s="1015"/>
      <c r="AK131" s="1013">
        <v>5087741</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v>58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13.09387351</v>
      </c>
      <c r="AB132" s="1130"/>
      <c r="AC132" s="1130"/>
      <c r="AD132" s="1130"/>
      <c r="AE132" s="1131"/>
      <c r="AF132" s="1132">
        <v>11.575551880000001</v>
      </c>
      <c r="AG132" s="1130"/>
      <c r="AH132" s="1130"/>
      <c r="AI132" s="1130"/>
      <c r="AJ132" s="1131"/>
      <c r="AK132" s="1132">
        <v>11.14362936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12.8</v>
      </c>
      <c r="AB133" s="1113"/>
      <c r="AC133" s="1113"/>
      <c r="AD133" s="1113"/>
      <c r="AE133" s="1114"/>
      <c r="AF133" s="1112">
        <v>12.6</v>
      </c>
      <c r="AG133" s="1113"/>
      <c r="AH133" s="1113"/>
      <c r="AI133" s="1113"/>
      <c r="AJ133" s="1114"/>
      <c r="AK133" s="1112">
        <v>11.9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 zoomScaleNormal="85" zoomScaleSheetLayoutView="55" workbookViewId="0">
      <selection activeCell="P53" sqref="P5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0" t="s">
        <v>465</v>
      </c>
      <c r="L7" s="256"/>
      <c r="M7" s="257" t="s">
        <v>466</v>
      </c>
      <c r="N7" s="258"/>
    </row>
    <row r="8" spans="1:16" x14ac:dyDescent="0.15">
      <c r="A8" s="250"/>
      <c r="B8" s="246"/>
      <c r="C8" s="246"/>
      <c r="D8" s="246"/>
      <c r="E8" s="246"/>
      <c r="F8" s="246"/>
      <c r="G8" s="259"/>
      <c r="H8" s="260"/>
      <c r="I8" s="260"/>
      <c r="J8" s="261"/>
      <c r="K8" s="1151"/>
      <c r="L8" s="262" t="s">
        <v>467</v>
      </c>
      <c r="M8" s="263" t="s">
        <v>468</v>
      </c>
      <c r="N8" s="264" t="s">
        <v>469</v>
      </c>
    </row>
    <row r="9" spans="1:16" x14ac:dyDescent="0.15">
      <c r="A9" s="250"/>
      <c r="B9" s="246"/>
      <c r="C9" s="246"/>
      <c r="D9" s="246"/>
      <c r="E9" s="246"/>
      <c r="F9" s="246"/>
      <c r="G9" s="1152" t="s">
        <v>470</v>
      </c>
      <c r="H9" s="1153"/>
      <c r="I9" s="1153"/>
      <c r="J9" s="1154"/>
      <c r="K9" s="265">
        <v>1492395</v>
      </c>
      <c r="L9" s="266">
        <v>79539</v>
      </c>
      <c r="M9" s="267">
        <v>82785</v>
      </c>
      <c r="N9" s="268">
        <v>-3.9</v>
      </c>
    </row>
    <row r="10" spans="1:16" x14ac:dyDescent="0.15">
      <c r="A10" s="250"/>
      <c r="B10" s="246"/>
      <c r="C10" s="246"/>
      <c r="D10" s="246"/>
      <c r="E10" s="246"/>
      <c r="F10" s="246"/>
      <c r="G10" s="1152" t="s">
        <v>471</v>
      </c>
      <c r="H10" s="1153"/>
      <c r="I10" s="1153"/>
      <c r="J10" s="1154"/>
      <c r="K10" s="269">
        <v>234869</v>
      </c>
      <c r="L10" s="270">
        <v>12518</v>
      </c>
      <c r="M10" s="271">
        <v>6632</v>
      </c>
      <c r="N10" s="272">
        <v>88.8</v>
      </c>
    </row>
    <row r="11" spans="1:16" ht="13.5" customHeight="1" x14ac:dyDescent="0.15">
      <c r="A11" s="250"/>
      <c r="B11" s="246"/>
      <c r="C11" s="246"/>
      <c r="D11" s="246"/>
      <c r="E11" s="246"/>
      <c r="F11" s="246"/>
      <c r="G11" s="1152" t="s">
        <v>472</v>
      </c>
      <c r="H11" s="1153"/>
      <c r="I11" s="1153"/>
      <c r="J11" s="1154"/>
      <c r="K11" s="269">
        <v>397292</v>
      </c>
      <c r="L11" s="270">
        <v>21174</v>
      </c>
      <c r="M11" s="271">
        <v>9575</v>
      </c>
      <c r="N11" s="272">
        <v>121.1</v>
      </c>
    </row>
    <row r="12" spans="1:16" ht="13.5" customHeight="1" x14ac:dyDescent="0.15">
      <c r="A12" s="250"/>
      <c r="B12" s="246"/>
      <c r="C12" s="246"/>
      <c r="D12" s="246"/>
      <c r="E12" s="246"/>
      <c r="F12" s="246"/>
      <c r="G12" s="1152" t="s">
        <v>473</v>
      </c>
      <c r="H12" s="1153"/>
      <c r="I12" s="1153"/>
      <c r="J12" s="1154"/>
      <c r="K12" s="269" t="s">
        <v>474</v>
      </c>
      <c r="L12" s="270" t="s">
        <v>474</v>
      </c>
      <c r="M12" s="271">
        <v>961</v>
      </c>
      <c r="N12" s="272" t="s">
        <v>474</v>
      </c>
    </row>
    <row r="13" spans="1:16" ht="13.5" customHeight="1" x14ac:dyDescent="0.15">
      <c r="A13" s="250"/>
      <c r="B13" s="246"/>
      <c r="C13" s="246"/>
      <c r="D13" s="246"/>
      <c r="E13" s="246"/>
      <c r="F13" s="246"/>
      <c r="G13" s="1152" t="s">
        <v>475</v>
      </c>
      <c r="H13" s="1153"/>
      <c r="I13" s="1153"/>
      <c r="J13" s="1154"/>
      <c r="K13" s="269" t="s">
        <v>474</v>
      </c>
      <c r="L13" s="270" t="s">
        <v>474</v>
      </c>
      <c r="M13" s="271" t="s">
        <v>474</v>
      </c>
      <c r="N13" s="272" t="s">
        <v>474</v>
      </c>
    </row>
    <row r="14" spans="1:16" ht="13.5" customHeight="1" x14ac:dyDescent="0.15">
      <c r="A14" s="250"/>
      <c r="B14" s="246"/>
      <c r="C14" s="246"/>
      <c r="D14" s="246"/>
      <c r="E14" s="246"/>
      <c r="F14" s="246"/>
      <c r="G14" s="1152" t="s">
        <v>476</v>
      </c>
      <c r="H14" s="1153"/>
      <c r="I14" s="1153"/>
      <c r="J14" s="1154"/>
      <c r="K14" s="269">
        <v>44308</v>
      </c>
      <c r="L14" s="270">
        <v>2361</v>
      </c>
      <c r="M14" s="271">
        <v>3403</v>
      </c>
      <c r="N14" s="272">
        <v>-30.6</v>
      </c>
    </row>
    <row r="15" spans="1:16" ht="13.5" customHeight="1" x14ac:dyDescent="0.15">
      <c r="A15" s="250"/>
      <c r="B15" s="246"/>
      <c r="C15" s="246"/>
      <c r="D15" s="246"/>
      <c r="E15" s="246"/>
      <c r="F15" s="246"/>
      <c r="G15" s="1152" t="s">
        <v>477</v>
      </c>
      <c r="H15" s="1153"/>
      <c r="I15" s="1153"/>
      <c r="J15" s="1154"/>
      <c r="K15" s="269">
        <v>18435</v>
      </c>
      <c r="L15" s="270">
        <v>983</v>
      </c>
      <c r="M15" s="271">
        <v>1693</v>
      </c>
      <c r="N15" s="272">
        <v>-41.9</v>
      </c>
    </row>
    <row r="16" spans="1:16" x14ac:dyDescent="0.15">
      <c r="A16" s="250"/>
      <c r="B16" s="246"/>
      <c r="C16" s="246"/>
      <c r="D16" s="246"/>
      <c r="E16" s="246"/>
      <c r="F16" s="246"/>
      <c r="G16" s="1155" t="s">
        <v>478</v>
      </c>
      <c r="H16" s="1156"/>
      <c r="I16" s="1156"/>
      <c r="J16" s="1157"/>
      <c r="K16" s="270">
        <v>-143121</v>
      </c>
      <c r="L16" s="270">
        <v>-7628</v>
      </c>
      <c r="M16" s="271">
        <v>-7791</v>
      </c>
      <c r="N16" s="272">
        <v>-2.1</v>
      </c>
    </row>
    <row r="17" spans="1:16" x14ac:dyDescent="0.15">
      <c r="A17" s="250"/>
      <c r="B17" s="246"/>
      <c r="C17" s="246"/>
      <c r="D17" s="246"/>
      <c r="E17" s="246"/>
      <c r="F17" s="246"/>
      <c r="G17" s="1155" t="s">
        <v>168</v>
      </c>
      <c r="H17" s="1156"/>
      <c r="I17" s="1156"/>
      <c r="J17" s="1157"/>
      <c r="K17" s="270">
        <v>2044178</v>
      </c>
      <c r="L17" s="270">
        <v>108947</v>
      </c>
      <c r="M17" s="271">
        <v>97258</v>
      </c>
      <c r="N17" s="272">
        <v>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47" t="s">
        <v>483</v>
      </c>
      <c r="H21" s="1148"/>
      <c r="I21" s="1148"/>
      <c r="J21" s="1149"/>
      <c r="K21" s="282">
        <v>9.06</v>
      </c>
      <c r="L21" s="283">
        <v>9.18</v>
      </c>
      <c r="M21" s="284">
        <v>-0.12</v>
      </c>
      <c r="N21" s="251"/>
      <c r="O21" s="285"/>
      <c r="P21" s="281"/>
    </row>
    <row r="22" spans="1:16" s="286" customFormat="1" x14ac:dyDescent="0.15">
      <c r="A22" s="281"/>
      <c r="B22" s="251"/>
      <c r="C22" s="251"/>
      <c r="D22" s="251"/>
      <c r="E22" s="251"/>
      <c r="F22" s="251"/>
      <c r="G22" s="1147" t="s">
        <v>484</v>
      </c>
      <c r="H22" s="1148"/>
      <c r="I22" s="1148"/>
      <c r="J22" s="1149"/>
      <c r="K22" s="287">
        <v>97</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0" t="s">
        <v>465</v>
      </c>
      <c r="L30" s="256"/>
      <c r="M30" s="257" t="s">
        <v>466</v>
      </c>
      <c r="N30" s="258"/>
    </row>
    <row r="31" spans="1:16" x14ac:dyDescent="0.15">
      <c r="A31" s="250"/>
      <c r="B31" s="246"/>
      <c r="C31" s="246"/>
      <c r="D31" s="246"/>
      <c r="E31" s="246"/>
      <c r="F31" s="246"/>
      <c r="G31" s="259"/>
      <c r="H31" s="260"/>
      <c r="I31" s="260"/>
      <c r="J31" s="261"/>
      <c r="K31" s="1151"/>
      <c r="L31" s="262" t="s">
        <v>467</v>
      </c>
      <c r="M31" s="263" t="s">
        <v>468</v>
      </c>
      <c r="N31" s="264" t="s">
        <v>469</v>
      </c>
    </row>
    <row r="32" spans="1:16" ht="27" customHeight="1" x14ac:dyDescent="0.15">
      <c r="A32" s="250"/>
      <c r="B32" s="246"/>
      <c r="C32" s="246"/>
      <c r="D32" s="246"/>
      <c r="E32" s="246"/>
      <c r="F32" s="246"/>
      <c r="G32" s="1163" t="s">
        <v>488</v>
      </c>
      <c r="H32" s="1164"/>
      <c r="I32" s="1164"/>
      <c r="J32" s="1165"/>
      <c r="K32" s="296">
        <v>1078243</v>
      </c>
      <c r="L32" s="296">
        <v>57466</v>
      </c>
      <c r="M32" s="297">
        <v>59261</v>
      </c>
      <c r="N32" s="298">
        <v>-3</v>
      </c>
    </row>
    <row r="33" spans="1:16" ht="13.5" customHeight="1" x14ac:dyDescent="0.15">
      <c r="A33" s="250"/>
      <c r="B33" s="246"/>
      <c r="C33" s="246"/>
      <c r="D33" s="246"/>
      <c r="E33" s="246"/>
      <c r="F33" s="246"/>
      <c r="G33" s="1163" t="s">
        <v>489</v>
      </c>
      <c r="H33" s="1164"/>
      <c r="I33" s="1164"/>
      <c r="J33" s="1165"/>
      <c r="K33" s="296" t="s">
        <v>474</v>
      </c>
      <c r="L33" s="296" t="s">
        <v>474</v>
      </c>
      <c r="M33" s="297" t="s">
        <v>474</v>
      </c>
      <c r="N33" s="298" t="s">
        <v>474</v>
      </c>
    </row>
    <row r="34" spans="1:16" ht="27" customHeight="1" x14ac:dyDescent="0.15">
      <c r="A34" s="250"/>
      <c r="B34" s="246"/>
      <c r="C34" s="246"/>
      <c r="D34" s="246"/>
      <c r="E34" s="246"/>
      <c r="F34" s="246"/>
      <c r="G34" s="1163" t="s">
        <v>490</v>
      </c>
      <c r="H34" s="1164"/>
      <c r="I34" s="1164"/>
      <c r="J34" s="1165"/>
      <c r="K34" s="296" t="s">
        <v>474</v>
      </c>
      <c r="L34" s="296" t="s">
        <v>474</v>
      </c>
      <c r="M34" s="297">
        <v>53</v>
      </c>
      <c r="N34" s="298" t="s">
        <v>474</v>
      </c>
    </row>
    <row r="35" spans="1:16" ht="27" customHeight="1" x14ac:dyDescent="0.15">
      <c r="A35" s="250"/>
      <c r="B35" s="246"/>
      <c r="C35" s="246"/>
      <c r="D35" s="246"/>
      <c r="E35" s="246"/>
      <c r="F35" s="246"/>
      <c r="G35" s="1163" t="s">
        <v>491</v>
      </c>
      <c r="H35" s="1164"/>
      <c r="I35" s="1164"/>
      <c r="J35" s="1165"/>
      <c r="K35" s="296">
        <v>293201</v>
      </c>
      <c r="L35" s="296">
        <v>15627</v>
      </c>
      <c r="M35" s="297">
        <v>16703</v>
      </c>
      <c r="N35" s="298">
        <v>-6.4</v>
      </c>
    </row>
    <row r="36" spans="1:16" ht="27" customHeight="1" x14ac:dyDescent="0.15">
      <c r="A36" s="250"/>
      <c r="B36" s="246"/>
      <c r="C36" s="246"/>
      <c r="D36" s="246"/>
      <c r="E36" s="246"/>
      <c r="F36" s="246"/>
      <c r="G36" s="1163" t="s">
        <v>492</v>
      </c>
      <c r="H36" s="1164"/>
      <c r="I36" s="1164"/>
      <c r="J36" s="1165"/>
      <c r="K36" s="296">
        <v>7672</v>
      </c>
      <c r="L36" s="296">
        <v>409</v>
      </c>
      <c r="M36" s="297">
        <v>2887</v>
      </c>
      <c r="N36" s="298">
        <v>-85.8</v>
      </c>
    </row>
    <row r="37" spans="1:16" ht="13.5" customHeight="1" x14ac:dyDescent="0.15">
      <c r="A37" s="250"/>
      <c r="B37" s="246"/>
      <c r="C37" s="246"/>
      <c r="D37" s="246"/>
      <c r="E37" s="246"/>
      <c r="F37" s="246"/>
      <c r="G37" s="1163" t="s">
        <v>493</v>
      </c>
      <c r="H37" s="1164"/>
      <c r="I37" s="1164"/>
      <c r="J37" s="1165"/>
      <c r="K37" s="296">
        <v>17952</v>
      </c>
      <c r="L37" s="296">
        <v>957</v>
      </c>
      <c r="M37" s="297">
        <v>465</v>
      </c>
      <c r="N37" s="298">
        <v>105.8</v>
      </c>
    </row>
    <row r="38" spans="1:16" ht="27" customHeight="1" x14ac:dyDescent="0.15">
      <c r="A38" s="250"/>
      <c r="B38" s="246"/>
      <c r="C38" s="246"/>
      <c r="D38" s="246"/>
      <c r="E38" s="246"/>
      <c r="F38" s="246"/>
      <c r="G38" s="1166" t="s">
        <v>494</v>
      </c>
      <c r="H38" s="1167"/>
      <c r="I38" s="1167"/>
      <c r="J38" s="1168"/>
      <c r="K38" s="299" t="s">
        <v>474</v>
      </c>
      <c r="L38" s="299" t="s">
        <v>474</v>
      </c>
      <c r="M38" s="300">
        <v>4</v>
      </c>
      <c r="N38" s="301" t="s">
        <v>474</v>
      </c>
      <c r="O38" s="295"/>
    </row>
    <row r="39" spans="1:16" x14ac:dyDescent="0.15">
      <c r="A39" s="250"/>
      <c r="B39" s="246"/>
      <c r="C39" s="246"/>
      <c r="D39" s="246"/>
      <c r="E39" s="246"/>
      <c r="F39" s="246"/>
      <c r="G39" s="1166" t="s">
        <v>495</v>
      </c>
      <c r="H39" s="1167"/>
      <c r="I39" s="1167"/>
      <c r="J39" s="1168"/>
      <c r="K39" s="302">
        <v>-41483</v>
      </c>
      <c r="L39" s="302">
        <v>-2211</v>
      </c>
      <c r="M39" s="303">
        <v>-5840</v>
      </c>
      <c r="N39" s="304">
        <v>-62.1</v>
      </c>
      <c r="O39" s="295"/>
    </row>
    <row r="40" spans="1:16" ht="27" customHeight="1" x14ac:dyDescent="0.15">
      <c r="A40" s="250"/>
      <c r="B40" s="246"/>
      <c r="C40" s="246"/>
      <c r="D40" s="246"/>
      <c r="E40" s="246"/>
      <c r="F40" s="246"/>
      <c r="G40" s="1163" t="s">
        <v>496</v>
      </c>
      <c r="H40" s="1164"/>
      <c r="I40" s="1164"/>
      <c r="J40" s="1165"/>
      <c r="K40" s="302">
        <v>-788626</v>
      </c>
      <c r="L40" s="302">
        <v>-42031</v>
      </c>
      <c r="M40" s="303">
        <v>-50828</v>
      </c>
      <c r="N40" s="304">
        <v>-17.3</v>
      </c>
      <c r="O40" s="295"/>
    </row>
    <row r="41" spans="1:16" x14ac:dyDescent="0.15">
      <c r="A41" s="250"/>
      <c r="B41" s="246"/>
      <c r="C41" s="246"/>
      <c r="D41" s="246"/>
      <c r="E41" s="246"/>
      <c r="F41" s="246"/>
      <c r="G41" s="1169" t="s">
        <v>279</v>
      </c>
      <c r="H41" s="1170"/>
      <c r="I41" s="1170"/>
      <c r="J41" s="1171"/>
      <c r="K41" s="296">
        <v>566959</v>
      </c>
      <c r="L41" s="302">
        <v>30217</v>
      </c>
      <c r="M41" s="303">
        <v>22704</v>
      </c>
      <c r="N41" s="304">
        <v>33.1</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58" t="s">
        <v>465</v>
      </c>
      <c r="J49" s="1160" t="s">
        <v>500</v>
      </c>
      <c r="K49" s="1161"/>
      <c r="L49" s="1161"/>
      <c r="M49" s="1161"/>
      <c r="N49" s="1162"/>
    </row>
    <row r="50" spans="1:14" x14ac:dyDescent="0.15">
      <c r="A50" s="250"/>
      <c r="B50" s="246"/>
      <c r="C50" s="246"/>
      <c r="D50" s="246"/>
      <c r="E50" s="246"/>
      <c r="F50" s="246"/>
      <c r="G50" s="314"/>
      <c r="H50" s="315"/>
      <c r="I50" s="1159"/>
      <c r="J50" s="316" t="s">
        <v>501</v>
      </c>
      <c r="K50" s="317" t="s">
        <v>502</v>
      </c>
      <c r="L50" s="318" t="s">
        <v>503</v>
      </c>
      <c r="M50" s="319" t="s">
        <v>504</v>
      </c>
      <c r="N50" s="320" t="s">
        <v>505</v>
      </c>
    </row>
    <row r="51" spans="1:14" x14ac:dyDescent="0.15">
      <c r="A51" s="250"/>
      <c r="B51" s="246"/>
      <c r="C51" s="246"/>
      <c r="D51" s="246"/>
      <c r="E51" s="246"/>
      <c r="F51" s="246"/>
      <c r="G51" s="312" t="s">
        <v>506</v>
      </c>
      <c r="H51" s="313"/>
      <c r="I51" s="321">
        <v>833616</v>
      </c>
      <c r="J51" s="322">
        <v>41438</v>
      </c>
      <c r="K51" s="323">
        <v>-46.4</v>
      </c>
      <c r="L51" s="324">
        <v>75709</v>
      </c>
      <c r="M51" s="325">
        <v>12.7</v>
      </c>
      <c r="N51" s="326">
        <v>-59.1</v>
      </c>
    </row>
    <row r="52" spans="1:14" x14ac:dyDescent="0.15">
      <c r="A52" s="250"/>
      <c r="B52" s="246"/>
      <c r="C52" s="246"/>
      <c r="D52" s="246"/>
      <c r="E52" s="246"/>
      <c r="F52" s="246"/>
      <c r="G52" s="327"/>
      <c r="H52" s="328" t="s">
        <v>507</v>
      </c>
      <c r="I52" s="329">
        <v>483215</v>
      </c>
      <c r="J52" s="330">
        <v>24020</v>
      </c>
      <c r="K52" s="331">
        <v>-18.5</v>
      </c>
      <c r="L52" s="332">
        <v>35212</v>
      </c>
      <c r="M52" s="333">
        <v>0</v>
      </c>
      <c r="N52" s="334">
        <v>-18.5</v>
      </c>
    </row>
    <row r="53" spans="1:14" x14ac:dyDescent="0.15">
      <c r="A53" s="250"/>
      <c r="B53" s="246"/>
      <c r="C53" s="246"/>
      <c r="D53" s="246"/>
      <c r="E53" s="246"/>
      <c r="F53" s="246"/>
      <c r="G53" s="312" t="s">
        <v>508</v>
      </c>
      <c r="H53" s="313"/>
      <c r="I53" s="321">
        <v>1590938</v>
      </c>
      <c r="J53" s="322">
        <v>79634</v>
      </c>
      <c r="K53" s="323">
        <v>92.2</v>
      </c>
      <c r="L53" s="324">
        <v>90961</v>
      </c>
      <c r="M53" s="325">
        <v>20.100000000000001</v>
      </c>
      <c r="N53" s="326">
        <v>72.099999999999994</v>
      </c>
    </row>
    <row r="54" spans="1:14" x14ac:dyDescent="0.15">
      <c r="A54" s="250"/>
      <c r="B54" s="246"/>
      <c r="C54" s="246"/>
      <c r="D54" s="246"/>
      <c r="E54" s="246"/>
      <c r="F54" s="246"/>
      <c r="G54" s="327"/>
      <c r="H54" s="328" t="s">
        <v>507</v>
      </c>
      <c r="I54" s="329">
        <v>753651</v>
      </c>
      <c r="J54" s="330">
        <v>37724</v>
      </c>
      <c r="K54" s="331">
        <v>57.1</v>
      </c>
      <c r="L54" s="332">
        <v>37720</v>
      </c>
      <c r="M54" s="333">
        <v>7.1</v>
      </c>
      <c r="N54" s="334">
        <v>50</v>
      </c>
    </row>
    <row r="55" spans="1:14" x14ac:dyDescent="0.15">
      <c r="A55" s="250"/>
      <c r="B55" s="246"/>
      <c r="C55" s="246"/>
      <c r="D55" s="246"/>
      <c r="E55" s="246"/>
      <c r="F55" s="246"/>
      <c r="G55" s="312" t="s">
        <v>509</v>
      </c>
      <c r="H55" s="313"/>
      <c r="I55" s="321">
        <v>1508436</v>
      </c>
      <c r="J55" s="322">
        <v>77012</v>
      </c>
      <c r="K55" s="323">
        <v>-3.3</v>
      </c>
      <c r="L55" s="324">
        <v>106614</v>
      </c>
      <c r="M55" s="325">
        <v>17.2</v>
      </c>
      <c r="N55" s="326">
        <v>-20.5</v>
      </c>
    </row>
    <row r="56" spans="1:14" x14ac:dyDescent="0.15">
      <c r="A56" s="250"/>
      <c r="B56" s="246"/>
      <c r="C56" s="246"/>
      <c r="D56" s="246"/>
      <c r="E56" s="246"/>
      <c r="F56" s="246"/>
      <c r="G56" s="327"/>
      <c r="H56" s="328" t="s">
        <v>507</v>
      </c>
      <c r="I56" s="329">
        <v>782016</v>
      </c>
      <c r="J56" s="330">
        <v>39925</v>
      </c>
      <c r="K56" s="331">
        <v>5.8</v>
      </c>
      <c r="L56" s="332">
        <v>45545</v>
      </c>
      <c r="M56" s="333">
        <v>20.7</v>
      </c>
      <c r="N56" s="334">
        <v>-14.9</v>
      </c>
    </row>
    <row r="57" spans="1:14" x14ac:dyDescent="0.15">
      <c r="A57" s="250"/>
      <c r="B57" s="246"/>
      <c r="C57" s="246"/>
      <c r="D57" s="246"/>
      <c r="E57" s="246"/>
      <c r="F57" s="246"/>
      <c r="G57" s="312" t="s">
        <v>510</v>
      </c>
      <c r="H57" s="313"/>
      <c r="I57" s="321">
        <v>1188742</v>
      </c>
      <c r="J57" s="322">
        <v>62179</v>
      </c>
      <c r="K57" s="323">
        <v>-19.3</v>
      </c>
      <c r="L57" s="324">
        <v>63727</v>
      </c>
      <c r="M57" s="325">
        <v>-40.200000000000003</v>
      </c>
      <c r="N57" s="326">
        <v>20.9</v>
      </c>
    </row>
    <row r="58" spans="1:14" x14ac:dyDescent="0.15">
      <c r="A58" s="250"/>
      <c r="B58" s="246"/>
      <c r="C58" s="246"/>
      <c r="D58" s="246"/>
      <c r="E58" s="246"/>
      <c r="F58" s="246"/>
      <c r="G58" s="327"/>
      <c r="H58" s="328" t="s">
        <v>507</v>
      </c>
      <c r="I58" s="329">
        <v>922795</v>
      </c>
      <c r="J58" s="330">
        <v>48268</v>
      </c>
      <c r="K58" s="331">
        <v>20.9</v>
      </c>
      <c r="L58" s="332">
        <v>34577</v>
      </c>
      <c r="M58" s="333">
        <v>-24.1</v>
      </c>
      <c r="N58" s="334">
        <v>45</v>
      </c>
    </row>
    <row r="59" spans="1:14" x14ac:dyDescent="0.15">
      <c r="A59" s="250"/>
      <c r="B59" s="246"/>
      <c r="C59" s="246"/>
      <c r="D59" s="246"/>
      <c r="E59" s="246"/>
      <c r="F59" s="246"/>
      <c r="G59" s="312" t="s">
        <v>511</v>
      </c>
      <c r="H59" s="313"/>
      <c r="I59" s="321">
        <v>934215</v>
      </c>
      <c r="J59" s="322">
        <v>49790</v>
      </c>
      <c r="K59" s="323">
        <v>-19.899999999999999</v>
      </c>
      <c r="L59" s="324">
        <v>66954</v>
      </c>
      <c r="M59" s="325">
        <v>5.0999999999999996</v>
      </c>
      <c r="N59" s="326">
        <v>-25</v>
      </c>
    </row>
    <row r="60" spans="1:14" x14ac:dyDescent="0.15">
      <c r="A60" s="250"/>
      <c r="B60" s="246"/>
      <c r="C60" s="246"/>
      <c r="D60" s="246"/>
      <c r="E60" s="246"/>
      <c r="F60" s="246"/>
      <c r="G60" s="327"/>
      <c r="H60" s="328" t="s">
        <v>507</v>
      </c>
      <c r="I60" s="335">
        <v>729371</v>
      </c>
      <c r="J60" s="330">
        <v>38873</v>
      </c>
      <c r="K60" s="331">
        <v>-19.5</v>
      </c>
      <c r="L60" s="332">
        <v>37305</v>
      </c>
      <c r="M60" s="333">
        <v>7.9</v>
      </c>
      <c r="N60" s="334">
        <v>-27.4</v>
      </c>
    </row>
    <row r="61" spans="1:14" x14ac:dyDescent="0.15">
      <c r="A61" s="250"/>
      <c r="B61" s="246"/>
      <c r="C61" s="246"/>
      <c r="D61" s="246"/>
      <c r="E61" s="246"/>
      <c r="F61" s="246"/>
      <c r="G61" s="312" t="s">
        <v>512</v>
      </c>
      <c r="H61" s="336"/>
      <c r="I61" s="337">
        <v>1211189</v>
      </c>
      <c r="J61" s="338">
        <v>62011</v>
      </c>
      <c r="K61" s="339">
        <v>0.7</v>
      </c>
      <c r="L61" s="340">
        <v>80793</v>
      </c>
      <c r="M61" s="341">
        <v>3</v>
      </c>
      <c r="N61" s="326">
        <v>-2.2999999999999998</v>
      </c>
    </row>
    <row r="62" spans="1:14" x14ac:dyDescent="0.15">
      <c r="A62" s="250"/>
      <c r="B62" s="246"/>
      <c r="C62" s="246"/>
      <c r="D62" s="246"/>
      <c r="E62" s="246"/>
      <c r="F62" s="246"/>
      <c r="G62" s="327"/>
      <c r="H62" s="328" t="s">
        <v>507</v>
      </c>
      <c r="I62" s="329">
        <v>734210</v>
      </c>
      <c r="J62" s="330">
        <v>37762</v>
      </c>
      <c r="K62" s="331">
        <v>9.1999999999999993</v>
      </c>
      <c r="L62" s="332">
        <v>38072</v>
      </c>
      <c r="M62" s="333">
        <v>2.2999999999999998</v>
      </c>
      <c r="N62" s="334">
        <v>6.9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F85" zoomScaleNormal="100" zoomScaleSheetLayoutView="55" workbookViewId="0">
      <selection activeCell="W116" sqref="W1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election activeCell="H103" sqref="H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24.17</v>
      </c>
      <c r="G47" s="12">
        <v>23.16</v>
      </c>
      <c r="H47" s="12">
        <v>23.87</v>
      </c>
      <c r="I47" s="12">
        <v>22.5</v>
      </c>
      <c r="J47" s="13">
        <v>21.89</v>
      </c>
    </row>
    <row r="48" spans="2:10" ht="57.75" customHeight="1" x14ac:dyDescent="0.15">
      <c r="B48" s="14"/>
      <c r="C48" s="1174" t="s">
        <v>4</v>
      </c>
      <c r="D48" s="1174"/>
      <c r="E48" s="1175"/>
      <c r="F48" s="15">
        <v>4.26</v>
      </c>
      <c r="G48" s="16">
        <v>7.15</v>
      </c>
      <c r="H48" s="16">
        <v>3.7</v>
      </c>
      <c r="I48" s="16">
        <v>4.2</v>
      </c>
      <c r="J48" s="17">
        <v>4.55</v>
      </c>
    </row>
    <row r="49" spans="2:10" ht="57.75" customHeight="1" thickBot="1" x14ac:dyDescent="0.2">
      <c r="B49" s="18"/>
      <c r="C49" s="1176" t="s">
        <v>5</v>
      </c>
      <c r="D49" s="1176"/>
      <c r="E49" s="1177"/>
      <c r="F49" s="19" t="s">
        <v>519</v>
      </c>
      <c r="G49" s="20">
        <v>1.79</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2018-02-21T01:17:40Z</cp:lastPrinted>
  <dcterms:created xsi:type="dcterms:W3CDTF">2018-01-24T05:20:49Z</dcterms:created>
  <dcterms:modified xsi:type="dcterms:W3CDTF">2018-10-30T00:11:15Z</dcterms:modified>
  <cp:category/>
</cp:coreProperties>
</file>