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x+An4ls1xM7y3tw5rjvYaWrinFCxd+zLb3OrVfoLoFKjN2+lDvWePykDle2iI9NZhDSvdvGnIyG4JmBwfO54Q==" workbookSaltValue="zsi/IODc7JH6WgfeT4tH0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<sst xmlns="http://schemas.openxmlformats.org/spreadsheetml/2006/main" count="235" uniqueCount="123">
  <si>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</si>
  <si>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</si>
  <si>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</si>
  <si>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</si>
  <si>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</si>
  <si>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</si>
  <si>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</si>
  <si>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</si>
  <si>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</si>
  <si>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</si>
  <si>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</si>
  <si>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</si>
  <si>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</si>
  <si>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</si>
  <si>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</si>
  <si>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</si>
  <si>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</si>
  <si>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</si>
  <si>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</si>
  <si>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</si>
  <si>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</si>
  <si>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</si>
  <si>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</si>
  <si>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</si>
  <si>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</si>
  <si>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</si>
  <si>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</si>
  <si>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</si>
  <si>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</si>
  <si>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</si>
  <si>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</si>
  <si>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</si>
  <si>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</si>
  <si>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</si>
  <si>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</si>
  <si>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</si>
  <si>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</si>
  <si>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</si>
  <si>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</si>
  <si>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</si>
  <si>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</si>
  <si>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</si>
  <si>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</si>
  <si>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</si>
  <si>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</si>
  <si>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</si>
  <si>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</si>
  <si>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</si>
  <si>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</si>
  <si>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</si>
  <si>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</si>
  <si>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</si>
  <si>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</si>
  <si>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</si>
  <si>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</si>
  <si>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</si>
  <si>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</si>
  <si>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</si>
  <si>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</si>
  <si>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</si>
  <si>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</si>
  <si>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</si>
  <si>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</si>
  <si>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</si>
  <si>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</si>
  <si>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</si>
  <si>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</si>
  <si>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</si>
  <si>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</si>
  <si>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</si>
  <si>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</si>
  <si>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</si>
  <si>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</si>
  <si>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</si>
  <si>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</si>
  <si>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</si>
  <si>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</si>
  <si>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</si>
  <si>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</si>
  <si>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</si>
  <si>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</si>
  <si>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</si>
  <si>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</si>
  <si>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</si>
  <si>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</si>
  <si>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</si>
  <si>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</si>
  <si>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</si>
  <si>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</si>
  <si>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</si>
  <si>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</si>
  <si>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</si>
  <si>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</si>
  <si>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</si>
  <si>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</si>
  <si>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</si>
  <si>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</si>
  <si>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</si>
  <si>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</si>
  <si>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</si>
  <si>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</si>
  <si>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</si>
  <si>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</si>
  <si>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</si>
  <si>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</si>
  <si>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</si>
  <si>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</si>
  <si>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</si>
  <si>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</si>
  <si>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</si>
  <si>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</si>
  <si>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</si>
  <si>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</si>
  <si>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</si>
  <si>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</si>
  <si>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</si>
  <si>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</si>
  <si>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</si>
  <si>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</si>
  <si>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</si>
  <si>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①有形固定資産減価償却率…平均値より6.38P高い数値となっており、施設の老朽化が進んでいることを示している。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③管渠改善率…更新ペースは平均値を0.94P上回っているが全てを更新するには相当な年数を要することから管渠の状態や重要度などを勘案し効率的な更新計画を立てていく。
（※管路の法定耐用年数：50年）</t>
    <phoneticPr fontId="16"/>
  </si>
  <si>
    <r>
      <t>　①経常収支比率…下水道使用料、長期前受金戻入の増加などにより対前年度比1.75P増加しており、平均値より6.53P高く、100%以上であるため健全な状況である。
　③流動比率…現金預金の増加などにより対前年度比7.86P増加し、平均値より11.81P高い状況である。平成26年度の法改正に伴い100%を下回っているが短期債務に対する資金は確保できている。
　④企業債残高対事業規模比率…企業債残高に雨水分も含まれているため平均値より高くなっているが改善傾向にある。償還金以内の借入れとすることで企業債残高の削減に努めている。
　⑤経費回収率…収入</t>
    </r>
    <r>
      <rPr>
        <sz val="11"/>
        <rFont val="ＭＳ ゴシック"/>
        <family val="3"/>
        <charset val="128"/>
      </rPr>
      <t>の増加などにより</t>
    </r>
    <r>
      <rPr>
        <sz val="11"/>
        <color theme="1"/>
        <rFont val="ＭＳ ゴシック"/>
        <family val="3"/>
        <charset val="128"/>
      </rPr>
      <t>対前年度比13.75P増加し、平均値より18.41P高く、100%以上であるため健全な状況である。
　⑥汚水処理原価…収入の増加などにより対前年度比17.27円減少し、平均値より17.24円低い状況である。より一層の経営の効率化が必要である。
　⑦施設利用率…対前年度比1.88P減少したが、平均値より7.05P高い状態であり、適正規模である。
　⑧水洗化率…整備途中のため92%台前半の水準で停滞しており、平均値より1.66P低い数値となっている。水洗化率向上に向けて積極的に取り組んでいく。</t>
    </r>
    <rPh sb="9" eb="12">
      <t>ゲスイドウ</t>
    </rPh>
    <rPh sb="12" eb="15">
      <t>シヨウリョウ</t>
    </rPh>
    <rPh sb="16" eb="18">
      <t>チョウキ</t>
    </rPh>
    <rPh sb="18" eb="21">
      <t>マエウケキン</t>
    </rPh>
    <rPh sb="21" eb="23">
      <t>レイニュウ</t>
    </rPh>
    <rPh sb="41" eb="43">
      <t>ゾウカ</t>
    </rPh>
    <rPh sb="94" eb="96">
      <t>ゾウカ</t>
    </rPh>
    <rPh sb="111" eb="113">
      <t>ゾウカ</t>
    </rPh>
    <rPh sb="272" eb="274">
      <t>シュウニュウ</t>
    </rPh>
    <rPh sb="293" eb="295">
      <t>ゾウカ</t>
    </rPh>
    <rPh sb="341" eb="343">
      <t>シュウニュウ</t>
    </rPh>
    <rPh sb="362" eb="364">
      <t>ゲンショウ</t>
    </rPh>
    <rPh sb="377" eb="378">
      <t>ヒク</t>
    </rPh>
    <rPh sb="422" eb="424">
      <t>ゲンショウ</t>
    </rPh>
    <rPh sb="496" eb="497">
      <t>ヒク</t>
    </rPh>
    <rPh sb="517" eb="520">
      <t>セッキョクテキ</t>
    </rPh>
    <rPh sb="521" eb="522">
      <t>ト</t>
    </rPh>
    <rPh sb="523" eb="524">
      <t>ク</t>
    </rPh>
    <phoneticPr fontId="16"/>
  </si>
  <si>
    <t>　「1.経営の健全性・効率性」における①経常収支比率、③流動比率、④企業債残高対事業規模比率、⑤経費回収率、⑥汚水処理原価、⑧水洗化率は前年度よりも改善した。⑥汚水処理原価については改善したものの、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汚水処理経費の一部について、国の基準に基づき一般会計からの繰入（税金）を受けており、引き続き下水道使用料のあり方を検討し、整備計画についても検討するなど健全経営に努めていく。
　また「2.老朽化の状況」で確認できるように今後、施設の老朽化に伴い管路の更新が増加してくることから、長寿命化や更新を計画的に進めていく。</t>
    <rPh sb="20" eb="22">
      <t>ケイジョウ</t>
    </rPh>
    <rPh sb="22" eb="24">
      <t>シュウシ</t>
    </rPh>
    <rPh sb="24" eb="26">
      <t>ヒリツ</t>
    </rPh>
    <rPh sb="68" eb="71">
      <t>ゼンネンド</t>
    </rPh>
    <rPh sb="74" eb="76">
      <t>カイゼン</t>
    </rPh>
    <rPh sb="80" eb="82">
      <t>オスイ</t>
    </rPh>
    <rPh sb="82" eb="84">
      <t>ショリ</t>
    </rPh>
    <rPh sb="84" eb="86">
      <t>ゲンカ</t>
    </rPh>
    <rPh sb="91" eb="93">
      <t>カイゼン</t>
    </rPh>
    <rPh sb="99" eb="101">
      <t>コンゴ</t>
    </rPh>
    <rPh sb="105" eb="107">
      <t>イジ</t>
    </rPh>
    <rPh sb="107" eb="109">
      <t>カンリ</t>
    </rPh>
    <rPh sb="109" eb="110">
      <t>ヒ</t>
    </rPh>
    <rPh sb="111" eb="113">
      <t>シホン</t>
    </rPh>
    <rPh sb="113" eb="114">
      <t>ヒ</t>
    </rPh>
    <rPh sb="115" eb="117">
      <t>ゾウカ</t>
    </rPh>
    <rPh sb="118" eb="120">
      <t>ミコ</t>
    </rPh>
    <rPh sb="129" eb="131">
      <t>シュクゲン</t>
    </rPh>
    <rPh sb="132" eb="133">
      <t>クワ</t>
    </rPh>
    <rPh sb="135" eb="138">
      <t>スイセンカ</t>
    </rPh>
    <rPh sb="138" eb="139">
      <t>リツ</t>
    </rPh>
    <rPh sb="140" eb="142">
      <t>コウジョウ</t>
    </rPh>
    <rPh sb="143" eb="144">
      <t>ト</t>
    </rPh>
    <rPh sb="145" eb="146">
      <t>ク</t>
    </rPh>
    <rPh sb="148" eb="151">
      <t>シヨウリョウ</t>
    </rPh>
    <rPh sb="151" eb="153">
      <t>シュウニュウ</t>
    </rPh>
    <rPh sb="154" eb="156">
      <t>カクホ</t>
    </rPh>
    <rPh sb="157" eb="158">
      <t>ツト</t>
    </rPh>
    <rPh sb="222" eb="224">
      <t>ケントウ</t>
    </rPh>
    <rPh sb="226" eb="228">
      <t>セイビ</t>
    </rPh>
    <rPh sb="228" eb="230">
      <t>ケイカク</t>
    </rPh>
    <rPh sb="287" eb="289">
      <t>カンロ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</si>
</sst>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0.48</c:v>
                </c:pt>
                <c:pt idx="1">
                  <c:v>0.32</c:v>
                </c:pt>
                <c:pt idx="2">
                  <c:v>0.39</c:v>
                </c:pt>
                <c:pt idx="3">
                  <c:v>0.74</c:v>
                </c:pt>
                <c:pt idx="4">
                  <c:v>1.1100000000000001</c:v>
                </c:pt>
              </c:numCache>
            </c:numRef>
          </c:val>
          <c:extLst xmlns:c16r2="http://schemas.microsoft.com/office/drawing/2015/06/chart">
            <c:ext xmlns:c16="http://schemas.microsoft.com/office/drawing/2014/chart" uri="{C3380CC4-5D6E-409C-BE32-E72D297353CC}">
              <c16:uniqueId val="{00000000-3649-4CB0-8C4F-14D601440227}"/>
            </c:ext>
          </c:extLst>
        </c:ser>
        <c:dLbls>
          <c:showLegendKey val="0"/>
          <c:showVal val="0"/>
          <c:showCatName val="0"/>
          <c:showSerName val="0"/>
          <c:showPercent val="0"/>
          <c:showBubbleSize val="0"/>
        </c:dLbls>
        <c:gapWidth val="150"/>
        <c:axId val="109106688"/>
        <c:axId val="1216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3649-4CB0-8C4F-14D601440227}"/>
            </c:ext>
          </c:extLst>
        </c:ser>
        <c:dLbls>
          <c:showLegendKey val="0"/>
          <c:showVal val="0"/>
          <c:showCatName val="0"/>
          <c:showSerName val="0"/>
          <c:showPercent val="0"/>
          <c:showBubbleSize val="0"/>
        </c:dLbls>
        <c:marker val="1"/>
        <c:smooth val="0"/>
        <c:axId val="109106688"/>
        <c:axId val="121664640"/>
      </c:lineChart>
      <c:dateAx>
        <c:axId val="109106688"/>
        <c:scaling>
          <c:orientation val="minMax"/>
        </c:scaling>
        <c:delete val="1"/>
        <c:axPos val="b"/>
        <c:numFmt formatCode="ge" sourceLinked="1"/>
        <c:majorTickMark val="none"/>
        <c:minorTickMark val="none"/>
        <c:tickLblPos val="none"/>
        <c:crossAx val="121664640"/>
        <c:crosses val="autoZero"/>
        <c:auto val="1"/>
        <c:lblOffset val="100"/>
        <c:baseTimeUnit val="years"/>
      </c:dateAx>
      <c:valAx>
        <c:axId val="1216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77.42</c:v>
                </c:pt>
                <c:pt idx="1">
                  <c:v>77.42</c:v>
                </c:pt>
                <c:pt idx="2">
                  <c:v>79.56</c:v>
                </c:pt>
                <c:pt idx="3">
                  <c:v>70.47</c:v>
                </c:pt>
                <c:pt idx="4">
                  <c:v>68.59</c:v>
                </c:pt>
              </c:numCache>
            </c:numRef>
          </c:val>
          <c:extLst xmlns:c16r2="http://schemas.microsoft.com/office/drawing/2015/06/chart">
            <c:ext xmlns:c16="http://schemas.microsoft.com/office/drawing/2014/chart" uri="{C3380CC4-5D6E-409C-BE32-E72D297353CC}">
              <c16:uniqueId val="{00000000-602F-404B-AEAC-55944087D629}"/>
            </c:ext>
          </c:extLst>
        </c:ser>
        <c:dLbls>
          <c:showLegendKey val="0"/>
          <c:showVal val="0"/>
          <c:showCatName val="0"/>
          <c:showSerName val="0"/>
          <c:showPercent val="0"/>
          <c:showBubbleSize val="0"/>
        </c:dLbls>
        <c:gapWidth val="150"/>
        <c:axId val="107391616"/>
        <c:axId val="1074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602F-404B-AEAC-55944087D629}"/>
            </c:ext>
          </c:extLst>
        </c:ser>
        <c:dLbls>
          <c:showLegendKey val="0"/>
          <c:showVal val="0"/>
          <c:showCatName val="0"/>
          <c:showSerName val="0"/>
          <c:showPercent val="0"/>
          <c:showBubbleSize val="0"/>
        </c:dLbls>
        <c:marker val="1"/>
        <c:smooth val="0"/>
        <c:axId val="107391616"/>
        <c:axId val="107401984"/>
      </c:lineChart>
      <c:dateAx>
        <c:axId val="107391616"/>
        <c:scaling>
          <c:orientation val="minMax"/>
        </c:scaling>
        <c:delete val="1"/>
        <c:axPos val="b"/>
        <c:numFmt formatCode="ge" sourceLinked="1"/>
        <c:majorTickMark val="none"/>
        <c:minorTickMark val="none"/>
        <c:tickLblPos val="none"/>
        <c:crossAx val="107401984"/>
        <c:crosses val="autoZero"/>
        <c:auto val="1"/>
        <c:lblOffset val="100"/>
        <c:baseTimeUnit val="years"/>
      </c:dateAx>
      <c:valAx>
        <c:axId val="107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92.45</c:v>
                </c:pt>
                <c:pt idx="1">
                  <c:v>92.45</c:v>
                </c:pt>
                <c:pt idx="2">
                  <c:v>92.16</c:v>
                </c:pt>
                <c:pt idx="3">
                  <c:v>92.38</c:v>
                </c:pt>
                <c:pt idx="4">
                  <c:v>92.47</c:v>
                </c:pt>
              </c:numCache>
            </c:numRef>
          </c:val>
          <c:extLst xmlns:c16r2="http://schemas.microsoft.com/office/drawing/2015/06/chart">
            <c:ext xmlns:c16="http://schemas.microsoft.com/office/drawing/2014/chart" uri="{C3380CC4-5D6E-409C-BE32-E72D297353CC}">
              <c16:uniqueId val="{00000000-FA73-4A17-93A1-FB925A02092A}"/>
            </c:ext>
          </c:extLst>
        </c:ser>
        <c:dLbls>
          <c:showLegendKey val="0"/>
          <c:showVal val="0"/>
          <c:showCatName val="0"/>
          <c:showSerName val="0"/>
          <c:showPercent val="0"/>
          <c:showBubbleSize val="0"/>
        </c:dLbls>
        <c:gapWidth val="150"/>
        <c:axId val="108678144"/>
        <c:axId val="1086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FA73-4A17-93A1-FB925A02092A}"/>
            </c:ext>
          </c:extLst>
        </c:ser>
        <c:dLbls>
          <c:showLegendKey val="0"/>
          <c:showVal val="0"/>
          <c:showCatName val="0"/>
          <c:showSerName val="0"/>
          <c:showPercent val="0"/>
          <c:showBubbleSize val="0"/>
        </c:dLbls>
        <c:marker val="1"/>
        <c:smooth val="0"/>
        <c:axId val="108678144"/>
        <c:axId val="108688512"/>
      </c:lineChart>
      <c:dateAx>
        <c:axId val="108678144"/>
        <c:scaling>
          <c:orientation val="minMax"/>
        </c:scaling>
        <c:delete val="1"/>
        <c:axPos val="b"/>
        <c:numFmt formatCode="ge" sourceLinked="1"/>
        <c:majorTickMark val="none"/>
        <c:minorTickMark val="none"/>
        <c:tickLblPos val="none"/>
        <c:crossAx val="108688512"/>
        <c:crosses val="autoZero"/>
        <c:auto val="1"/>
        <c:lblOffset val="100"/>
        <c:baseTimeUnit val="years"/>
      </c:dateAx>
      <c:valAx>
        <c:axId val="1086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104.65</c:v>
                </c:pt>
                <c:pt idx="1">
                  <c:v>111.83</c:v>
                </c:pt>
                <c:pt idx="2">
                  <c:v>110.4</c:v>
                </c:pt>
                <c:pt idx="3">
                  <c:v>112.21</c:v>
                </c:pt>
                <c:pt idx="4">
                  <c:v>113.96</c:v>
                </c:pt>
              </c:numCache>
            </c:numRef>
          </c:val>
          <c:extLst xmlns:c16r2="http://schemas.microsoft.com/office/drawing/2015/06/chart">
            <c:ext xmlns:c16="http://schemas.microsoft.com/office/drawing/2014/chart" uri="{C3380CC4-5D6E-409C-BE32-E72D297353CC}">
              <c16:uniqueId val="{00000000-B65E-44C9-A35C-8FF9A621E64E}"/>
            </c:ext>
          </c:extLst>
        </c:ser>
        <c:dLbls>
          <c:showLegendKey val="0"/>
          <c:showVal val="0"/>
          <c:showCatName val="0"/>
          <c:showSerName val="0"/>
          <c:showPercent val="0"/>
          <c:showBubbleSize val="0"/>
        </c:dLbls>
        <c:gapWidth val="150"/>
        <c:axId val="106777984"/>
        <c:axId val="1067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B65E-44C9-A35C-8FF9A621E64E}"/>
            </c:ext>
          </c:extLst>
        </c:ser>
        <c:dLbls>
          <c:showLegendKey val="0"/>
          <c:showVal val="0"/>
          <c:showCatName val="0"/>
          <c:showSerName val="0"/>
          <c:showPercent val="0"/>
          <c:showBubbleSize val="0"/>
        </c:dLbls>
        <c:marker val="1"/>
        <c:smooth val="0"/>
        <c:axId val="106777984"/>
        <c:axId val="106780160"/>
      </c:lineChart>
      <c:dateAx>
        <c:axId val="106777984"/>
        <c:scaling>
          <c:orientation val="minMax"/>
        </c:scaling>
        <c:delete val="1"/>
        <c:axPos val="b"/>
        <c:numFmt formatCode="ge" sourceLinked="1"/>
        <c:majorTickMark val="none"/>
        <c:minorTickMark val="none"/>
        <c:tickLblPos val="none"/>
        <c:crossAx val="106780160"/>
        <c:crosses val="autoZero"/>
        <c:auto val="1"/>
        <c:lblOffset val="100"/>
        <c:baseTimeUnit val="years"/>
      </c:dateAx>
      <c:valAx>
        <c:axId val="106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17.18</c:v>
                </c:pt>
                <c:pt idx="1">
                  <c:v>31.94</c:v>
                </c:pt>
                <c:pt idx="2">
                  <c:v>32.770000000000003</c:v>
                </c:pt>
                <c:pt idx="3">
                  <c:v>34.630000000000003</c:v>
                </c:pt>
                <c:pt idx="4">
                  <c:v>36.49</c:v>
                </c:pt>
              </c:numCache>
            </c:numRef>
          </c:val>
          <c:extLst xmlns:c16r2="http://schemas.microsoft.com/office/drawing/2015/06/chart">
            <c:ext xmlns:c16="http://schemas.microsoft.com/office/drawing/2014/chart" uri="{C3380CC4-5D6E-409C-BE32-E72D297353CC}">
              <c16:uniqueId val="{00000000-C46C-4368-8DA0-F6FAE8EC5136}"/>
            </c:ext>
          </c:extLst>
        </c:ser>
        <c:dLbls>
          <c:showLegendKey val="0"/>
          <c:showVal val="0"/>
          <c:showCatName val="0"/>
          <c:showSerName val="0"/>
          <c:showPercent val="0"/>
          <c:showBubbleSize val="0"/>
        </c:dLbls>
        <c:gapWidth val="150"/>
        <c:axId val="106819584"/>
        <c:axId val="1068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C46C-4368-8DA0-F6FAE8EC5136}"/>
            </c:ext>
          </c:extLst>
        </c:ser>
        <c:dLbls>
          <c:showLegendKey val="0"/>
          <c:showVal val="0"/>
          <c:showCatName val="0"/>
          <c:showSerName val="0"/>
          <c:showPercent val="0"/>
          <c:showBubbleSize val="0"/>
        </c:dLbls>
        <c:marker val="1"/>
        <c:smooth val="0"/>
        <c:axId val="106819584"/>
        <c:axId val="106821504"/>
      </c:lineChart>
      <c:dateAx>
        <c:axId val="106819584"/>
        <c:scaling>
          <c:orientation val="minMax"/>
        </c:scaling>
        <c:delete val="1"/>
        <c:axPos val="b"/>
        <c:numFmt formatCode="ge" sourceLinked="1"/>
        <c:majorTickMark val="none"/>
        <c:minorTickMark val="none"/>
        <c:tickLblPos val="none"/>
        <c:crossAx val="106821504"/>
        <c:crosses val="autoZero"/>
        <c:auto val="1"/>
        <c:lblOffset val="100"/>
        <c:baseTimeUnit val="years"/>
      </c:dateAx>
      <c:valAx>
        <c:axId val="1068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2.08</c:v>
                </c:pt>
                <c:pt idx="1">
                  <c:v>2.63</c:v>
                </c:pt>
                <c:pt idx="2">
                  <c:v>4.08</c:v>
                </c:pt>
                <c:pt idx="3">
                  <c:v>5.0999999999999996</c:v>
                </c:pt>
                <c:pt idx="4">
                  <c:v>6.95</c:v>
                </c:pt>
              </c:numCache>
            </c:numRef>
          </c:val>
          <c:extLst xmlns:c16r2="http://schemas.microsoft.com/office/drawing/2015/06/chart">
            <c:ext xmlns:c16="http://schemas.microsoft.com/office/drawing/2014/chart" uri="{C3380CC4-5D6E-409C-BE32-E72D297353CC}">
              <c16:uniqueId val="{00000000-41CA-4C51-A5BD-CE125B711D1B}"/>
            </c:ext>
          </c:extLst>
        </c:ser>
        <c:dLbls>
          <c:showLegendKey val="0"/>
          <c:showVal val="0"/>
          <c:showCatName val="0"/>
          <c:showSerName val="0"/>
          <c:showPercent val="0"/>
          <c:showBubbleSize val="0"/>
        </c:dLbls>
        <c:gapWidth val="150"/>
        <c:axId val="106977152"/>
        <c:axId val="1069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41CA-4C51-A5BD-CE125B711D1B}"/>
            </c:ext>
          </c:extLst>
        </c:ser>
        <c:dLbls>
          <c:showLegendKey val="0"/>
          <c:showVal val="0"/>
          <c:showCatName val="0"/>
          <c:showSerName val="0"/>
          <c:showPercent val="0"/>
          <c:showBubbleSize val="0"/>
        </c:dLbls>
        <c:marker val="1"/>
        <c:smooth val="0"/>
        <c:axId val="106977152"/>
        <c:axId val="106979328"/>
      </c:lineChart>
      <c:dateAx>
        <c:axId val="106977152"/>
        <c:scaling>
          <c:orientation val="minMax"/>
        </c:scaling>
        <c:delete val="1"/>
        <c:axPos val="b"/>
        <c:numFmt formatCode="ge" sourceLinked="1"/>
        <c:majorTickMark val="none"/>
        <c:minorTickMark val="none"/>
        <c:tickLblPos val="none"/>
        <c:crossAx val="106979328"/>
        <c:crosses val="autoZero"/>
        <c:auto val="1"/>
        <c:lblOffset val="100"/>
        <c:baseTimeUnit val="years"/>
      </c:dateAx>
      <c:valAx>
        <c:axId val="106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E0-4DB9-A6BA-7CB24724D4AD}"/>
            </c:ext>
          </c:extLst>
        </c:ser>
        <c:dLbls>
          <c:showLegendKey val="0"/>
          <c:showVal val="0"/>
          <c:showCatName val="0"/>
          <c:showSerName val="0"/>
          <c:showPercent val="0"/>
          <c:showBubbleSize val="0"/>
        </c:dLbls>
        <c:gapWidth val="150"/>
        <c:axId val="106998016"/>
        <c:axId val="107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14E0-4DB9-A6BA-7CB24724D4AD}"/>
            </c:ext>
          </c:extLst>
        </c:ser>
        <c:dLbls>
          <c:showLegendKey val="0"/>
          <c:showVal val="0"/>
          <c:showCatName val="0"/>
          <c:showSerName val="0"/>
          <c:showPercent val="0"/>
          <c:showBubbleSize val="0"/>
        </c:dLbls>
        <c:marker val="1"/>
        <c:smooth val="0"/>
        <c:axId val="106998016"/>
        <c:axId val="107016576"/>
      </c:lineChart>
      <c:dateAx>
        <c:axId val="106998016"/>
        <c:scaling>
          <c:orientation val="minMax"/>
        </c:scaling>
        <c:delete val="1"/>
        <c:axPos val="b"/>
        <c:numFmt formatCode="ge" sourceLinked="1"/>
        <c:majorTickMark val="none"/>
        <c:minorTickMark val="none"/>
        <c:tickLblPos val="none"/>
        <c:crossAx val="107016576"/>
        <c:crosses val="autoZero"/>
        <c:auto val="1"/>
        <c:lblOffset val="100"/>
        <c:baseTimeUnit val="years"/>
      </c:dateAx>
      <c:valAx>
        <c:axId val="1070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127.26</c:v>
                </c:pt>
                <c:pt idx="1">
                  <c:v>82.6</c:v>
                </c:pt>
                <c:pt idx="2">
                  <c:v>74.53</c:v>
                </c:pt>
                <c:pt idx="3">
                  <c:v>69.78</c:v>
                </c:pt>
                <c:pt idx="4">
                  <c:v>77.64</c:v>
                </c:pt>
              </c:numCache>
            </c:numRef>
          </c:val>
          <c:extLst xmlns:c16r2="http://schemas.microsoft.com/office/drawing/2015/06/chart">
            <c:ext xmlns:c16="http://schemas.microsoft.com/office/drawing/2014/chart" uri="{C3380CC4-5D6E-409C-BE32-E72D297353CC}">
              <c16:uniqueId val="{00000000-E396-479D-8873-2589551BC28D}"/>
            </c:ext>
          </c:extLst>
        </c:ser>
        <c:dLbls>
          <c:showLegendKey val="0"/>
          <c:showVal val="0"/>
          <c:showCatName val="0"/>
          <c:showSerName val="0"/>
          <c:showPercent val="0"/>
          <c:showBubbleSize val="0"/>
        </c:dLbls>
        <c:gapWidth val="150"/>
        <c:axId val="107042304"/>
        <c:axId val="1070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E396-479D-8873-2589551BC28D}"/>
            </c:ext>
          </c:extLst>
        </c:ser>
        <c:dLbls>
          <c:showLegendKey val="0"/>
          <c:showVal val="0"/>
          <c:showCatName val="0"/>
          <c:showSerName val="0"/>
          <c:showPercent val="0"/>
          <c:showBubbleSize val="0"/>
        </c:dLbls>
        <c:marker val="1"/>
        <c:smooth val="0"/>
        <c:axId val="107042304"/>
        <c:axId val="107044224"/>
      </c:lineChart>
      <c:dateAx>
        <c:axId val="107042304"/>
        <c:scaling>
          <c:orientation val="minMax"/>
        </c:scaling>
        <c:delete val="1"/>
        <c:axPos val="b"/>
        <c:numFmt formatCode="ge" sourceLinked="1"/>
        <c:majorTickMark val="none"/>
        <c:minorTickMark val="none"/>
        <c:tickLblPos val="none"/>
        <c:crossAx val="107044224"/>
        <c:crosses val="autoZero"/>
        <c:auto val="1"/>
        <c:lblOffset val="100"/>
        <c:baseTimeUnit val="years"/>
      </c:dateAx>
      <c:valAx>
        <c:axId val="1070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2174.86</c:v>
                </c:pt>
                <c:pt idx="1">
                  <c:v>2193.0300000000002</c:v>
                </c:pt>
                <c:pt idx="2">
                  <c:v>2146.8200000000002</c:v>
                </c:pt>
                <c:pt idx="3">
                  <c:v>2065.62</c:v>
                </c:pt>
                <c:pt idx="4">
                  <c:v>2014.36</c:v>
                </c:pt>
              </c:numCache>
            </c:numRef>
          </c:val>
          <c:extLst xmlns:c16r2="http://schemas.microsoft.com/office/drawing/2015/06/chart">
            <c:ext xmlns:c16="http://schemas.microsoft.com/office/drawing/2014/chart" uri="{C3380CC4-5D6E-409C-BE32-E72D297353CC}">
              <c16:uniqueId val="{00000000-8842-405A-B19D-8DBAC2F97383}"/>
            </c:ext>
          </c:extLst>
        </c:ser>
        <c:dLbls>
          <c:showLegendKey val="0"/>
          <c:showVal val="0"/>
          <c:showCatName val="0"/>
          <c:showSerName val="0"/>
          <c:showPercent val="0"/>
          <c:showBubbleSize val="0"/>
        </c:dLbls>
        <c:gapWidth val="150"/>
        <c:axId val="107075456"/>
        <c:axId val="1072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8842-405A-B19D-8DBAC2F97383}"/>
            </c:ext>
          </c:extLst>
        </c:ser>
        <c:dLbls>
          <c:showLegendKey val="0"/>
          <c:showVal val="0"/>
          <c:showCatName val="0"/>
          <c:showSerName val="0"/>
          <c:showPercent val="0"/>
          <c:showBubbleSize val="0"/>
        </c:dLbls>
        <c:marker val="1"/>
        <c:smooth val="0"/>
        <c:axId val="107075456"/>
        <c:axId val="107225088"/>
      </c:lineChart>
      <c:dateAx>
        <c:axId val="107075456"/>
        <c:scaling>
          <c:orientation val="minMax"/>
        </c:scaling>
        <c:delete val="1"/>
        <c:axPos val="b"/>
        <c:numFmt formatCode="ge" sourceLinked="1"/>
        <c:majorTickMark val="none"/>
        <c:minorTickMark val="none"/>
        <c:tickLblPos val="none"/>
        <c:crossAx val="107225088"/>
        <c:crosses val="autoZero"/>
        <c:auto val="1"/>
        <c:lblOffset val="100"/>
        <c:baseTimeUnit val="years"/>
      </c:dateAx>
      <c:valAx>
        <c:axId val="107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102.48</c:v>
                </c:pt>
                <c:pt idx="1">
                  <c:v>116.03</c:v>
                </c:pt>
                <c:pt idx="2">
                  <c:v>108.1</c:v>
                </c:pt>
                <c:pt idx="3">
                  <c:v>104.88</c:v>
                </c:pt>
                <c:pt idx="4">
                  <c:v>118.63</c:v>
                </c:pt>
              </c:numCache>
            </c:numRef>
          </c:val>
          <c:extLst xmlns:c16r2="http://schemas.microsoft.com/office/drawing/2015/06/chart">
            <c:ext xmlns:c16="http://schemas.microsoft.com/office/drawing/2014/chart" uri="{C3380CC4-5D6E-409C-BE32-E72D297353CC}">
              <c16:uniqueId val="{00000000-9FD2-45E0-A7C0-A91F14995E9E}"/>
            </c:ext>
          </c:extLst>
        </c:ser>
        <c:dLbls>
          <c:showLegendKey val="0"/>
          <c:showVal val="0"/>
          <c:showCatName val="0"/>
          <c:showSerName val="0"/>
          <c:showPercent val="0"/>
          <c:showBubbleSize val="0"/>
        </c:dLbls>
        <c:gapWidth val="150"/>
        <c:axId val="107288832"/>
        <c:axId val="107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9FD2-45E0-A7C0-A91F14995E9E}"/>
            </c:ext>
          </c:extLst>
        </c:ser>
        <c:dLbls>
          <c:showLegendKey val="0"/>
          <c:showVal val="0"/>
          <c:showCatName val="0"/>
          <c:showSerName val="0"/>
          <c:showPercent val="0"/>
          <c:showBubbleSize val="0"/>
        </c:dLbls>
        <c:marker val="1"/>
        <c:smooth val="0"/>
        <c:axId val="107288832"/>
        <c:axId val="107291008"/>
      </c:lineChart>
      <c:dateAx>
        <c:axId val="107288832"/>
        <c:scaling>
          <c:orientation val="minMax"/>
        </c:scaling>
        <c:delete val="1"/>
        <c:axPos val="b"/>
        <c:numFmt formatCode="ge" sourceLinked="1"/>
        <c:majorTickMark val="none"/>
        <c:minorTickMark val="none"/>
        <c:tickLblPos val="none"/>
        <c:crossAx val="107291008"/>
        <c:crosses val="autoZero"/>
        <c:auto val="1"/>
        <c:lblOffset val="100"/>
        <c:baseTimeUnit val="years"/>
      </c:dateAx>
      <c:valAx>
        <c:axId val="107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150.33000000000001</c:v>
                </c:pt>
                <c:pt idx="1">
                  <c:v>131.76</c:v>
                </c:pt>
                <c:pt idx="2">
                  <c:v>140.87</c:v>
                </c:pt>
                <c:pt idx="3">
                  <c:v>144.82</c:v>
                </c:pt>
                <c:pt idx="4">
                  <c:v>127.55</c:v>
                </c:pt>
              </c:numCache>
            </c:numRef>
          </c:val>
          <c:extLst xmlns:c16r2="http://schemas.microsoft.com/office/drawing/2015/06/chart">
            <c:ext xmlns:c16="http://schemas.microsoft.com/office/drawing/2014/chart" uri="{C3380CC4-5D6E-409C-BE32-E72D297353CC}">
              <c16:uniqueId val="{00000000-664D-4C8B-BA2F-EDCB90AEDBA8}"/>
            </c:ext>
          </c:extLst>
        </c:ser>
        <c:dLbls>
          <c:showLegendKey val="0"/>
          <c:showVal val="0"/>
          <c:showCatName val="0"/>
          <c:showSerName val="0"/>
          <c:showPercent val="0"/>
          <c:showBubbleSize val="0"/>
        </c:dLbls>
        <c:gapWidth val="150"/>
        <c:axId val="107350656"/>
        <c:axId val="10737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664D-4C8B-BA2F-EDCB90AEDBA8}"/>
            </c:ext>
          </c:extLst>
        </c:ser>
        <c:dLbls>
          <c:showLegendKey val="0"/>
          <c:showVal val="0"/>
          <c:showCatName val="0"/>
          <c:showSerName val="0"/>
          <c:showPercent val="0"/>
          <c:showBubbleSize val="0"/>
        </c:dLbls>
        <c:marker val="1"/>
        <c:smooth val="0"/>
        <c:axId val="107350656"/>
        <c:axId val="107373312"/>
      </c:lineChart>
      <c:dateAx>
        <c:axId val="107350656"/>
        <c:scaling>
          <c:orientation val="minMax"/>
        </c:scaling>
        <c:delete val="1"/>
        <c:axPos val="b"/>
        <c:numFmt formatCode="ge" sourceLinked="1"/>
        <c:majorTickMark val="none"/>
        <c:minorTickMark val="none"/>
        <c:tickLblPos val="none"/>
        <c:crossAx val="107373312"/>
        <c:crosses val="autoZero"/>
        <c:auto val="1"/>
        <c:lblOffset val="100"/>
        <c:baseTimeUnit val="years"/>
      </c:dateAx>
      <c:valAx>
        <c:axId val="1073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三重県　四日市市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自治体職員</v>
      </c>
      <c r="AE8" s="79"/>
      <c r="AF8" s="79"/>
      <c r="AG8" s="79"/>
      <c r="AH8" s="79"/>
      <c r="AI8" s="79"/>
      <c r="AJ8" s="79"/>
      <c r="AK8" s="3"/>
      <c r="AL8" s="73">
        <f>データ!S6</f>
        <v>312134</v>
      </c>
      <c r="AM8" s="73"/>
      <c r="AN8" s="73"/>
      <c r="AO8" s="73"/>
      <c r="AP8" s="73"/>
      <c r="AQ8" s="73"/>
      <c r="AR8" s="73"/>
      <c r="AS8" s="73"/>
      <c r="AT8" s="72">
        <f>データ!T6</f>
        <v>206.44</v>
      </c>
      <c r="AU8" s="72"/>
      <c r="AV8" s="72"/>
      <c r="AW8" s="72"/>
      <c r="AX8" s="72"/>
      <c r="AY8" s="72"/>
      <c r="AZ8" s="72"/>
      <c r="BA8" s="72"/>
      <c r="BB8" s="72">
        <f>データ!U6</f>
        <v>1511.98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63.12</v>
      </c>
      <c r="J10" s="72"/>
      <c r="K10" s="72"/>
      <c r="L10" s="72"/>
      <c r="M10" s="72"/>
      <c r="N10" s="72"/>
      <c r="O10" s="72"/>
      <c r="P10" s="72">
        <f>データ!P6</f>
        <v>77.099999999999994</v>
      </c>
      <c r="Q10" s="72"/>
      <c r="R10" s="72"/>
      <c r="S10" s="72"/>
      <c r="T10" s="72"/>
      <c r="U10" s="72"/>
      <c r="V10" s="72"/>
      <c r="W10" s="72">
        <f>データ!Q6</f>
        <v>83.59</v>
      </c>
      <c r="X10" s="72"/>
      <c r="Y10" s="72"/>
      <c r="Z10" s="72"/>
      <c r="AA10" s="72"/>
      <c r="AB10" s="72"/>
      <c r="AC10" s="72"/>
      <c r="AD10" s="73">
        <f>データ!R6</f>
        <v>2592</v>
      </c>
      <c r="AE10" s="73"/>
      <c r="AF10" s="73"/>
      <c r="AG10" s="73"/>
      <c r="AH10" s="73"/>
      <c r="AI10" s="73"/>
      <c r="AJ10" s="73"/>
      <c r="AK10" s="2"/>
      <c r="AL10" s="73">
        <f>データ!V6</f>
        <v>240366</v>
      </c>
      <c r="AM10" s="73"/>
      <c r="AN10" s="73"/>
      <c r="AO10" s="73"/>
      <c r="AP10" s="73"/>
      <c r="AQ10" s="73"/>
      <c r="AR10" s="73"/>
      <c r="AS10" s="73"/>
      <c r="AT10" s="72">
        <f>データ!W6</f>
        <v>45.64</v>
      </c>
      <c r="AU10" s="72"/>
      <c r="AV10" s="72"/>
      <c r="AW10" s="72"/>
      <c r="AX10" s="72"/>
      <c r="AY10" s="72"/>
      <c r="AZ10" s="72"/>
      <c r="BA10" s="72"/>
      <c r="BB10" s="72">
        <f>データ!X6</f>
        <v>5266.56</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121</v>
      </c>
      <c r="BM16" s="56"/>
      <c r="BN16" s="56"/>
      <c r="BO16" s="56"/>
      <c r="BP16" s="56"/>
      <c r="BQ16" s="56"/>
      <c r="BR16" s="56"/>
      <c r="BS16" s="56"/>
      <c r="BT16" s="56"/>
      <c r="BU16" s="56"/>
      <c r="BV16" s="56"/>
      <c r="BW16" s="56"/>
      <c r="BX16" s="56"/>
      <c r="BY16" s="56"/>
      <c r="BZ16" s="5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Z1xxsaTxGUEP1SBJ47aju2Ui8xVW/+8u/WNxCfuYJH2jr9Ofh/dBsJqZms2y7lA7Ikp5o4dCaKnZmdU7VUO+g==" saltValue="F7O0c7lUmxxhwzu+yxi1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242021</v>
      </c>
      <c r="D6" s="33">
        <f t="shared" si="3"/>
        <v>46</v>
      </c>
      <c r="E6" s="33">
        <f t="shared" si="3"/>
        <v>17</v>
      </c>
      <c r="F6" s="33">
        <f t="shared" si="3"/>
        <v>1</v>
      </c>
      <c r="G6" s="33">
        <f t="shared" si="3"/>
        <v>0</v>
      </c>
      <c r="H6" s="33" t="str">
        <f t="shared" si="3"/>
        <v>三重県　四日市市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63.12</v>
      </c>
      <c r="P6" s="34">
        <f t="shared" si="3"/>
        <v>77.099999999999994</v>
      </c>
      <c r="Q6" s="34">
        <f t="shared" si="3"/>
        <v>83.59</v>
      </c>
      <c r="R6" s="34">
        <f t="shared" si="3"/>
        <v>2592</v>
      </c>
      <c r="S6" s="34">
        <f t="shared" si="3"/>
        <v>312134</v>
      </c>
      <c r="T6" s="34">
        <f t="shared" si="3"/>
        <v>206.44</v>
      </c>
      <c r="U6" s="34">
        <f t="shared" si="3"/>
        <v>1511.98</v>
      </c>
      <c r="V6" s="34">
        <f t="shared" si="3"/>
        <v>240366</v>
      </c>
      <c r="W6" s="34">
        <f t="shared" si="3"/>
        <v>45.64</v>
      </c>
      <c r="X6" s="34">
        <f t="shared" si="3"/>
        <v>5266.56</v>
      </c>
      <c r="Y6" s="35">
        <f>IF(Y7="",NA(),Y7)</f>
        <v>104.65</v>
      </c>
      <c r="Z6" s="35">
        <f t="shared" ref="Z6:AH6" si="4">IF(Z7="",NA(),Z7)</f>
        <v>111.83</v>
      </c>
      <c r="AA6" s="35">
        <f t="shared" si="4"/>
        <v>110.4</v>
      </c>
      <c r="AB6" s="35">
        <f t="shared" si="4"/>
        <v>112.21</v>
      </c>
      <c r="AC6" s="35">
        <f t="shared" si="4"/>
        <v>113.96</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127.26</v>
      </c>
      <c r="AV6" s="35">
        <f t="shared" ref="AV6:BD6" si="6">IF(AV7="",NA(),AV7)</f>
        <v>82.6</v>
      </c>
      <c r="AW6" s="35">
        <f t="shared" si="6"/>
        <v>74.53</v>
      </c>
      <c r="AX6" s="35">
        <f t="shared" si="6"/>
        <v>69.78</v>
      </c>
      <c r="AY6" s="35">
        <f t="shared" si="6"/>
        <v>77.64</v>
      </c>
      <c r="AZ6" s="35">
        <f t="shared" si="6"/>
        <v>205.35</v>
      </c>
      <c r="BA6" s="35">
        <f t="shared" si="6"/>
        <v>52.63</v>
      </c>
      <c r="BB6" s="35">
        <f t="shared" si="6"/>
        <v>54.09</v>
      </c>
      <c r="BC6" s="35">
        <f t="shared" si="6"/>
        <v>54.03</v>
      </c>
      <c r="BD6" s="35">
        <f t="shared" si="6"/>
        <v>65.83</v>
      </c>
      <c r="BE6" s="34" t="str">
        <f>IF(BE7="","",IF(BE7="-","【-】","【"&amp;SUBSTITUTE(TEXT(BE7,"#,##0.00"),"-","△")&amp;"】"))</f>
        <v>【66.41】</v>
      </c>
      <c r="BF6" s="35">
        <f>IF(BF7="",NA(),BF7)</f>
        <v>2174.86</v>
      </c>
      <c r="BG6" s="35">
        <f t="shared" ref="BG6:BO6" si="7">IF(BG7="",NA(),BG7)</f>
        <v>2193.0300000000002</v>
      </c>
      <c r="BH6" s="35">
        <f t="shared" si="7"/>
        <v>2146.8200000000002</v>
      </c>
      <c r="BI6" s="35">
        <f t="shared" si="7"/>
        <v>2065.62</v>
      </c>
      <c r="BJ6" s="35">
        <f t="shared" si="7"/>
        <v>2014.36</v>
      </c>
      <c r="BK6" s="35">
        <f t="shared" si="7"/>
        <v>893.45</v>
      </c>
      <c r="BL6" s="35">
        <f t="shared" si="7"/>
        <v>843.57</v>
      </c>
      <c r="BM6" s="35">
        <f t="shared" si="7"/>
        <v>845.86</v>
      </c>
      <c r="BN6" s="35">
        <f t="shared" si="7"/>
        <v>802.49</v>
      </c>
      <c r="BO6" s="35">
        <f t="shared" si="7"/>
        <v>805.14</v>
      </c>
      <c r="BP6" s="34" t="str">
        <f>IF(BP7="","",IF(BP7="-","【-】","【"&amp;SUBSTITUTE(TEXT(BP7,"#,##0.00"),"-","△")&amp;"】"))</f>
        <v>【707.33】</v>
      </c>
      <c r="BQ6" s="35">
        <f>IF(BQ7="",NA(),BQ7)</f>
        <v>102.48</v>
      </c>
      <c r="BR6" s="35">
        <f t="shared" ref="BR6:BZ6" si="8">IF(BR7="",NA(),BR7)</f>
        <v>116.03</v>
      </c>
      <c r="BS6" s="35">
        <f t="shared" si="8"/>
        <v>108.1</v>
      </c>
      <c r="BT6" s="35">
        <f t="shared" si="8"/>
        <v>104.88</v>
      </c>
      <c r="BU6" s="35">
        <f t="shared" si="8"/>
        <v>118.63</v>
      </c>
      <c r="BV6" s="35">
        <f t="shared" si="8"/>
        <v>95.24</v>
      </c>
      <c r="BW6" s="35">
        <f t="shared" si="8"/>
        <v>99.86</v>
      </c>
      <c r="BX6" s="35">
        <f t="shared" si="8"/>
        <v>101.88</v>
      </c>
      <c r="BY6" s="35">
        <f t="shared" si="8"/>
        <v>103.18</v>
      </c>
      <c r="BZ6" s="35">
        <f t="shared" si="8"/>
        <v>100.22</v>
      </c>
      <c r="CA6" s="34" t="str">
        <f>IF(CA7="","",IF(CA7="-","【-】","【"&amp;SUBSTITUTE(TEXT(CA7,"#,##0.00"),"-","△")&amp;"】"))</f>
        <v>【101.26】</v>
      </c>
      <c r="CB6" s="35">
        <f>IF(CB7="",NA(),CB7)</f>
        <v>150.33000000000001</v>
      </c>
      <c r="CC6" s="35">
        <f t="shared" ref="CC6:CK6" si="9">IF(CC7="",NA(),CC7)</f>
        <v>131.76</v>
      </c>
      <c r="CD6" s="35">
        <f t="shared" si="9"/>
        <v>140.87</v>
      </c>
      <c r="CE6" s="35">
        <f t="shared" si="9"/>
        <v>144.82</v>
      </c>
      <c r="CF6" s="35">
        <f t="shared" si="9"/>
        <v>127.55</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77.42</v>
      </c>
      <c r="CN6" s="35">
        <f t="shared" ref="CN6:CV6" si="10">IF(CN7="",NA(),CN7)</f>
        <v>77.42</v>
      </c>
      <c r="CO6" s="35">
        <f t="shared" si="10"/>
        <v>79.56</v>
      </c>
      <c r="CP6" s="35">
        <f t="shared" si="10"/>
        <v>70.47</v>
      </c>
      <c r="CQ6" s="35">
        <f t="shared" si="10"/>
        <v>68.59</v>
      </c>
      <c r="CR6" s="35">
        <f t="shared" si="10"/>
        <v>61.1</v>
      </c>
      <c r="CS6" s="35">
        <f t="shared" si="10"/>
        <v>61.03</v>
      </c>
      <c r="CT6" s="35">
        <f t="shared" si="10"/>
        <v>62.5</v>
      </c>
      <c r="CU6" s="35">
        <f t="shared" si="10"/>
        <v>63.26</v>
      </c>
      <c r="CV6" s="35">
        <f t="shared" si="10"/>
        <v>61.54</v>
      </c>
      <c r="CW6" s="34" t="str">
        <f>IF(CW7="","",IF(CW7="-","【-】","【"&amp;SUBSTITUTE(TEXT(CW7,"#,##0.00"),"-","△")&amp;"】"))</f>
        <v>【60.13】</v>
      </c>
      <c r="CX6" s="35">
        <f>IF(CX7="",NA(),CX7)</f>
        <v>92.45</v>
      </c>
      <c r="CY6" s="35">
        <f t="shared" ref="CY6:DG6" si="11">IF(CY7="",NA(),CY7)</f>
        <v>92.45</v>
      </c>
      <c r="CZ6" s="35">
        <f t="shared" si="11"/>
        <v>92.16</v>
      </c>
      <c r="DA6" s="35">
        <f t="shared" si="11"/>
        <v>92.38</v>
      </c>
      <c r="DB6" s="35">
        <f t="shared" si="11"/>
        <v>92.47</v>
      </c>
      <c r="DC6" s="35">
        <f t="shared" si="11"/>
        <v>93.47</v>
      </c>
      <c r="DD6" s="35">
        <f t="shared" si="11"/>
        <v>93.83</v>
      </c>
      <c r="DE6" s="35">
        <f t="shared" si="11"/>
        <v>93.88</v>
      </c>
      <c r="DF6" s="35">
        <f t="shared" si="11"/>
        <v>94.07</v>
      </c>
      <c r="DG6" s="35">
        <f t="shared" si="11"/>
        <v>94.13</v>
      </c>
      <c r="DH6" s="34" t="str">
        <f>IF(DH7="","",IF(DH7="-","【-】","【"&amp;SUBSTITUTE(TEXT(DH7,"#,##0.00"),"-","△")&amp;"】"))</f>
        <v>【95.06】</v>
      </c>
      <c r="DI6" s="35">
        <f>IF(DI7="",NA(),DI7)</f>
        <v>17.18</v>
      </c>
      <c r="DJ6" s="35">
        <f t="shared" ref="DJ6:DR6" si="12">IF(DJ7="",NA(),DJ7)</f>
        <v>31.94</v>
      </c>
      <c r="DK6" s="35">
        <f t="shared" si="12"/>
        <v>32.770000000000003</v>
      </c>
      <c r="DL6" s="35">
        <f t="shared" si="12"/>
        <v>34.630000000000003</v>
      </c>
      <c r="DM6" s="35">
        <f t="shared" si="12"/>
        <v>36.49</v>
      </c>
      <c r="DN6" s="35">
        <f t="shared" si="12"/>
        <v>16.57</v>
      </c>
      <c r="DO6" s="35">
        <f t="shared" si="12"/>
        <v>28.06</v>
      </c>
      <c r="DP6" s="35">
        <f t="shared" si="12"/>
        <v>29.48</v>
      </c>
      <c r="DQ6" s="35">
        <f t="shared" si="12"/>
        <v>28.95</v>
      </c>
      <c r="DR6" s="35">
        <f t="shared" si="12"/>
        <v>30.11</v>
      </c>
      <c r="DS6" s="34" t="str">
        <f>IF(DS7="","",IF(DS7="-","【-】","【"&amp;SUBSTITUTE(TEXT(DS7,"#,##0.00"),"-","△")&amp;"】"))</f>
        <v>【38.13】</v>
      </c>
      <c r="DT6" s="35">
        <f>IF(DT7="",NA(),DT7)</f>
        <v>2.08</v>
      </c>
      <c r="DU6" s="35">
        <f t="shared" ref="DU6:EC6" si="13">IF(DU7="",NA(),DU7)</f>
        <v>2.63</v>
      </c>
      <c r="DV6" s="35">
        <f t="shared" si="13"/>
        <v>4.08</v>
      </c>
      <c r="DW6" s="35">
        <f t="shared" si="13"/>
        <v>5.0999999999999996</v>
      </c>
      <c r="DX6" s="35">
        <f t="shared" si="13"/>
        <v>6.95</v>
      </c>
      <c r="DY6" s="35">
        <f t="shared" si="13"/>
        <v>3.11</v>
      </c>
      <c r="DZ6" s="35">
        <f t="shared" si="13"/>
        <v>3.32</v>
      </c>
      <c r="EA6" s="35">
        <f t="shared" si="13"/>
        <v>3.89</v>
      </c>
      <c r="EB6" s="35">
        <f t="shared" si="13"/>
        <v>4.07</v>
      </c>
      <c r="EC6" s="35">
        <f t="shared" si="13"/>
        <v>4.54</v>
      </c>
      <c r="ED6" s="34" t="str">
        <f>IF(ED7="","",IF(ED7="-","【-】","【"&amp;SUBSTITUTE(TEXT(ED7,"#,##0.00"),"-","△")&amp;"】"))</f>
        <v>【5.37】</v>
      </c>
      <c r="EE6" s="35">
        <f>IF(EE7="",NA(),EE7)</f>
        <v>0.48</v>
      </c>
      <c r="EF6" s="35">
        <f t="shared" ref="EF6:EN6" si="14">IF(EF7="",NA(),EF7)</f>
        <v>0.32</v>
      </c>
      <c r="EG6" s="35">
        <f t="shared" si="14"/>
        <v>0.39</v>
      </c>
      <c r="EH6" s="35">
        <f t="shared" si="14"/>
        <v>0.74</v>
      </c>
      <c r="EI6" s="35">
        <f t="shared" si="14"/>
        <v>1.1100000000000001</v>
      </c>
      <c r="EJ6" s="35">
        <f t="shared" si="14"/>
        <v>0.1</v>
      </c>
      <c r="EK6" s="35">
        <f t="shared" si="14"/>
        <v>0.11</v>
      </c>
      <c r="EL6" s="35">
        <f t="shared" si="14"/>
        <v>0.12</v>
      </c>
      <c r="EM6" s="35">
        <f t="shared" si="14"/>
        <v>0.13</v>
      </c>
      <c r="EN6" s="35">
        <f t="shared" si="14"/>
        <v>0.17</v>
      </c>
      <c r="EO6" s="34" t="str">
        <f>IF(EO7="","",IF(EO7="-","【-】","【"&amp;SUBSTITUTE(TEXT(EO7,"#,##0.00"),"-","△")&amp;"】"))</f>
        <v>【0.23】</v>
      </c>
    </row>
    <row r="7" spans="1:148" s="36" customFormat="1">
      <c r="A7" s="28"/>
      <c r="B7" s="37">
        <v>2017</v>
      </c>
      <c r="C7" s="37">
        <v>242021</v>
      </c>
      <c r="D7" s="37">
        <v>46</v>
      </c>
      <c r="E7" s="37">
        <v>17</v>
      </c>
      <c r="F7" s="37">
        <v>1</v>
      </c>
      <c r="G7" s="37">
        <v>0</v>
      </c>
      <c r="H7" s="37" t="s">
        <v>108</v>
      </c>
      <c r="I7" s="37" t="s">
        <v>109</v>
      </c>
      <c r="J7" s="37" t="s">
        <v>110</v>
      </c>
      <c r="K7" s="37" t="s">
        <v>111</v>
      </c>
      <c r="L7" s="37" t="s">
        <v>112</v>
      </c>
      <c r="M7" s="37" t="s">
        <v>113</v>
      </c>
      <c r="N7" s="38" t="s">
        <v>114</v>
      </c>
      <c r="O7" s="38">
        <v>63.12</v>
      </c>
      <c r="P7" s="38">
        <v>77.099999999999994</v>
      </c>
      <c r="Q7" s="38">
        <v>83.59</v>
      </c>
      <c r="R7" s="38">
        <v>2592</v>
      </c>
      <c r="S7" s="38">
        <v>312134</v>
      </c>
      <c r="T7" s="38">
        <v>206.44</v>
      </c>
      <c r="U7" s="38">
        <v>1511.98</v>
      </c>
      <c r="V7" s="38">
        <v>240366</v>
      </c>
      <c r="W7" s="38">
        <v>45.64</v>
      </c>
      <c r="X7" s="38">
        <v>5266.56</v>
      </c>
      <c r="Y7" s="38">
        <v>104.65</v>
      </c>
      <c r="Z7" s="38">
        <v>111.83</v>
      </c>
      <c r="AA7" s="38">
        <v>110.4</v>
      </c>
      <c r="AB7" s="38">
        <v>112.21</v>
      </c>
      <c r="AC7" s="38">
        <v>113.96</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127.26</v>
      </c>
      <c r="AV7" s="38">
        <v>82.6</v>
      </c>
      <c r="AW7" s="38">
        <v>74.53</v>
      </c>
      <c r="AX7" s="38">
        <v>69.78</v>
      </c>
      <c r="AY7" s="38">
        <v>77.64</v>
      </c>
      <c r="AZ7" s="38">
        <v>205.35</v>
      </c>
      <c r="BA7" s="38">
        <v>52.63</v>
      </c>
      <c r="BB7" s="38">
        <v>54.09</v>
      </c>
      <c r="BC7" s="38">
        <v>54.03</v>
      </c>
      <c r="BD7" s="38">
        <v>65.83</v>
      </c>
      <c r="BE7" s="38">
        <v>66.41</v>
      </c>
      <c r="BF7" s="38">
        <v>2174.86</v>
      </c>
      <c r="BG7" s="38">
        <v>2193.0300000000002</v>
      </c>
      <c r="BH7" s="38">
        <v>2146.8200000000002</v>
      </c>
      <c r="BI7" s="38">
        <v>2065.62</v>
      </c>
      <c r="BJ7" s="38">
        <v>2014.36</v>
      </c>
      <c r="BK7" s="38">
        <v>893.45</v>
      </c>
      <c r="BL7" s="38">
        <v>843.57</v>
      </c>
      <c r="BM7" s="38">
        <v>845.86</v>
      </c>
      <c r="BN7" s="38">
        <v>802.49</v>
      </c>
      <c r="BO7" s="38">
        <v>805.14</v>
      </c>
      <c r="BP7" s="38">
        <v>707.33</v>
      </c>
      <c r="BQ7" s="38">
        <v>102.48</v>
      </c>
      <c r="BR7" s="38">
        <v>116.03</v>
      </c>
      <c r="BS7" s="38">
        <v>108.1</v>
      </c>
      <c r="BT7" s="38">
        <v>104.88</v>
      </c>
      <c r="BU7" s="38">
        <v>118.63</v>
      </c>
      <c r="BV7" s="38">
        <v>95.24</v>
      </c>
      <c r="BW7" s="38">
        <v>99.86</v>
      </c>
      <c r="BX7" s="38">
        <v>101.88</v>
      </c>
      <c r="BY7" s="38">
        <v>103.18</v>
      </c>
      <c r="BZ7" s="38">
        <v>100.22</v>
      </c>
      <c r="CA7" s="38">
        <v>101.26</v>
      </c>
      <c r="CB7" s="38">
        <v>150.33000000000001</v>
      </c>
      <c r="CC7" s="38">
        <v>131.76</v>
      </c>
      <c r="CD7" s="38">
        <v>140.87</v>
      </c>
      <c r="CE7" s="38">
        <v>144.82</v>
      </c>
      <c r="CF7" s="38">
        <v>127.55</v>
      </c>
      <c r="CG7" s="38">
        <v>150.75</v>
      </c>
      <c r="CH7" s="38">
        <v>147.29</v>
      </c>
      <c r="CI7" s="38">
        <v>143.15</v>
      </c>
      <c r="CJ7" s="38">
        <v>141.11000000000001</v>
      </c>
      <c r="CK7" s="38">
        <v>144.79</v>
      </c>
      <c r="CL7" s="38">
        <v>136.38999999999999</v>
      </c>
      <c r="CM7" s="38">
        <v>77.42</v>
      </c>
      <c r="CN7" s="38">
        <v>77.42</v>
      </c>
      <c r="CO7" s="38">
        <v>79.56</v>
      </c>
      <c r="CP7" s="38">
        <v>70.47</v>
      </c>
      <c r="CQ7" s="38">
        <v>68.59</v>
      </c>
      <c r="CR7" s="38">
        <v>61.1</v>
      </c>
      <c r="CS7" s="38">
        <v>61.03</v>
      </c>
      <c r="CT7" s="38">
        <v>62.5</v>
      </c>
      <c r="CU7" s="38">
        <v>63.26</v>
      </c>
      <c r="CV7" s="38">
        <v>61.54</v>
      </c>
      <c r="CW7" s="38">
        <v>60.13</v>
      </c>
      <c r="CX7" s="38">
        <v>92.45</v>
      </c>
      <c r="CY7" s="38">
        <v>92.45</v>
      </c>
      <c r="CZ7" s="38">
        <v>92.16</v>
      </c>
      <c r="DA7" s="38">
        <v>92.38</v>
      </c>
      <c r="DB7" s="38">
        <v>92.47</v>
      </c>
      <c r="DC7" s="38">
        <v>93.47</v>
      </c>
      <c r="DD7" s="38">
        <v>93.83</v>
      </c>
      <c r="DE7" s="38">
        <v>93.88</v>
      </c>
      <c r="DF7" s="38">
        <v>94.07</v>
      </c>
      <c r="DG7" s="38">
        <v>94.13</v>
      </c>
      <c r="DH7" s="38">
        <v>95.06</v>
      </c>
      <c r="DI7" s="38">
        <v>17.18</v>
      </c>
      <c r="DJ7" s="38">
        <v>31.94</v>
      </c>
      <c r="DK7" s="38">
        <v>32.770000000000003</v>
      </c>
      <c r="DL7" s="38">
        <v>34.630000000000003</v>
      </c>
      <c r="DM7" s="38">
        <v>36.49</v>
      </c>
      <c r="DN7" s="38">
        <v>16.57</v>
      </c>
      <c r="DO7" s="38">
        <v>28.06</v>
      </c>
      <c r="DP7" s="38">
        <v>29.48</v>
      </c>
      <c r="DQ7" s="38">
        <v>28.95</v>
      </c>
      <c r="DR7" s="38">
        <v>30.11</v>
      </c>
      <c r="DS7" s="38">
        <v>38.130000000000003</v>
      </c>
      <c r="DT7" s="38">
        <v>2.08</v>
      </c>
      <c r="DU7" s="38">
        <v>2.63</v>
      </c>
      <c r="DV7" s="38">
        <v>4.08</v>
      </c>
      <c r="DW7" s="38">
        <v>5.0999999999999996</v>
      </c>
      <c r="DX7" s="38">
        <v>6.95</v>
      </c>
      <c r="DY7" s="38">
        <v>3.11</v>
      </c>
      <c r="DZ7" s="38">
        <v>3.32</v>
      </c>
      <c r="EA7" s="38">
        <v>3.89</v>
      </c>
      <c r="EB7" s="38">
        <v>4.07</v>
      </c>
      <c r="EC7" s="38">
        <v>4.54</v>
      </c>
      <c r="ED7" s="38">
        <v>5.37</v>
      </c>
      <c r="EE7" s="38">
        <v>0.48</v>
      </c>
      <c r="EF7" s="38">
        <v>0.32</v>
      </c>
      <c r="EG7" s="38">
        <v>0.39</v>
      </c>
      <c r="EH7" s="38">
        <v>0.74</v>
      </c>
      <c r="EI7" s="38">
        <v>1.1100000000000001</v>
      </c>
      <c r="EJ7" s="38">
        <v>0.1</v>
      </c>
      <c r="EK7" s="38">
        <v>0.11</v>
      </c>
      <c r="EL7" s="38">
        <v>0.12</v>
      </c>
      <c r="EM7" s="38">
        <v>0.13</v>
      </c>
      <c r="EN7" s="38">
        <v>0.17</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2019-02-05T09:27:07Z</cp:lastPrinted>
  <dcterms:created xsi:type="dcterms:W3CDTF">2018-12-03T08:49:31Z</dcterms:created>
  <dcterms:modified xsi:type="dcterms:W3CDTF">2019-02-05T09:27:51Z</dcterms:modified>
  <cp:category/>
</cp:coreProperties>
</file>