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220上下水道事業管理室\所属専用\015_経営計画\003_共通\001_経営比較分析表\2017年（平成29年）度\20190204_提出用\"/>
    </mc:Choice>
  </mc:AlternateContent>
  <workbookProtection workbookAlgorithmName="SHA-512" workbookHashValue="aYMzAltTrHePbyKaWr0nqjyQpcKr+P+UpieuwadwsNTv80aXW7tJXyVUEnGHWrEF/noUxZ+xUpVbgoyK5VIuog==" workbookSaltValue="Gs9XRZQbIjWMI6WlPfaHp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<sst xmlns="http://schemas.openxmlformats.org/spreadsheetml/2006/main" count="240" uniqueCount="126">
  <si>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</si>
  <si>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</si>
  <si>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</si>
  <si>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</si>
  <si>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</si>
  <si>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</si>
  <si>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</si>
  <si>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</si>
  <si>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</si>
  <si>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</si>
  <si>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</si>
  <si>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</si>
  <si>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</si>
  <si>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</si>
  <si>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</si>
  <si>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</si>
  <si>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</si>
  <si>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</si>
  <si>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</si>
  <si>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</si>
  <si>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</si>
  <si>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</si>
  <si>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</si>
  <si>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</si>
  <si>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</si>
  <si>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</si>
  <si>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</si>
  <si>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</si>
  <si>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</si>
  <si>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</si>
  <si>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</si>
  <si>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</si>
  <si>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</si>
  <si>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</si>
  <si>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</si>
  <si>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</si>
  <si>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</si>
  <si>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</si>
  <si>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</si>
  <si>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</si>
  <si>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</si>
  <si>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</si>
  <si>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</si>
  <si>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</si>
  <si>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</si>
  <si>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</si>
  <si>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</si>
  <si>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</si>
  <si>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</si>
  <si>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</si>
  <si>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</si>
  <si>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</si>
  <si>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</si>
  <si>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</si>
  <si>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</si>
  <si>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</si>
  <si>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</si>
  <si>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</si>
  <si>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</si>
  <si>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</si>
  <si>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</si>
  <si>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</si>
  <si>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</si>
  <si>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</si>
  <si>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</si>
  <si>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</si>
  <si>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</si>
  <si>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</si>
  <si>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</si>
  <si>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</si>
  <si>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</si>
  <si>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</si>
  <si>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</si>
  <si>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</si>
  <si>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</si>
  <si>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</si>
  <si>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</si>
  <si>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</si>
  <si>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</si>
  <si>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</si>
  <si>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</si>
  <si>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</si>
  <si>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</si>
  <si>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</si>
  <si>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</si>
  <si>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</si>
  <si>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</si>
  <si>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</si>
  <si>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</si>
  <si>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</si>
  <si>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</si>
  <si>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</si>
  <si>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</si>
  <si>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</si>
  <si>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</si>
  <si>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</si>
  <si>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</si>
  <si>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</si>
  <si>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</si>
  <si>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</si>
  <si>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</si>
  <si>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</si>
  <si>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</si>
  <si>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</si>
  <si>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</si>
  <si>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</si>
  <si>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</si>
  <si>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</si>
  <si>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</si>
  <si>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</si>
  <si>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</si>
  <si>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</si>
  <si>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</si>
  <si>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</si>
  <si>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</si>
  <si>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</si>
  <si>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</si>
  <si>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</si>
  <si>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</si>
  <si>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</si>
  <si>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</si>
  <si>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</si>
  <si>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</si>
  <si>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経費回収率の指標から農業集落排水使用料で事業運営ができていない現状で一般会計からの繰入金に依存する事業となっているため、更なる費用縮減と適正な使用料の算定を行う必要がある。
　また、企業債残高対事業規模比率から類似団体平均を下回る率であることから必要な更新を先送りしている状況であるため、更新財源の確保を行い予防保全に努める。
　施設利用率、水洗化率で類似団体平均値を上回る状況ではあるが、今後、区域内で人口減少等が進むことが予想されるため施設の統合やダウンサイジングの可否について検証を行う必要がある。</t>
    <phoneticPr fontId="4"/>
  </si>
  <si>
    <t>　整備はすべて完了しており、適正な維持管理を行うことで施設の長寿命化に取り組んでいる。
　更新時期を迎える区域もあることから更新計画の策定と更新財源の確保の必要がある。</t>
    <phoneticPr fontId="4"/>
  </si>
  <si>
    <t>　事業を安定的に継続するためには人口減少、使用料収入の伸び悩み等を考慮し、なお一層の費用縮減と収益の確保が必要である。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</si>
</sst>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98-43C9-87AC-0E104748DFEC}"/>
            </c:ext>
          </c:extLst>
        </c:ser>
        <c:dLbls>
          <c:showLegendKey val="0"/>
          <c:showVal val="0"/>
          <c:showCatName val="0"/>
          <c:showSerName val="0"/>
          <c:showPercent val="0"/>
          <c:showBubbleSize val="0"/>
        </c:dLbls>
        <c:gapWidth val="150"/>
        <c:axId val="355725288"/>
        <c:axId val="35572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A98-43C9-87AC-0E104748DFEC}"/>
            </c:ext>
          </c:extLst>
        </c:ser>
        <c:dLbls>
          <c:showLegendKey val="0"/>
          <c:showVal val="0"/>
          <c:showCatName val="0"/>
          <c:showSerName val="0"/>
          <c:showPercent val="0"/>
          <c:showBubbleSize val="0"/>
        </c:dLbls>
        <c:marker val="1"/>
        <c:smooth val="0"/>
        <c:axId val="355725288"/>
        <c:axId val="355725680"/>
      </c:lineChart>
      <c:dateAx>
        <c:axId val="355725288"/>
        <c:scaling>
          <c:orientation val="minMax"/>
        </c:scaling>
        <c:delete val="1"/>
        <c:axPos val="b"/>
        <c:numFmt formatCode="ge" sourceLinked="1"/>
        <c:majorTickMark val="none"/>
        <c:minorTickMark val="none"/>
        <c:tickLblPos val="none"/>
        <c:crossAx val="355725680"/>
        <c:crosses val="autoZero"/>
        <c:auto val="1"/>
        <c:lblOffset val="100"/>
        <c:baseTimeUnit val="years"/>
      </c:dateAx>
      <c:valAx>
        <c:axId val="35572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2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74.61</c:v>
                </c:pt>
                <c:pt idx="1">
                  <c:v>71.959999999999994</c:v>
                </c:pt>
                <c:pt idx="2">
                  <c:v>70.23</c:v>
                </c:pt>
                <c:pt idx="3">
                  <c:v>65.739999999999995</c:v>
                </c:pt>
                <c:pt idx="4">
                  <c:v>67.61</c:v>
                </c:pt>
              </c:numCache>
            </c:numRef>
          </c:val>
          <c:extLst xmlns:c16r2="http://schemas.microsoft.com/office/drawing/2015/06/chart">
            <c:ext xmlns:c16="http://schemas.microsoft.com/office/drawing/2014/chart" uri="{C3380CC4-5D6E-409C-BE32-E72D297353CC}">
              <c16:uniqueId val="{00000000-5CA6-4A85-B647-26027A898964}"/>
            </c:ext>
          </c:extLst>
        </c:ser>
        <c:dLbls>
          <c:showLegendKey val="0"/>
          <c:showVal val="0"/>
          <c:showCatName val="0"/>
          <c:showSerName val="0"/>
          <c:showPercent val="0"/>
          <c:showBubbleSize val="0"/>
        </c:dLbls>
        <c:gapWidth val="150"/>
        <c:axId val="357321648"/>
        <c:axId val="35732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5CA6-4A85-B647-26027A898964}"/>
            </c:ext>
          </c:extLst>
        </c:ser>
        <c:dLbls>
          <c:showLegendKey val="0"/>
          <c:showVal val="0"/>
          <c:showCatName val="0"/>
          <c:showSerName val="0"/>
          <c:showPercent val="0"/>
          <c:showBubbleSize val="0"/>
        </c:dLbls>
        <c:marker val="1"/>
        <c:smooth val="0"/>
        <c:axId val="357321648"/>
        <c:axId val="357323608"/>
      </c:lineChart>
      <c:dateAx>
        <c:axId val="357321648"/>
        <c:scaling>
          <c:orientation val="minMax"/>
        </c:scaling>
        <c:delete val="1"/>
        <c:axPos val="b"/>
        <c:numFmt formatCode="ge" sourceLinked="1"/>
        <c:majorTickMark val="none"/>
        <c:minorTickMark val="none"/>
        <c:tickLblPos val="none"/>
        <c:crossAx val="357323608"/>
        <c:crosses val="autoZero"/>
        <c:auto val="1"/>
        <c:lblOffset val="100"/>
        <c:baseTimeUnit val="years"/>
      </c:dateAx>
      <c:valAx>
        <c:axId val="35732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2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93.06</c:v>
                </c:pt>
                <c:pt idx="1">
                  <c:v>93.08</c:v>
                </c:pt>
                <c:pt idx="2">
                  <c:v>91.13</c:v>
                </c:pt>
                <c:pt idx="3">
                  <c:v>92.88</c:v>
                </c:pt>
                <c:pt idx="4">
                  <c:v>92.88</c:v>
                </c:pt>
              </c:numCache>
            </c:numRef>
          </c:val>
          <c:extLst xmlns:c16r2="http://schemas.microsoft.com/office/drawing/2015/06/chart">
            <c:ext xmlns:c16="http://schemas.microsoft.com/office/drawing/2014/chart" uri="{C3380CC4-5D6E-409C-BE32-E72D297353CC}">
              <c16:uniqueId val="{00000000-A150-4DEB-A984-B35FBB777C89}"/>
            </c:ext>
          </c:extLst>
        </c:ser>
        <c:dLbls>
          <c:showLegendKey val="0"/>
          <c:showVal val="0"/>
          <c:showCatName val="0"/>
          <c:showSerName val="0"/>
          <c:showPercent val="0"/>
          <c:showBubbleSize val="0"/>
        </c:dLbls>
        <c:gapWidth val="150"/>
        <c:axId val="357324392"/>
        <c:axId val="35731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A150-4DEB-A984-B35FBB777C89}"/>
            </c:ext>
          </c:extLst>
        </c:ser>
        <c:dLbls>
          <c:showLegendKey val="0"/>
          <c:showVal val="0"/>
          <c:showCatName val="0"/>
          <c:showSerName val="0"/>
          <c:showPercent val="0"/>
          <c:showBubbleSize val="0"/>
        </c:dLbls>
        <c:marker val="1"/>
        <c:smooth val="0"/>
        <c:axId val="357324392"/>
        <c:axId val="357317336"/>
      </c:lineChart>
      <c:dateAx>
        <c:axId val="357324392"/>
        <c:scaling>
          <c:orientation val="minMax"/>
        </c:scaling>
        <c:delete val="1"/>
        <c:axPos val="b"/>
        <c:numFmt formatCode="ge" sourceLinked="1"/>
        <c:majorTickMark val="none"/>
        <c:minorTickMark val="none"/>
        <c:tickLblPos val="none"/>
        <c:crossAx val="357317336"/>
        <c:crosses val="autoZero"/>
        <c:auto val="1"/>
        <c:lblOffset val="100"/>
        <c:baseTimeUnit val="years"/>
      </c:dateAx>
      <c:valAx>
        <c:axId val="35731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2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85.99</c:v>
                </c:pt>
                <c:pt idx="1">
                  <c:v>85.14</c:v>
                </c:pt>
                <c:pt idx="2">
                  <c:v>84.21</c:v>
                </c:pt>
                <c:pt idx="3">
                  <c:v>84.15</c:v>
                </c:pt>
                <c:pt idx="4">
                  <c:v>84.3</c:v>
                </c:pt>
              </c:numCache>
            </c:numRef>
          </c:val>
          <c:extLst xmlns:c16r2="http://schemas.microsoft.com/office/drawing/2015/06/chart">
            <c:ext xmlns:c16="http://schemas.microsoft.com/office/drawing/2014/chart" uri="{C3380CC4-5D6E-409C-BE32-E72D297353CC}">
              <c16:uniqueId val="{00000000-8BA0-4924-8402-59A850B4D58A}"/>
            </c:ext>
          </c:extLst>
        </c:ser>
        <c:dLbls>
          <c:showLegendKey val="0"/>
          <c:showVal val="0"/>
          <c:showCatName val="0"/>
          <c:showSerName val="0"/>
          <c:showPercent val="0"/>
          <c:showBubbleSize val="0"/>
        </c:dLbls>
        <c:gapWidth val="150"/>
        <c:axId val="355719800"/>
        <c:axId val="35572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A0-4924-8402-59A850B4D58A}"/>
            </c:ext>
          </c:extLst>
        </c:ser>
        <c:dLbls>
          <c:showLegendKey val="0"/>
          <c:showVal val="0"/>
          <c:showCatName val="0"/>
          <c:showSerName val="0"/>
          <c:showPercent val="0"/>
          <c:showBubbleSize val="0"/>
        </c:dLbls>
        <c:marker val="1"/>
        <c:smooth val="0"/>
        <c:axId val="355719800"/>
        <c:axId val="355720976"/>
      </c:lineChart>
      <c:dateAx>
        <c:axId val="355719800"/>
        <c:scaling>
          <c:orientation val="minMax"/>
        </c:scaling>
        <c:delete val="1"/>
        <c:axPos val="b"/>
        <c:numFmt formatCode="ge" sourceLinked="1"/>
        <c:majorTickMark val="none"/>
        <c:minorTickMark val="none"/>
        <c:tickLblPos val="none"/>
        <c:crossAx val="355720976"/>
        <c:crosses val="autoZero"/>
        <c:auto val="1"/>
        <c:lblOffset val="100"/>
        <c:baseTimeUnit val="years"/>
      </c:dateAx>
      <c:valAx>
        <c:axId val="35572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1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A4-43B0-8592-25EC623C2E14}"/>
            </c:ext>
          </c:extLst>
        </c:ser>
        <c:dLbls>
          <c:showLegendKey val="0"/>
          <c:showVal val="0"/>
          <c:showCatName val="0"/>
          <c:showSerName val="0"/>
          <c:showPercent val="0"/>
          <c:showBubbleSize val="0"/>
        </c:dLbls>
        <c:gapWidth val="150"/>
        <c:axId val="355720192"/>
        <c:axId val="35572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A4-43B0-8592-25EC623C2E14}"/>
            </c:ext>
          </c:extLst>
        </c:ser>
        <c:dLbls>
          <c:showLegendKey val="0"/>
          <c:showVal val="0"/>
          <c:showCatName val="0"/>
          <c:showSerName val="0"/>
          <c:showPercent val="0"/>
          <c:showBubbleSize val="0"/>
        </c:dLbls>
        <c:marker val="1"/>
        <c:smooth val="0"/>
        <c:axId val="355720192"/>
        <c:axId val="355723720"/>
      </c:lineChart>
      <c:dateAx>
        <c:axId val="355720192"/>
        <c:scaling>
          <c:orientation val="minMax"/>
        </c:scaling>
        <c:delete val="1"/>
        <c:axPos val="b"/>
        <c:numFmt formatCode="ge" sourceLinked="1"/>
        <c:majorTickMark val="none"/>
        <c:minorTickMark val="none"/>
        <c:tickLblPos val="none"/>
        <c:crossAx val="355723720"/>
        <c:crosses val="autoZero"/>
        <c:auto val="1"/>
        <c:lblOffset val="100"/>
        <c:baseTimeUnit val="years"/>
      </c:dateAx>
      <c:valAx>
        <c:axId val="35572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3B-4B3D-9F95-6C843649406E}"/>
            </c:ext>
          </c:extLst>
        </c:ser>
        <c:dLbls>
          <c:showLegendKey val="0"/>
          <c:showVal val="0"/>
          <c:showCatName val="0"/>
          <c:showSerName val="0"/>
          <c:showPercent val="0"/>
          <c:showBubbleSize val="0"/>
        </c:dLbls>
        <c:gapWidth val="150"/>
        <c:axId val="355724112"/>
        <c:axId val="35572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3B-4B3D-9F95-6C843649406E}"/>
            </c:ext>
          </c:extLst>
        </c:ser>
        <c:dLbls>
          <c:showLegendKey val="0"/>
          <c:showVal val="0"/>
          <c:showCatName val="0"/>
          <c:showSerName val="0"/>
          <c:showPercent val="0"/>
          <c:showBubbleSize val="0"/>
        </c:dLbls>
        <c:marker val="1"/>
        <c:smooth val="0"/>
        <c:axId val="355724112"/>
        <c:axId val="355724504"/>
      </c:lineChart>
      <c:dateAx>
        <c:axId val="355724112"/>
        <c:scaling>
          <c:orientation val="minMax"/>
        </c:scaling>
        <c:delete val="1"/>
        <c:axPos val="b"/>
        <c:numFmt formatCode="ge" sourceLinked="1"/>
        <c:majorTickMark val="none"/>
        <c:minorTickMark val="none"/>
        <c:tickLblPos val="none"/>
        <c:crossAx val="355724504"/>
        <c:crosses val="autoZero"/>
        <c:auto val="1"/>
        <c:lblOffset val="100"/>
        <c:baseTimeUnit val="years"/>
      </c:dateAx>
      <c:valAx>
        <c:axId val="35572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2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5C-4862-A834-B277FA025BAB}"/>
            </c:ext>
          </c:extLst>
        </c:ser>
        <c:dLbls>
          <c:showLegendKey val="0"/>
          <c:showVal val="0"/>
          <c:showCatName val="0"/>
          <c:showSerName val="0"/>
          <c:showPercent val="0"/>
          <c:showBubbleSize val="0"/>
        </c:dLbls>
        <c:gapWidth val="150"/>
        <c:axId val="357002048"/>
        <c:axId val="35700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5C-4862-A834-B277FA025BAB}"/>
            </c:ext>
          </c:extLst>
        </c:ser>
        <c:dLbls>
          <c:showLegendKey val="0"/>
          <c:showVal val="0"/>
          <c:showCatName val="0"/>
          <c:showSerName val="0"/>
          <c:showPercent val="0"/>
          <c:showBubbleSize val="0"/>
        </c:dLbls>
        <c:marker val="1"/>
        <c:smooth val="0"/>
        <c:axId val="357002048"/>
        <c:axId val="357003224"/>
      </c:lineChart>
      <c:dateAx>
        <c:axId val="357002048"/>
        <c:scaling>
          <c:orientation val="minMax"/>
        </c:scaling>
        <c:delete val="1"/>
        <c:axPos val="b"/>
        <c:numFmt formatCode="ge" sourceLinked="1"/>
        <c:majorTickMark val="none"/>
        <c:minorTickMark val="none"/>
        <c:tickLblPos val="none"/>
        <c:crossAx val="357003224"/>
        <c:crosses val="autoZero"/>
        <c:auto val="1"/>
        <c:lblOffset val="100"/>
        <c:baseTimeUnit val="years"/>
      </c:dateAx>
      <c:valAx>
        <c:axId val="35700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0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95-4DA6-BF44-89DA9C6C114A}"/>
            </c:ext>
          </c:extLst>
        </c:ser>
        <c:dLbls>
          <c:showLegendKey val="0"/>
          <c:showVal val="0"/>
          <c:showCatName val="0"/>
          <c:showSerName val="0"/>
          <c:showPercent val="0"/>
          <c:showBubbleSize val="0"/>
        </c:dLbls>
        <c:gapWidth val="150"/>
        <c:axId val="357003616"/>
        <c:axId val="35700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95-4DA6-BF44-89DA9C6C114A}"/>
            </c:ext>
          </c:extLst>
        </c:ser>
        <c:dLbls>
          <c:showLegendKey val="0"/>
          <c:showVal val="0"/>
          <c:showCatName val="0"/>
          <c:showSerName val="0"/>
          <c:showPercent val="0"/>
          <c:showBubbleSize val="0"/>
        </c:dLbls>
        <c:marker val="1"/>
        <c:smooth val="0"/>
        <c:axId val="357003616"/>
        <c:axId val="357008320"/>
      </c:lineChart>
      <c:dateAx>
        <c:axId val="357003616"/>
        <c:scaling>
          <c:orientation val="minMax"/>
        </c:scaling>
        <c:delete val="1"/>
        <c:axPos val="b"/>
        <c:numFmt formatCode="ge" sourceLinked="1"/>
        <c:majorTickMark val="none"/>
        <c:minorTickMark val="none"/>
        <c:tickLblPos val="none"/>
        <c:crossAx val="357008320"/>
        <c:crosses val="autoZero"/>
        <c:auto val="1"/>
        <c:lblOffset val="100"/>
        <c:baseTimeUnit val="years"/>
      </c:dateAx>
      <c:valAx>
        <c:axId val="3570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0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46.72</c:v>
                </c:pt>
                <c:pt idx="1">
                  <c:v>70.680000000000007</c:v>
                </c:pt>
                <c:pt idx="2">
                  <c:v>87.76</c:v>
                </c:pt>
                <c:pt idx="3">
                  <c:v>78.790000000000006</c:v>
                </c:pt>
                <c:pt idx="4">
                  <c:v>70.150000000000006</c:v>
                </c:pt>
              </c:numCache>
            </c:numRef>
          </c:val>
          <c:extLst xmlns:c16r2="http://schemas.microsoft.com/office/drawing/2015/06/chart">
            <c:ext xmlns:c16="http://schemas.microsoft.com/office/drawing/2014/chart" uri="{C3380CC4-5D6E-409C-BE32-E72D297353CC}">
              <c16:uniqueId val="{00000000-1309-4F31-B7F9-8AC6A6BF717A}"/>
            </c:ext>
          </c:extLst>
        </c:ser>
        <c:dLbls>
          <c:showLegendKey val="0"/>
          <c:showVal val="0"/>
          <c:showCatName val="0"/>
          <c:showSerName val="0"/>
          <c:showPercent val="0"/>
          <c:showBubbleSize val="0"/>
        </c:dLbls>
        <c:gapWidth val="150"/>
        <c:axId val="357002832"/>
        <c:axId val="35700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1309-4F31-B7F9-8AC6A6BF717A}"/>
            </c:ext>
          </c:extLst>
        </c:ser>
        <c:dLbls>
          <c:showLegendKey val="0"/>
          <c:showVal val="0"/>
          <c:showCatName val="0"/>
          <c:showSerName val="0"/>
          <c:showPercent val="0"/>
          <c:showBubbleSize val="0"/>
        </c:dLbls>
        <c:marker val="1"/>
        <c:smooth val="0"/>
        <c:axId val="357002832"/>
        <c:axId val="357001264"/>
      </c:lineChart>
      <c:dateAx>
        <c:axId val="357002832"/>
        <c:scaling>
          <c:orientation val="minMax"/>
        </c:scaling>
        <c:delete val="1"/>
        <c:axPos val="b"/>
        <c:numFmt formatCode="ge" sourceLinked="1"/>
        <c:majorTickMark val="none"/>
        <c:minorTickMark val="none"/>
        <c:tickLblPos val="none"/>
        <c:crossAx val="357001264"/>
        <c:crosses val="autoZero"/>
        <c:auto val="1"/>
        <c:lblOffset val="100"/>
        <c:baseTimeUnit val="years"/>
      </c:dateAx>
      <c:valAx>
        <c:axId val="35700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00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53.23</c:v>
                </c:pt>
                <c:pt idx="1">
                  <c:v>51.1</c:v>
                </c:pt>
                <c:pt idx="2">
                  <c:v>49.51</c:v>
                </c:pt>
                <c:pt idx="3">
                  <c:v>52.63</c:v>
                </c:pt>
                <c:pt idx="4">
                  <c:v>52.17</c:v>
                </c:pt>
              </c:numCache>
            </c:numRef>
          </c:val>
          <c:extLst xmlns:c16r2="http://schemas.microsoft.com/office/drawing/2015/06/chart">
            <c:ext xmlns:c16="http://schemas.microsoft.com/office/drawing/2014/chart" uri="{C3380CC4-5D6E-409C-BE32-E72D297353CC}">
              <c16:uniqueId val="{00000000-4B2C-4E2E-B7A1-5763B1CB8B38}"/>
            </c:ext>
          </c:extLst>
        </c:ser>
        <c:dLbls>
          <c:showLegendKey val="0"/>
          <c:showVal val="0"/>
          <c:showCatName val="0"/>
          <c:showSerName val="0"/>
          <c:showPercent val="0"/>
          <c:showBubbleSize val="0"/>
        </c:dLbls>
        <c:gapWidth val="150"/>
        <c:axId val="357004792"/>
        <c:axId val="35700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B2C-4E2E-B7A1-5763B1CB8B38}"/>
            </c:ext>
          </c:extLst>
        </c:ser>
        <c:dLbls>
          <c:showLegendKey val="0"/>
          <c:showVal val="0"/>
          <c:showCatName val="0"/>
          <c:showSerName val="0"/>
          <c:showPercent val="0"/>
          <c:showBubbleSize val="0"/>
        </c:dLbls>
        <c:marker val="1"/>
        <c:smooth val="0"/>
        <c:axId val="357004792"/>
        <c:axId val="357007928"/>
      </c:lineChart>
      <c:dateAx>
        <c:axId val="357004792"/>
        <c:scaling>
          <c:orientation val="minMax"/>
        </c:scaling>
        <c:delete val="1"/>
        <c:axPos val="b"/>
        <c:numFmt formatCode="ge" sourceLinked="1"/>
        <c:majorTickMark val="none"/>
        <c:minorTickMark val="none"/>
        <c:tickLblPos val="none"/>
        <c:crossAx val="357007928"/>
        <c:crosses val="autoZero"/>
        <c:auto val="1"/>
        <c:lblOffset val="100"/>
        <c:baseTimeUnit val="years"/>
      </c:dateAx>
      <c:valAx>
        <c:axId val="35700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00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213.13</c:v>
                </c:pt>
                <c:pt idx="1">
                  <c:v>231.73</c:v>
                </c:pt>
                <c:pt idx="2">
                  <c:v>228.47</c:v>
                </c:pt>
                <c:pt idx="3">
                  <c:v>236.66</c:v>
                </c:pt>
                <c:pt idx="4">
                  <c:v>232.81</c:v>
                </c:pt>
              </c:numCache>
            </c:numRef>
          </c:val>
          <c:extLst xmlns:c16r2="http://schemas.microsoft.com/office/drawing/2015/06/chart">
            <c:ext xmlns:c16="http://schemas.microsoft.com/office/drawing/2014/chart" uri="{C3380CC4-5D6E-409C-BE32-E72D297353CC}">
              <c16:uniqueId val="{00000000-4DD2-41F9-852B-AF30C0293B1F}"/>
            </c:ext>
          </c:extLst>
        </c:ser>
        <c:dLbls>
          <c:showLegendKey val="0"/>
          <c:showVal val="0"/>
          <c:showCatName val="0"/>
          <c:showSerName val="0"/>
          <c:showPercent val="0"/>
          <c:showBubbleSize val="0"/>
        </c:dLbls>
        <c:gapWidth val="150"/>
        <c:axId val="357005968"/>
        <c:axId val="35700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4DD2-41F9-852B-AF30C0293B1F}"/>
            </c:ext>
          </c:extLst>
        </c:ser>
        <c:dLbls>
          <c:showLegendKey val="0"/>
          <c:showVal val="0"/>
          <c:showCatName val="0"/>
          <c:showSerName val="0"/>
          <c:showPercent val="0"/>
          <c:showBubbleSize val="0"/>
        </c:dLbls>
        <c:marker val="1"/>
        <c:smooth val="0"/>
        <c:axId val="357005968"/>
        <c:axId val="357006360"/>
      </c:lineChart>
      <c:dateAx>
        <c:axId val="357005968"/>
        <c:scaling>
          <c:orientation val="minMax"/>
        </c:scaling>
        <c:delete val="1"/>
        <c:axPos val="b"/>
        <c:numFmt formatCode="ge" sourceLinked="1"/>
        <c:majorTickMark val="none"/>
        <c:minorTickMark val="none"/>
        <c:tickLblPos val="none"/>
        <c:crossAx val="357006360"/>
        <c:crosses val="autoZero"/>
        <c:auto val="1"/>
        <c:lblOffset val="100"/>
        <c:baseTimeUnit val="years"/>
      </c:dateAx>
      <c:valAx>
        <c:axId val="35700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00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Normal="100" workbookViewId="0">
      <selection activeCell="BI58" sqref="BI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三重県　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281127</v>
      </c>
      <c r="AM8" s="49"/>
      <c r="AN8" s="49"/>
      <c r="AO8" s="49"/>
      <c r="AP8" s="49"/>
      <c r="AQ8" s="49"/>
      <c r="AR8" s="49"/>
      <c r="AS8" s="49"/>
      <c r="AT8" s="44">
        <f>データ!T6</f>
        <v>711.19</v>
      </c>
      <c r="AU8" s="44"/>
      <c r="AV8" s="44"/>
      <c r="AW8" s="44"/>
      <c r="AX8" s="44"/>
      <c r="AY8" s="44"/>
      <c r="AZ8" s="44"/>
      <c r="BA8" s="44"/>
      <c r="BB8" s="44">
        <f>データ!U6</f>
        <v>395.29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3.91</v>
      </c>
      <c r="Q10" s="44"/>
      <c r="R10" s="44"/>
      <c r="S10" s="44"/>
      <c r="T10" s="44"/>
      <c r="U10" s="44"/>
      <c r="V10" s="44"/>
      <c r="W10" s="44">
        <f>データ!Q6</f>
        <v>100</v>
      </c>
      <c r="X10" s="44"/>
      <c r="Y10" s="44"/>
      <c r="Z10" s="44"/>
      <c r="AA10" s="44"/>
      <c r="AB10" s="44"/>
      <c r="AC10" s="44"/>
      <c r="AD10" s="49">
        <f>データ!R6</f>
        <v>3132</v>
      </c>
      <c r="AE10" s="49"/>
      <c r="AF10" s="49"/>
      <c r="AG10" s="49"/>
      <c r="AH10" s="49"/>
      <c r="AI10" s="49"/>
      <c r="AJ10" s="49"/>
      <c r="AK10" s="2"/>
      <c r="AL10" s="49">
        <f>データ!V6</f>
        <v>10955</v>
      </c>
      <c r="AM10" s="49"/>
      <c r="AN10" s="49"/>
      <c r="AO10" s="49"/>
      <c r="AP10" s="49"/>
      <c r="AQ10" s="49"/>
      <c r="AR10" s="49"/>
      <c r="AS10" s="49"/>
      <c r="AT10" s="44">
        <f>データ!W6</f>
        <v>4.8</v>
      </c>
      <c r="AU10" s="44"/>
      <c r="AV10" s="44"/>
      <c r="AW10" s="44"/>
      <c r="AX10" s="44"/>
      <c r="AY10" s="44"/>
      <c r="AZ10" s="44"/>
      <c r="BA10" s="44"/>
      <c r="BB10" s="44">
        <f>データ!X6</f>
        <v>2282.29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7kJ8LrsQSrgiftcU0HCjjIn8HxHfZxNmGqW11BxH0ARoUm9pIYU5Bgq91hKyPkx8jhsPZiyXB68TsBhK3PAa/Q==" saltValue="lwuUrKD+XEcS/poKP9+DY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242012</v>
      </c>
      <c r="D6" s="32">
        <f t="shared" si="3"/>
        <v>47</v>
      </c>
      <c r="E6" s="32">
        <f t="shared" si="3"/>
        <v>17</v>
      </c>
      <c r="F6" s="32">
        <f t="shared" si="3"/>
        <v>5</v>
      </c>
      <c r="G6" s="32">
        <f t="shared" si="3"/>
        <v>0</v>
      </c>
      <c r="H6" s="32" t="str">
        <f t="shared" si="3"/>
        <v>三重県　津市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3.91</v>
      </c>
      <c r="Q6" s="33">
        <f t="shared" si="3"/>
        <v>100</v>
      </c>
      <c r="R6" s="33">
        <f t="shared" si="3"/>
        <v>3132</v>
      </c>
      <c r="S6" s="33">
        <f t="shared" si="3"/>
        <v>281127</v>
      </c>
      <c r="T6" s="33">
        <f t="shared" si="3"/>
        <v>711.19</v>
      </c>
      <c r="U6" s="33">
        <f t="shared" si="3"/>
        <v>395.29</v>
      </c>
      <c r="V6" s="33">
        <f t="shared" si="3"/>
        <v>10955</v>
      </c>
      <c r="W6" s="33">
        <f t="shared" si="3"/>
        <v>4.8</v>
      </c>
      <c r="X6" s="33">
        <f t="shared" si="3"/>
        <v>2282.29</v>
      </c>
      <c r="Y6" s="34">
        <f>IF(Y7="",NA(),Y7)</f>
        <v>85.99</v>
      </c>
      <c r="Z6" s="34">
        <f t="shared" ref="Z6:AH6" si="4">IF(Z7="",NA(),Z7)</f>
        <v>85.14</v>
      </c>
      <c r="AA6" s="34">
        <f t="shared" si="4"/>
        <v>84.21</v>
      </c>
      <c r="AB6" s="34">
        <f t="shared" si="4"/>
        <v>84.15</v>
      </c>
      <c r="AC6" s="34">
        <f t="shared" si="4"/>
        <v>84.3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46.72</v>
      </c>
      <c r="BG6" s="34">
        <f t="shared" ref="BG6:BO6" si="7">IF(BG7="",NA(),BG7)</f>
        <v>70.680000000000007</v>
      </c>
      <c r="BH6" s="34">
        <f t="shared" si="7"/>
        <v>87.76</v>
      </c>
      <c r="BI6" s="34">
        <f t="shared" si="7"/>
        <v>78.790000000000006</v>
      </c>
      <c r="BJ6" s="34">
        <f t="shared" si="7"/>
        <v>70.150000000000006</v>
      </c>
      <c r="BK6" s="34">
        <f t="shared" si="7"/>
        <v>1126.77</v>
      </c>
      <c r="BL6" s="34">
        <f t="shared" si="7"/>
        <v>1044.8</v>
      </c>
      <c r="BM6" s="34">
        <f t="shared" si="7"/>
        <v>1081.8</v>
      </c>
      <c r="BN6" s="34">
        <f t="shared" si="7"/>
        <v>974.93</v>
      </c>
      <c r="BO6" s="34">
        <f t="shared" si="7"/>
        <v>855.8</v>
      </c>
      <c r="BP6" s="33" t="str">
        <f>IF(BP7="","",IF(BP7="-","【-】","【"&amp;SUBSTITUTE(TEXT(BP7,"#,##0.00"),"-","△")&amp;"】"))</f>
        <v>【814.89】</v>
      </c>
      <c r="BQ6" s="34">
        <f>IF(BQ7="",NA(),BQ7)</f>
        <v>53.23</v>
      </c>
      <c r="BR6" s="34">
        <f t="shared" ref="BR6:BZ6" si="8">IF(BR7="",NA(),BR7)</f>
        <v>51.1</v>
      </c>
      <c r="BS6" s="34">
        <f t="shared" si="8"/>
        <v>49.51</v>
      </c>
      <c r="BT6" s="34">
        <f t="shared" si="8"/>
        <v>52.63</v>
      </c>
      <c r="BU6" s="34">
        <f t="shared" si="8"/>
        <v>52.17</v>
      </c>
      <c r="BV6" s="34">
        <f t="shared" si="8"/>
        <v>50.9</v>
      </c>
      <c r="BW6" s="34">
        <f t="shared" si="8"/>
        <v>50.82</v>
      </c>
      <c r="BX6" s="34">
        <f t="shared" si="8"/>
        <v>52.19</v>
      </c>
      <c r="BY6" s="34">
        <f t="shared" si="8"/>
        <v>55.32</v>
      </c>
      <c r="BZ6" s="34">
        <f t="shared" si="8"/>
        <v>59.8</v>
      </c>
      <c r="CA6" s="33" t="str">
        <f>IF(CA7="","",IF(CA7="-","【-】","【"&amp;SUBSTITUTE(TEXT(CA7,"#,##0.00"),"-","△")&amp;"】"))</f>
        <v>【60.64】</v>
      </c>
      <c r="CB6" s="34">
        <f>IF(CB7="",NA(),CB7)</f>
        <v>213.13</v>
      </c>
      <c r="CC6" s="34">
        <f t="shared" ref="CC6:CK6" si="9">IF(CC7="",NA(),CC7)</f>
        <v>231.73</v>
      </c>
      <c r="CD6" s="34">
        <f t="shared" si="9"/>
        <v>228.47</v>
      </c>
      <c r="CE6" s="34">
        <f t="shared" si="9"/>
        <v>236.66</v>
      </c>
      <c r="CF6" s="34">
        <f t="shared" si="9"/>
        <v>232.81</v>
      </c>
      <c r="CG6" s="34">
        <f t="shared" si="9"/>
        <v>293.27</v>
      </c>
      <c r="CH6" s="34">
        <f t="shared" si="9"/>
        <v>300.52</v>
      </c>
      <c r="CI6" s="34">
        <f t="shared" si="9"/>
        <v>296.14</v>
      </c>
      <c r="CJ6" s="34">
        <f t="shared" si="9"/>
        <v>283.17</v>
      </c>
      <c r="CK6" s="34">
        <f t="shared" si="9"/>
        <v>263.76</v>
      </c>
      <c r="CL6" s="33" t="str">
        <f>IF(CL7="","",IF(CL7="-","【-】","【"&amp;SUBSTITUTE(TEXT(CL7,"#,##0.00"),"-","△")&amp;"】"))</f>
        <v>【255.52】</v>
      </c>
      <c r="CM6" s="34">
        <f>IF(CM7="",NA(),CM7)</f>
        <v>74.61</v>
      </c>
      <c r="CN6" s="34">
        <f t="shared" ref="CN6:CV6" si="10">IF(CN7="",NA(),CN7)</f>
        <v>71.959999999999994</v>
      </c>
      <c r="CO6" s="34">
        <f t="shared" si="10"/>
        <v>70.23</v>
      </c>
      <c r="CP6" s="34">
        <f t="shared" si="10"/>
        <v>65.739999999999995</v>
      </c>
      <c r="CQ6" s="34">
        <f t="shared" si="10"/>
        <v>67.61</v>
      </c>
      <c r="CR6" s="34">
        <f t="shared" si="10"/>
        <v>53.78</v>
      </c>
      <c r="CS6" s="34">
        <f t="shared" si="10"/>
        <v>53.24</v>
      </c>
      <c r="CT6" s="34">
        <f t="shared" si="10"/>
        <v>52.31</v>
      </c>
      <c r="CU6" s="34">
        <f t="shared" si="10"/>
        <v>60.65</v>
      </c>
      <c r="CV6" s="34">
        <f t="shared" si="10"/>
        <v>51.75</v>
      </c>
      <c r="CW6" s="33" t="str">
        <f>IF(CW7="","",IF(CW7="-","【-】","【"&amp;SUBSTITUTE(TEXT(CW7,"#,##0.00"),"-","△")&amp;"】"))</f>
        <v>【52.49】</v>
      </c>
      <c r="CX6" s="34">
        <f>IF(CX7="",NA(),CX7)</f>
        <v>93.06</v>
      </c>
      <c r="CY6" s="34">
        <f t="shared" ref="CY6:DG6" si="11">IF(CY7="",NA(),CY7)</f>
        <v>93.08</v>
      </c>
      <c r="CZ6" s="34">
        <f t="shared" si="11"/>
        <v>91.13</v>
      </c>
      <c r="DA6" s="34">
        <f t="shared" si="11"/>
        <v>92.88</v>
      </c>
      <c r="DB6" s="34">
        <f t="shared" si="11"/>
        <v>92.88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242012</v>
      </c>
      <c r="D7" s="36">
        <v>47</v>
      </c>
      <c r="E7" s="36">
        <v>17</v>
      </c>
      <c r="F7" s="36">
        <v>5</v>
      </c>
      <c r="G7" s="36">
        <v>0</v>
      </c>
      <c r="H7" s="36" t="s">
        <v>110</v>
      </c>
      <c r="I7" s="36" t="s">
        <v>111</v>
      </c>
      <c r="J7" s="36" t="s">
        <v>112</v>
      </c>
      <c r="K7" s="36" t="s">
        <v>113</v>
      </c>
      <c r="L7" s="36" t="s">
        <v>114</v>
      </c>
      <c r="M7" s="36" t="s">
        <v>115</v>
      </c>
      <c r="N7" s="37" t="s">
        <v>116</v>
      </c>
      <c r="O7" s="37" t="s">
        <v>117</v>
      </c>
      <c r="P7" s="37">
        <v>3.91</v>
      </c>
      <c r="Q7" s="37">
        <v>100</v>
      </c>
      <c r="R7" s="37">
        <v>3132</v>
      </c>
      <c r="S7" s="37">
        <v>281127</v>
      </c>
      <c r="T7" s="37">
        <v>711.19</v>
      </c>
      <c r="U7" s="37">
        <v>395.29</v>
      </c>
      <c r="V7" s="37">
        <v>10955</v>
      </c>
      <c r="W7" s="37">
        <v>4.8</v>
      </c>
      <c r="X7" s="37">
        <v>2282.29</v>
      </c>
      <c r="Y7" s="37">
        <v>85.99</v>
      </c>
      <c r="Z7" s="37">
        <v>85.14</v>
      </c>
      <c r="AA7" s="37">
        <v>84.21</v>
      </c>
      <c r="AB7" s="37">
        <v>84.15</v>
      </c>
      <c r="AC7" s="37">
        <v>84.3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46.72</v>
      </c>
      <c r="BG7" s="37">
        <v>70.680000000000007</v>
      </c>
      <c r="BH7" s="37">
        <v>87.76</v>
      </c>
      <c r="BI7" s="37">
        <v>78.790000000000006</v>
      </c>
      <c r="BJ7" s="37">
        <v>70.150000000000006</v>
      </c>
      <c r="BK7" s="37">
        <v>1126.77</v>
      </c>
      <c r="BL7" s="37">
        <v>1044.8</v>
      </c>
      <c r="BM7" s="37">
        <v>1081.8</v>
      </c>
      <c r="BN7" s="37">
        <v>974.93</v>
      </c>
      <c r="BO7" s="37">
        <v>855.8</v>
      </c>
      <c r="BP7" s="37">
        <v>814.89</v>
      </c>
      <c r="BQ7" s="37">
        <v>53.23</v>
      </c>
      <c r="BR7" s="37">
        <v>51.1</v>
      </c>
      <c r="BS7" s="37">
        <v>49.51</v>
      </c>
      <c r="BT7" s="37">
        <v>52.63</v>
      </c>
      <c r="BU7" s="37">
        <v>52.17</v>
      </c>
      <c r="BV7" s="37">
        <v>50.9</v>
      </c>
      <c r="BW7" s="37">
        <v>50.82</v>
      </c>
      <c r="BX7" s="37">
        <v>52.19</v>
      </c>
      <c r="BY7" s="37">
        <v>55.32</v>
      </c>
      <c r="BZ7" s="37">
        <v>59.8</v>
      </c>
      <c r="CA7" s="37">
        <v>60.64</v>
      </c>
      <c r="CB7" s="37">
        <v>213.13</v>
      </c>
      <c r="CC7" s="37">
        <v>231.73</v>
      </c>
      <c r="CD7" s="37">
        <v>228.47</v>
      </c>
      <c r="CE7" s="37">
        <v>236.66</v>
      </c>
      <c r="CF7" s="37">
        <v>232.81</v>
      </c>
      <c r="CG7" s="37">
        <v>293.27</v>
      </c>
      <c r="CH7" s="37">
        <v>300.52</v>
      </c>
      <c r="CI7" s="37">
        <v>296.14</v>
      </c>
      <c r="CJ7" s="37">
        <v>283.17</v>
      </c>
      <c r="CK7" s="37">
        <v>263.76</v>
      </c>
      <c r="CL7" s="37">
        <v>255.52</v>
      </c>
      <c r="CM7" s="37">
        <v>74.61</v>
      </c>
      <c r="CN7" s="37">
        <v>71.959999999999994</v>
      </c>
      <c r="CO7" s="37">
        <v>70.23</v>
      </c>
      <c r="CP7" s="37">
        <v>65.739999999999995</v>
      </c>
      <c r="CQ7" s="37">
        <v>67.61</v>
      </c>
      <c r="CR7" s="37">
        <v>53.78</v>
      </c>
      <c r="CS7" s="37">
        <v>53.24</v>
      </c>
      <c r="CT7" s="37">
        <v>52.31</v>
      </c>
      <c r="CU7" s="37">
        <v>60.65</v>
      </c>
      <c r="CV7" s="37">
        <v>51.75</v>
      </c>
      <c r="CW7" s="37">
        <v>52.49</v>
      </c>
      <c r="CX7" s="37">
        <v>93.06</v>
      </c>
      <c r="CY7" s="37">
        <v>93.08</v>
      </c>
      <c r="CZ7" s="37">
        <v>91.13</v>
      </c>
      <c r="DA7" s="37">
        <v>92.88</v>
      </c>
      <c r="DB7" s="37">
        <v>92.88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稲森　文彦(A2746)</cp:lastModifiedBy>
  <cp:lastPrinted>2019-01-24T02:13:46Z</cp:lastPrinted>
  <dcterms:created xsi:type="dcterms:W3CDTF">2018-12-03T09:26:14Z</dcterms:created>
  <dcterms:modified xsi:type="dcterms:W3CDTF">2019-01-24T02:13:48Z</dcterms:modified>
  <cp:category/>
</cp:coreProperties>
</file>