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7年（平成29年）度\20190204_提出用\"/>
    </mc:Choice>
  </mc:AlternateContent>
  <workbookProtection workbookAlgorithmName="SHA-512" workbookHashValue="RV9rDm2j5avQ72NLL2/jppMNxRwtqgNFVoL5ZX9GlPVeffKh2tXDlqr6kwPwPZHBss2AE9buJNUc61n/xxhsiw==" workbookSaltValue="rEKGuKnuf7nDCeTlVvmFl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<sst xmlns="http://schemas.openxmlformats.org/spreadsheetml/2006/main" count="240" uniqueCount="126">
  <si>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</si>
  <si>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</si>
  <si>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</si>
  <si>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</si>
  <si>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</si>
  <si>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</si>
  <si>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</si>
  <si>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</si>
  <si>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</si>
  <si>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</si>
  <si>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</si>
  <si>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</si>
  <si>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</si>
  <si>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</si>
  <si>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</si>
  <si>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</si>
  <si>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</si>
  <si>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</si>
  <si>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</si>
  <si>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</si>
  <si>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</si>
  <si>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</si>
  <si>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</si>
  <si>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</si>
  <si>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</si>
  <si>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</si>
  <si>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</si>
  <si>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</si>
  <si>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</si>
  <si>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</si>
  <si>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</si>
  <si>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</si>
  <si>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</si>
  <si>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</si>
  <si>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</si>
  <si>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</si>
  <si>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</si>
  <si>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</si>
  <si>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</si>
  <si>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</si>
  <si>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</si>
  <si>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</si>
  <si>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</si>
  <si>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</si>
  <si>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</si>
  <si>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</si>
  <si>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</si>
  <si>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</si>
  <si>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</si>
  <si>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</si>
  <si>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</si>
  <si>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</si>
  <si>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</si>
  <si>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</si>
  <si>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</si>
  <si>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</si>
  <si>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</si>
  <si>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</si>
  <si>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</si>
  <si>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</si>
  <si>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</si>
  <si>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</si>
  <si>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</si>
  <si>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</si>
  <si>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</si>
  <si>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</si>
  <si>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</si>
  <si>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</si>
  <si>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</si>
  <si>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</si>
  <si>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</si>
  <si>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</si>
  <si>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</si>
  <si>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</si>
  <si>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</si>
  <si>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</si>
  <si>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</si>
  <si>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</si>
  <si>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</si>
  <si>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</si>
  <si>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</si>
  <si>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</si>
  <si>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</si>
  <si>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</si>
  <si>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</si>
  <si>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</si>
  <si>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</si>
  <si>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</si>
  <si>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</si>
  <si>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</si>
  <si>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</si>
  <si>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</si>
  <si>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</si>
  <si>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</si>
  <si>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</si>
  <si>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</si>
  <si>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</si>
  <si>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</si>
  <si>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</si>
  <si>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</si>
  <si>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</si>
  <si>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</si>
  <si>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</si>
  <si>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</si>
  <si>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</si>
  <si>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</si>
  <si>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</si>
  <si>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</si>
  <si>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</si>
  <si>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</si>
  <si>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</si>
  <si>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</si>
  <si>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</si>
  <si>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</si>
  <si>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</si>
  <si>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</si>
  <si>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</si>
  <si>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</si>
  <si>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</si>
  <si>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</si>
  <si>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</si>
  <si>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</si>
  <si>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</si>
  <si>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黒字となる指標となっているが、経費回収率の指標から簡易排水に係る使用料で事業運営ができていない現状で一般会計からの繰入金に依存する事業となっている。このため、人口減少等による使用料収入の減少等を考慮し更なる費用縮減と適正な使用料の算定を行う必要がある。
　また、企業債残高対事業規模比率から類似団体平均を下回る率であることから必要な更新を先送りしている状況であるため、更新財源の確保を行い予防保全に努める。
　施設利用率、水洗化率で類似団体平均値を上回る状況ではあるが、将来の人口減少等に備え施設のダウンサイジングの検証を行う必要がある。</t>
    <phoneticPr fontId="4"/>
  </si>
  <si>
    <t>　整備はすべて完了しており適正な維持管理を進めることで施設の長寿命化に努めているが、大規模修繕に備えて財源確保の必要がある。</t>
    <phoneticPr fontId="4"/>
  </si>
  <si>
    <t>　事業を安定的に継続するためには人口減少、使用料収入の伸び悩み等を考慮し、なお一層の費用縮減と収益の確保が必要である。
　また、大規模修繕等に備え財源確保の必要がある。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</si>
</sst>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76-4621-9131-E3F287A71C8A}"/>
            </c:ext>
          </c:extLst>
        </c:ser>
        <c:dLbls>
          <c:showLegendKey val="0"/>
          <c:showVal val="0"/>
          <c:showCatName val="0"/>
          <c:showSerName val="0"/>
          <c:showPercent val="0"/>
          <c:showBubbleSize val="0"/>
        </c:dLbls>
        <c:gapWidth val="150"/>
        <c:axId val="120098512"/>
        <c:axId val="1200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076-4621-9131-E3F287A71C8A}"/>
            </c:ext>
          </c:extLst>
        </c:ser>
        <c:dLbls>
          <c:showLegendKey val="0"/>
          <c:showVal val="0"/>
          <c:showCatName val="0"/>
          <c:showSerName val="0"/>
          <c:showPercent val="0"/>
          <c:showBubbleSize val="0"/>
        </c:dLbls>
        <c:marker val="1"/>
        <c:smooth val="0"/>
        <c:axId val="120098512"/>
        <c:axId val="120097728"/>
      </c:lineChart>
      <c:dateAx>
        <c:axId val="120098512"/>
        <c:scaling>
          <c:orientation val="minMax"/>
        </c:scaling>
        <c:delete val="1"/>
        <c:axPos val="b"/>
        <c:numFmt formatCode="ge" sourceLinked="1"/>
        <c:majorTickMark val="none"/>
        <c:minorTickMark val="none"/>
        <c:tickLblPos val="none"/>
        <c:crossAx val="120097728"/>
        <c:crosses val="autoZero"/>
        <c:auto val="1"/>
        <c:lblOffset val="100"/>
        <c:baseTimeUnit val="years"/>
      </c:dateAx>
      <c:valAx>
        <c:axId val="1200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9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93.33</c:v>
                </c:pt>
                <c:pt idx="1">
                  <c:v>86.67</c:v>
                </c:pt>
                <c:pt idx="2">
                  <c:v>86.67</c:v>
                </c:pt>
                <c:pt idx="3">
                  <c:v>86.67</c:v>
                </c:pt>
                <c:pt idx="4">
                  <c:v>86.67</c:v>
                </c:pt>
              </c:numCache>
            </c:numRef>
          </c:val>
          <c:extLst xmlns:c16r2="http://schemas.microsoft.com/office/drawing/2015/06/chart">
            <c:ext xmlns:c16="http://schemas.microsoft.com/office/drawing/2014/chart" uri="{C3380CC4-5D6E-409C-BE32-E72D297353CC}">
              <c16:uniqueId val="{00000000-546B-462D-A6D1-50DEBC0FB69C}"/>
            </c:ext>
          </c:extLst>
        </c:ser>
        <c:dLbls>
          <c:showLegendKey val="0"/>
          <c:showVal val="0"/>
          <c:showCatName val="0"/>
          <c:showSerName val="0"/>
          <c:showPercent val="0"/>
          <c:showBubbleSize val="0"/>
        </c:dLbls>
        <c:gapWidth val="150"/>
        <c:axId val="352786280"/>
        <c:axId val="35278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546B-462D-A6D1-50DEBC0FB69C}"/>
            </c:ext>
          </c:extLst>
        </c:ser>
        <c:dLbls>
          <c:showLegendKey val="0"/>
          <c:showVal val="0"/>
          <c:showCatName val="0"/>
          <c:showSerName val="0"/>
          <c:showPercent val="0"/>
          <c:showBubbleSize val="0"/>
        </c:dLbls>
        <c:marker val="1"/>
        <c:smooth val="0"/>
        <c:axId val="352786280"/>
        <c:axId val="352784712"/>
      </c:lineChart>
      <c:dateAx>
        <c:axId val="352786280"/>
        <c:scaling>
          <c:orientation val="minMax"/>
        </c:scaling>
        <c:delete val="1"/>
        <c:axPos val="b"/>
        <c:numFmt formatCode="ge" sourceLinked="1"/>
        <c:majorTickMark val="none"/>
        <c:minorTickMark val="none"/>
        <c:tickLblPos val="none"/>
        <c:crossAx val="352784712"/>
        <c:crosses val="autoZero"/>
        <c:auto val="1"/>
        <c:lblOffset val="100"/>
        <c:baseTimeUnit val="years"/>
      </c:dateAx>
      <c:valAx>
        <c:axId val="35278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BDF-4AF7-8C0F-24499060AFB4}"/>
            </c:ext>
          </c:extLst>
        </c:ser>
        <c:dLbls>
          <c:showLegendKey val="0"/>
          <c:showVal val="0"/>
          <c:showCatName val="0"/>
          <c:showSerName val="0"/>
          <c:showPercent val="0"/>
          <c:showBubbleSize val="0"/>
        </c:dLbls>
        <c:gapWidth val="150"/>
        <c:axId val="352789024"/>
        <c:axId val="35278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0BDF-4AF7-8C0F-24499060AFB4}"/>
            </c:ext>
          </c:extLst>
        </c:ser>
        <c:dLbls>
          <c:showLegendKey val="0"/>
          <c:showVal val="0"/>
          <c:showCatName val="0"/>
          <c:showSerName val="0"/>
          <c:showPercent val="0"/>
          <c:showBubbleSize val="0"/>
        </c:dLbls>
        <c:marker val="1"/>
        <c:smooth val="0"/>
        <c:axId val="352789024"/>
        <c:axId val="352787064"/>
      </c:lineChart>
      <c:dateAx>
        <c:axId val="352789024"/>
        <c:scaling>
          <c:orientation val="minMax"/>
        </c:scaling>
        <c:delete val="1"/>
        <c:axPos val="b"/>
        <c:numFmt formatCode="ge" sourceLinked="1"/>
        <c:majorTickMark val="none"/>
        <c:minorTickMark val="none"/>
        <c:tickLblPos val="none"/>
        <c:crossAx val="352787064"/>
        <c:crosses val="autoZero"/>
        <c:auto val="1"/>
        <c:lblOffset val="100"/>
        <c:baseTimeUnit val="years"/>
      </c:dateAx>
      <c:valAx>
        <c:axId val="3527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75-468A-84F3-375275D4E3F4}"/>
            </c:ext>
          </c:extLst>
        </c:ser>
        <c:dLbls>
          <c:showLegendKey val="0"/>
          <c:showVal val="0"/>
          <c:showCatName val="0"/>
          <c:showSerName val="0"/>
          <c:showPercent val="0"/>
          <c:showBubbleSize val="0"/>
        </c:dLbls>
        <c:gapWidth val="150"/>
        <c:axId val="120095768"/>
        <c:axId val="12009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75-468A-84F3-375275D4E3F4}"/>
            </c:ext>
          </c:extLst>
        </c:ser>
        <c:dLbls>
          <c:showLegendKey val="0"/>
          <c:showVal val="0"/>
          <c:showCatName val="0"/>
          <c:showSerName val="0"/>
          <c:showPercent val="0"/>
          <c:showBubbleSize val="0"/>
        </c:dLbls>
        <c:marker val="1"/>
        <c:smooth val="0"/>
        <c:axId val="120095768"/>
        <c:axId val="120096944"/>
      </c:lineChart>
      <c:dateAx>
        <c:axId val="120095768"/>
        <c:scaling>
          <c:orientation val="minMax"/>
        </c:scaling>
        <c:delete val="1"/>
        <c:axPos val="b"/>
        <c:numFmt formatCode="ge" sourceLinked="1"/>
        <c:majorTickMark val="none"/>
        <c:minorTickMark val="none"/>
        <c:tickLblPos val="none"/>
        <c:crossAx val="120096944"/>
        <c:crosses val="autoZero"/>
        <c:auto val="1"/>
        <c:lblOffset val="100"/>
        <c:baseTimeUnit val="years"/>
      </c:dateAx>
      <c:valAx>
        <c:axId val="12009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9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B0-4CFF-8889-A3B58494F862}"/>
            </c:ext>
          </c:extLst>
        </c:ser>
        <c:dLbls>
          <c:showLegendKey val="0"/>
          <c:showVal val="0"/>
          <c:showCatName val="0"/>
          <c:showSerName val="0"/>
          <c:showPercent val="0"/>
          <c:showBubbleSize val="0"/>
        </c:dLbls>
        <c:gapWidth val="150"/>
        <c:axId val="120094200"/>
        <c:axId val="1200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B0-4CFF-8889-A3B58494F862}"/>
            </c:ext>
          </c:extLst>
        </c:ser>
        <c:dLbls>
          <c:showLegendKey val="0"/>
          <c:showVal val="0"/>
          <c:showCatName val="0"/>
          <c:showSerName val="0"/>
          <c:showPercent val="0"/>
          <c:showBubbleSize val="0"/>
        </c:dLbls>
        <c:marker val="1"/>
        <c:smooth val="0"/>
        <c:axId val="120094200"/>
        <c:axId val="120096160"/>
      </c:lineChart>
      <c:dateAx>
        <c:axId val="120094200"/>
        <c:scaling>
          <c:orientation val="minMax"/>
        </c:scaling>
        <c:delete val="1"/>
        <c:axPos val="b"/>
        <c:numFmt formatCode="ge" sourceLinked="1"/>
        <c:majorTickMark val="none"/>
        <c:minorTickMark val="none"/>
        <c:tickLblPos val="none"/>
        <c:crossAx val="120096160"/>
        <c:crosses val="autoZero"/>
        <c:auto val="1"/>
        <c:lblOffset val="100"/>
        <c:baseTimeUnit val="years"/>
      </c:dateAx>
      <c:valAx>
        <c:axId val="1200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9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67-4C18-BF43-A1C52B02B67F}"/>
            </c:ext>
          </c:extLst>
        </c:ser>
        <c:dLbls>
          <c:showLegendKey val="0"/>
          <c:showVal val="0"/>
          <c:showCatName val="0"/>
          <c:showSerName val="0"/>
          <c:showPercent val="0"/>
          <c:showBubbleSize val="0"/>
        </c:dLbls>
        <c:gapWidth val="150"/>
        <c:axId val="352505248"/>
        <c:axId val="35250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67-4C18-BF43-A1C52B02B67F}"/>
            </c:ext>
          </c:extLst>
        </c:ser>
        <c:dLbls>
          <c:showLegendKey val="0"/>
          <c:showVal val="0"/>
          <c:showCatName val="0"/>
          <c:showSerName val="0"/>
          <c:showPercent val="0"/>
          <c:showBubbleSize val="0"/>
        </c:dLbls>
        <c:marker val="1"/>
        <c:smooth val="0"/>
        <c:axId val="352505248"/>
        <c:axId val="352502504"/>
      </c:lineChart>
      <c:dateAx>
        <c:axId val="352505248"/>
        <c:scaling>
          <c:orientation val="minMax"/>
        </c:scaling>
        <c:delete val="1"/>
        <c:axPos val="b"/>
        <c:numFmt formatCode="ge" sourceLinked="1"/>
        <c:majorTickMark val="none"/>
        <c:minorTickMark val="none"/>
        <c:tickLblPos val="none"/>
        <c:crossAx val="352502504"/>
        <c:crosses val="autoZero"/>
        <c:auto val="1"/>
        <c:lblOffset val="100"/>
        <c:baseTimeUnit val="years"/>
      </c:dateAx>
      <c:valAx>
        <c:axId val="3525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C-45F6-BC59-F1D2211BE9B1}"/>
            </c:ext>
          </c:extLst>
        </c:ser>
        <c:dLbls>
          <c:showLegendKey val="0"/>
          <c:showVal val="0"/>
          <c:showCatName val="0"/>
          <c:showSerName val="0"/>
          <c:showPercent val="0"/>
          <c:showBubbleSize val="0"/>
        </c:dLbls>
        <c:gapWidth val="150"/>
        <c:axId val="352503288"/>
        <c:axId val="3525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C-45F6-BC59-F1D2211BE9B1}"/>
            </c:ext>
          </c:extLst>
        </c:ser>
        <c:dLbls>
          <c:showLegendKey val="0"/>
          <c:showVal val="0"/>
          <c:showCatName val="0"/>
          <c:showSerName val="0"/>
          <c:showPercent val="0"/>
          <c:showBubbleSize val="0"/>
        </c:dLbls>
        <c:marker val="1"/>
        <c:smooth val="0"/>
        <c:axId val="352503288"/>
        <c:axId val="352506816"/>
      </c:lineChart>
      <c:dateAx>
        <c:axId val="352503288"/>
        <c:scaling>
          <c:orientation val="minMax"/>
        </c:scaling>
        <c:delete val="1"/>
        <c:axPos val="b"/>
        <c:numFmt formatCode="ge" sourceLinked="1"/>
        <c:majorTickMark val="none"/>
        <c:minorTickMark val="none"/>
        <c:tickLblPos val="none"/>
        <c:crossAx val="352506816"/>
        <c:crosses val="autoZero"/>
        <c:auto val="1"/>
        <c:lblOffset val="100"/>
        <c:baseTimeUnit val="years"/>
      </c:dateAx>
      <c:valAx>
        <c:axId val="3525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F3-440C-BA6F-63A0C080F937}"/>
            </c:ext>
          </c:extLst>
        </c:ser>
        <c:dLbls>
          <c:showLegendKey val="0"/>
          <c:showVal val="0"/>
          <c:showCatName val="0"/>
          <c:showSerName val="0"/>
          <c:showPercent val="0"/>
          <c:showBubbleSize val="0"/>
        </c:dLbls>
        <c:gapWidth val="150"/>
        <c:axId val="352505640"/>
        <c:axId val="35250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F3-440C-BA6F-63A0C080F937}"/>
            </c:ext>
          </c:extLst>
        </c:ser>
        <c:dLbls>
          <c:showLegendKey val="0"/>
          <c:showVal val="0"/>
          <c:showCatName val="0"/>
          <c:showSerName val="0"/>
          <c:showPercent val="0"/>
          <c:showBubbleSize val="0"/>
        </c:dLbls>
        <c:marker val="1"/>
        <c:smooth val="0"/>
        <c:axId val="352505640"/>
        <c:axId val="352504464"/>
      </c:lineChart>
      <c:dateAx>
        <c:axId val="352505640"/>
        <c:scaling>
          <c:orientation val="minMax"/>
        </c:scaling>
        <c:delete val="1"/>
        <c:axPos val="b"/>
        <c:numFmt formatCode="ge" sourceLinked="1"/>
        <c:majorTickMark val="none"/>
        <c:minorTickMark val="none"/>
        <c:tickLblPos val="none"/>
        <c:crossAx val="352504464"/>
        <c:crosses val="autoZero"/>
        <c:auto val="1"/>
        <c:lblOffset val="100"/>
        <c:baseTimeUnit val="years"/>
      </c:dateAx>
      <c:valAx>
        <c:axId val="35250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23.7</c:v>
                </c:pt>
                <c:pt idx="1">
                  <c:v>35.75</c:v>
                </c:pt>
                <c:pt idx="2">
                  <c:v>43.03</c:v>
                </c:pt>
                <c:pt idx="3">
                  <c:v>41.91</c:v>
                </c:pt>
                <c:pt idx="4">
                  <c:v>38.29</c:v>
                </c:pt>
              </c:numCache>
            </c:numRef>
          </c:val>
          <c:extLst xmlns:c16r2="http://schemas.microsoft.com/office/drawing/2015/06/chart">
            <c:ext xmlns:c16="http://schemas.microsoft.com/office/drawing/2014/chart" uri="{C3380CC4-5D6E-409C-BE32-E72D297353CC}">
              <c16:uniqueId val="{00000000-CE36-4810-971C-0B673AFA133E}"/>
            </c:ext>
          </c:extLst>
        </c:ser>
        <c:dLbls>
          <c:showLegendKey val="0"/>
          <c:showVal val="0"/>
          <c:showCatName val="0"/>
          <c:showSerName val="0"/>
          <c:showPercent val="0"/>
          <c:showBubbleSize val="0"/>
        </c:dLbls>
        <c:gapWidth val="150"/>
        <c:axId val="352502896"/>
        <c:axId val="35250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CE36-4810-971C-0B673AFA133E}"/>
            </c:ext>
          </c:extLst>
        </c:ser>
        <c:dLbls>
          <c:showLegendKey val="0"/>
          <c:showVal val="0"/>
          <c:showCatName val="0"/>
          <c:showSerName val="0"/>
          <c:showPercent val="0"/>
          <c:showBubbleSize val="0"/>
        </c:dLbls>
        <c:marker val="1"/>
        <c:smooth val="0"/>
        <c:axId val="352502896"/>
        <c:axId val="352506424"/>
      </c:lineChart>
      <c:dateAx>
        <c:axId val="352502896"/>
        <c:scaling>
          <c:orientation val="minMax"/>
        </c:scaling>
        <c:delete val="1"/>
        <c:axPos val="b"/>
        <c:numFmt formatCode="ge" sourceLinked="1"/>
        <c:majorTickMark val="none"/>
        <c:minorTickMark val="none"/>
        <c:tickLblPos val="none"/>
        <c:crossAx val="352506424"/>
        <c:crosses val="autoZero"/>
        <c:auto val="1"/>
        <c:lblOffset val="100"/>
        <c:baseTimeUnit val="years"/>
      </c:dateAx>
      <c:valAx>
        <c:axId val="35250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43.94</c:v>
                </c:pt>
                <c:pt idx="1">
                  <c:v>45.31</c:v>
                </c:pt>
                <c:pt idx="2">
                  <c:v>41.6</c:v>
                </c:pt>
                <c:pt idx="3">
                  <c:v>39.94</c:v>
                </c:pt>
                <c:pt idx="4">
                  <c:v>39.39</c:v>
                </c:pt>
              </c:numCache>
            </c:numRef>
          </c:val>
          <c:extLst xmlns:c16r2="http://schemas.microsoft.com/office/drawing/2015/06/chart">
            <c:ext xmlns:c16="http://schemas.microsoft.com/office/drawing/2014/chart" uri="{C3380CC4-5D6E-409C-BE32-E72D297353CC}">
              <c16:uniqueId val="{00000000-96F6-4923-BE2D-05A5C3288267}"/>
            </c:ext>
          </c:extLst>
        </c:ser>
        <c:dLbls>
          <c:showLegendKey val="0"/>
          <c:showVal val="0"/>
          <c:showCatName val="0"/>
          <c:showSerName val="0"/>
          <c:showPercent val="0"/>
          <c:showBubbleSize val="0"/>
        </c:dLbls>
        <c:gapWidth val="150"/>
        <c:axId val="352503680"/>
        <c:axId val="35250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96F6-4923-BE2D-05A5C3288267}"/>
            </c:ext>
          </c:extLst>
        </c:ser>
        <c:dLbls>
          <c:showLegendKey val="0"/>
          <c:showVal val="0"/>
          <c:showCatName val="0"/>
          <c:showSerName val="0"/>
          <c:showPercent val="0"/>
          <c:showBubbleSize val="0"/>
        </c:dLbls>
        <c:marker val="1"/>
        <c:smooth val="0"/>
        <c:axId val="352503680"/>
        <c:axId val="352500152"/>
      </c:lineChart>
      <c:dateAx>
        <c:axId val="352503680"/>
        <c:scaling>
          <c:orientation val="minMax"/>
        </c:scaling>
        <c:delete val="1"/>
        <c:axPos val="b"/>
        <c:numFmt formatCode="ge" sourceLinked="1"/>
        <c:majorTickMark val="none"/>
        <c:minorTickMark val="none"/>
        <c:tickLblPos val="none"/>
        <c:crossAx val="352500152"/>
        <c:crosses val="autoZero"/>
        <c:auto val="1"/>
        <c:lblOffset val="100"/>
        <c:baseTimeUnit val="years"/>
      </c:dateAx>
      <c:valAx>
        <c:axId val="35250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331.01</c:v>
                </c:pt>
                <c:pt idx="1">
                  <c:v>352.58</c:v>
                </c:pt>
                <c:pt idx="2">
                  <c:v>392.57</c:v>
                </c:pt>
                <c:pt idx="3">
                  <c:v>368.94</c:v>
                </c:pt>
                <c:pt idx="4">
                  <c:v>375.66</c:v>
                </c:pt>
              </c:numCache>
            </c:numRef>
          </c:val>
          <c:extLst xmlns:c16r2="http://schemas.microsoft.com/office/drawing/2015/06/chart">
            <c:ext xmlns:c16="http://schemas.microsoft.com/office/drawing/2014/chart" uri="{C3380CC4-5D6E-409C-BE32-E72D297353CC}">
              <c16:uniqueId val="{00000000-756D-469D-A02D-FF51AA3FBDA2}"/>
            </c:ext>
          </c:extLst>
        </c:ser>
        <c:dLbls>
          <c:showLegendKey val="0"/>
          <c:showVal val="0"/>
          <c:showCatName val="0"/>
          <c:showSerName val="0"/>
          <c:showPercent val="0"/>
          <c:showBubbleSize val="0"/>
        </c:dLbls>
        <c:gapWidth val="150"/>
        <c:axId val="352790592"/>
        <c:axId val="3527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756D-469D-A02D-FF51AA3FBDA2}"/>
            </c:ext>
          </c:extLst>
        </c:ser>
        <c:dLbls>
          <c:showLegendKey val="0"/>
          <c:showVal val="0"/>
          <c:showCatName val="0"/>
          <c:showSerName val="0"/>
          <c:showPercent val="0"/>
          <c:showBubbleSize val="0"/>
        </c:dLbls>
        <c:marker val="1"/>
        <c:smooth val="0"/>
        <c:axId val="352790592"/>
        <c:axId val="352784320"/>
      </c:lineChart>
      <c:dateAx>
        <c:axId val="352790592"/>
        <c:scaling>
          <c:orientation val="minMax"/>
        </c:scaling>
        <c:delete val="1"/>
        <c:axPos val="b"/>
        <c:numFmt formatCode="ge" sourceLinked="1"/>
        <c:majorTickMark val="none"/>
        <c:minorTickMark val="none"/>
        <c:tickLblPos val="none"/>
        <c:crossAx val="352784320"/>
        <c:crosses val="autoZero"/>
        <c:auto val="1"/>
        <c:lblOffset val="100"/>
        <c:baseTimeUnit val="years"/>
      </c:dateAx>
      <c:valAx>
        <c:axId val="352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3"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281127</v>
      </c>
      <c r="AM8" s="49"/>
      <c r="AN8" s="49"/>
      <c r="AO8" s="49"/>
      <c r="AP8" s="49"/>
      <c r="AQ8" s="49"/>
      <c r="AR8" s="49"/>
      <c r="AS8" s="49"/>
      <c r="AT8" s="44">
        <f>データ!T6</f>
        <v>711.19</v>
      </c>
      <c r="AU8" s="44"/>
      <c r="AV8" s="44"/>
      <c r="AW8" s="44"/>
      <c r="AX8" s="44"/>
      <c r="AY8" s="44"/>
      <c r="AZ8" s="44"/>
      <c r="BA8" s="44"/>
      <c r="BB8" s="44">
        <f>データ!U6</f>
        <v>395.29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0.02</v>
      </c>
      <c r="Q10" s="44"/>
      <c r="R10" s="44"/>
      <c r="S10" s="44"/>
      <c r="T10" s="44"/>
      <c r="U10" s="44"/>
      <c r="V10" s="44"/>
      <c r="W10" s="44">
        <f>データ!Q6</f>
        <v>100</v>
      </c>
      <c r="X10" s="44"/>
      <c r="Y10" s="44"/>
      <c r="Z10" s="44"/>
      <c r="AA10" s="44"/>
      <c r="AB10" s="44"/>
      <c r="AC10" s="44"/>
      <c r="AD10" s="49">
        <f>データ!R6</f>
        <v>3132</v>
      </c>
      <c r="AE10" s="49"/>
      <c r="AF10" s="49"/>
      <c r="AG10" s="49"/>
      <c r="AH10" s="49"/>
      <c r="AI10" s="49"/>
      <c r="AJ10" s="49"/>
      <c r="AK10" s="2"/>
      <c r="AL10" s="49">
        <f>データ!V6</f>
        <v>56</v>
      </c>
      <c r="AM10" s="49"/>
      <c r="AN10" s="49"/>
      <c r="AO10" s="49"/>
      <c r="AP10" s="49"/>
      <c r="AQ10" s="49"/>
      <c r="AR10" s="49"/>
      <c r="AS10" s="49"/>
      <c r="AT10" s="44">
        <f>データ!W6</f>
        <v>0.02</v>
      </c>
      <c r="AU10" s="44"/>
      <c r="AV10" s="44"/>
      <c r="AW10" s="44"/>
      <c r="AX10" s="44"/>
      <c r="AY10" s="44"/>
      <c r="AZ10" s="44"/>
      <c r="BA10" s="44"/>
      <c r="BB10" s="44">
        <f>データ!X6</f>
        <v>2800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55</v>
      </c>
      <c r="O86" s="25" t="str">
        <f>データ!EO6</f>
        <v>【0.00】</v>
      </c>
    </row>
  </sheetData>
  <sheetProtection algorithmName="SHA-512" hashValue="Q2ArbUZybEUUgGcyQolzKf+rVL6brqJHbtj75vrZyTmD+PetL4GiRA4nYkXRnO+Ag9mt3OjTnHbVZN0zLi/q3w==" saltValue="h8QfI0ZyyVYOidG6Cwm7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242012</v>
      </c>
      <c r="D6" s="32">
        <f t="shared" si="3"/>
        <v>47</v>
      </c>
      <c r="E6" s="32">
        <f t="shared" si="3"/>
        <v>17</v>
      </c>
      <c r="F6" s="32">
        <f t="shared" si="3"/>
        <v>8</v>
      </c>
      <c r="G6" s="32">
        <f t="shared" si="3"/>
        <v>0</v>
      </c>
      <c r="H6" s="32" t="str">
        <f t="shared" si="3"/>
        <v>三重県　津市</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0.02</v>
      </c>
      <c r="Q6" s="33">
        <f t="shared" si="3"/>
        <v>100</v>
      </c>
      <c r="R6" s="33">
        <f t="shared" si="3"/>
        <v>3132</v>
      </c>
      <c r="S6" s="33">
        <f t="shared" si="3"/>
        <v>281127</v>
      </c>
      <c r="T6" s="33">
        <f t="shared" si="3"/>
        <v>711.19</v>
      </c>
      <c r="U6" s="33">
        <f t="shared" si="3"/>
        <v>395.29</v>
      </c>
      <c r="V6" s="33">
        <f t="shared" si="3"/>
        <v>56</v>
      </c>
      <c r="W6" s="33">
        <f t="shared" si="3"/>
        <v>0.02</v>
      </c>
      <c r="X6" s="33">
        <f t="shared" si="3"/>
        <v>2800</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23.7</v>
      </c>
      <c r="BG6" s="34">
        <f t="shared" ref="BG6:BO6" si="7">IF(BG7="",NA(),BG7)</f>
        <v>35.75</v>
      </c>
      <c r="BH6" s="34">
        <f t="shared" si="7"/>
        <v>43.03</v>
      </c>
      <c r="BI6" s="34">
        <f t="shared" si="7"/>
        <v>41.91</v>
      </c>
      <c r="BJ6" s="34">
        <f t="shared" si="7"/>
        <v>38.29</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43.94</v>
      </c>
      <c r="BR6" s="34">
        <f t="shared" ref="BR6:BZ6" si="8">IF(BR7="",NA(),BR7)</f>
        <v>45.31</v>
      </c>
      <c r="BS6" s="34">
        <f t="shared" si="8"/>
        <v>41.6</v>
      </c>
      <c r="BT6" s="34">
        <f t="shared" si="8"/>
        <v>39.94</v>
      </c>
      <c r="BU6" s="34">
        <f t="shared" si="8"/>
        <v>39.39</v>
      </c>
      <c r="BV6" s="34">
        <f t="shared" si="8"/>
        <v>41.25</v>
      </c>
      <c r="BW6" s="34">
        <f t="shared" si="8"/>
        <v>39.99</v>
      </c>
      <c r="BX6" s="34">
        <f t="shared" si="8"/>
        <v>35.83</v>
      </c>
      <c r="BY6" s="34">
        <f t="shared" si="8"/>
        <v>37.06</v>
      </c>
      <c r="BZ6" s="34">
        <f t="shared" si="8"/>
        <v>41.35</v>
      </c>
      <c r="CA6" s="33" t="str">
        <f>IF(CA7="","",IF(CA7="-","【-】","【"&amp;SUBSTITUTE(TEXT(CA7,"#,##0.00"),"-","△")&amp;"】"))</f>
        <v>【41.35】</v>
      </c>
      <c r="CB6" s="34">
        <f>IF(CB7="",NA(),CB7)</f>
        <v>331.01</v>
      </c>
      <c r="CC6" s="34">
        <f t="shared" ref="CC6:CK6" si="9">IF(CC7="",NA(),CC7)</f>
        <v>352.58</v>
      </c>
      <c r="CD6" s="34">
        <f t="shared" si="9"/>
        <v>392.57</v>
      </c>
      <c r="CE6" s="34">
        <f t="shared" si="9"/>
        <v>368.94</v>
      </c>
      <c r="CF6" s="34">
        <f t="shared" si="9"/>
        <v>375.66</v>
      </c>
      <c r="CG6" s="34">
        <f t="shared" si="9"/>
        <v>457.42</v>
      </c>
      <c r="CH6" s="34">
        <f t="shared" si="9"/>
        <v>477.5</v>
      </c>
      <c r="CI6" s="34">
        <f t="shared" si="9"/>
        <v>528.37</v>
      </c>
      <c r="CJ6" s="34">
        <f t="shared" si="9"/>
        <v>514.20000000000005</v>
      </c>
      <c r="CK6" s="34">
        <f t="shared" si="9"/>
        <v>456.7</v>
      </c>
      <c r="CL6" s="33" t="str">
        <f>IF(CL7="","",IF(CL7="-","【-】","【"&amp;SUBSTITUTE(TEXT(CL7,"#,##0.00"),"-","△")&amp;"】"))</f>
        <v>【456.70】</v>
      </c>
      <c r="CM6" s="34">
        <f>IF(CM7="",NA(),CM7)</f>
        <v>93.33</v>
      </c>
      <c r="CN6" s="34">
        <f t="shared" ref="CN6:CV6" si="10">IF(CN7="",NA(),CN7)</f>
        <v>86.67</v>
      </c>
      <c r="CO6" s="34">
        <f t="shared" si="10"/>
        <v>86.67</v>
      </c>
      <c r="CP6" s="34">
        <f t="shared" si="10"/>
        <v>86.67</v>
      </c>
      <c r="CQ6" s="34">
        <f t="shared" si="10"/>
        <v>86.67</v>
      </c>
      <c r="CR6" s="34">
        <f t="shared" si="10"/>
        <v>28.6</v>
      </c>
      <c r="CS6" s="34">
        <f t="shared" si="10"/>
        <v>28.81</v>
      </c>
      <c r="CT6" s="34">
        <f t="shared" si="10"/>
        <v>27.46</v>
      </c>
      <c r="CU6" s="34">
        <f t="shared" si="10"/>
        <v>27.55</v>
      </c>
      <c r="CV6" s="34">
        <f t="shared" si="10"/>
        <v>27.26</v>
      </c>
      <c r="CW6" s="33" t="str">
        <f>IF(CW7="","",IF(CW7="-","【-】","【"&amp;SUBSTITUTE(TEXT(CW7,"#,##0.00"),"-","△")&amp;"】"))</f>
        <v>【27.26】</v>
      </c>
      <c r="CX6" s="34">
        <f>IF(CX7="",NA(),CX7)</f>
        <v>100</v>
      </c>
      <c r="CY6" s="34">
        <f t="shared" ref="CY6:DG6" si="11">IF(CY7="",NA(),CY7)</f>
        <v>100</v>
      </c>
      <c r="CZ6" s="34">
        <f t="shared" si="11"/>
        <v>100</v>
      </c>
      <c r="DA6" s="34">
        <f t="shared" si="11"/>
        <v>100</v>
      </c>
      <c r="DB6" s="34">
        <f t="shared" si="11"/>
        <v>100</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242012</v>
      </c>
      <c r="D7" s="36">
        <v>47</v>
      </c>
      <c r="E7" s="36">
        <v>17</v>
      </c>
      <c r="F7" s="36">
        <v>8</v>
      </c>
      <c r="G7" s="36">
        <v>0</v>
      </c>
      <c r="H7" s="36" t="s">
        <v>110</v>
      </c>
      <c r="I7" s="36" t="s">
        <v>111</v>
      </c>
      <c r="J7" s="36" t="s">
        <v>112</v>
      </c>
      <c r="K7" s="36" t="s">
        <v>113</v>
      </c>
      <c r="L7" s="36" t="s">
        <v>114</v>
      </c>
      <c r="M7" s="36" t="s">
        <v>115</v>
      </c>
      <c r="N7" s="37" t="s">
        <v>116</v>
      </c>
      <c r="O7" s="37" t="s">
        <v>117</v>
      </c>
      <c r="P7" s="37">
        <v>0.02</v>
      </c>
      <c r="Q7" s="37">
        <v>100</v>
      </c>
      <c r="R7" s="37">
        <v>3132</v>
      </c>
      <c r="S7" s="37">
        <v>281127</v>
      </c>
      <c r="T7" s="37">
        <v>711.19</v>
      </c>
      <c r="U7" s="37">
        <v>395.29</v>
      </c>
      <c r="V7" s="37">
        <v>56</v>
      </c>
      <c r="W7" s="37">
        <v>0.02</v>
      </c>
      <c r="X7" s="37">
        <v>2800</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23.7</v>
      </c>
      <c r="BG7" s="37">
        <v>35.75</v>
      </c>
      <c r="BH7" s="37">
        <v>43.03</v>
      </c>
      <c r="BI7" s="37">
        <v>41.91</v>
      </c>
      <c r="BJ7" s="37">
        <v>38.29</v>
      </c>
      <c r="BK7" s="37">
        <v>183.02</v>
      </c>
      <c r="BL7" s="37">
        <v>163.30000000000001</v>
      </c>
      <c r="BM7" s="37">
        <v>332.28</v>
      </c>
      <c r="BN7" s="37">
        <v>274.07</v>
      </c>
      <c r="BO7" s="37">
        <v>243.02</v>
      </c>
      <c r="BP7" s="37">
        <v>243.02</v>
      </c>
      <c r="BQ7" s="37">
        <v>43.94</v>
      </c>
      <c r="BR7" s="37">
        <v>45.31</v>
      </c>
      <c r="BS7" s="37">
        <v>41.6</v>
      </c>
      <c r="BT7" s="37">
        <v>39.94</v>
      </c>
      <c r="BU7" s="37">
        <v>39.39</v>
      </c>
      <c r="BV7" s="37">
        <v>41.25</v>
      </c>
      <c r="BW7" s="37">
        <v>39.99</v>
      </c>
      <c r="BX7" s="37">
        <v>35.83</v>
      </c>
      <c r="BY7" s="37">
        <v>37.06</v>
      </c>
      <c r="BZ7" s="37">
        <v>41.35</v>
      </c>
      <c r="CA7" s="37">
        <v>41.35</v>
      </c>
      <c r="CB7" s="37">
        <v>331.01</v>
      </c>
      <c r="CC7" s="37">
        <v>352.58</v>
      </c>
      <c r="CD7" s="37">
        <v>392.57</v>
      </c>
      <c r="CE7" s="37">
        <v>368.94</v>
      </c>
      <c r="CF7" s="37">
        <v>375.66</v>
      </c>
      <c r="CG7" s="37">
        <v>457.42</v>
      </c>
      <c r="CH7" s="37">
        <v>477.5</v>
      </c>
      <c r="CI7" s="37">
        <v>528.37</v>
      </c>
      <c r="CJ7" s="37">
        <v>514.20000000000005</v>
      </c>
      <c r="CK7" s="37">
        <v>456.7</v>
      </c>
      <c r="CL7" s="37">
        <v>456.7</v>
      </c>
      <c r="CM7" s="37">
        <v>93.33</v>
      </c>
      <c r="CN7" s="37">
        <v>86.67</v>
      </c>
      <c r="CO7" s="37">
        <v>86.67</v>
      </c>
      <c r="CP7" s="37">
        <v>86.67</v>
      </c>
      <c r="CQ7" s="37">
        <v>86.67</v>
      </c>
      <c r="CR7" s="37">
        <v>28.6</v>
      </c>
      <c r="CS7" s="37">
        <v>28.81</v>
      </c>
      <c r="CT7" s="37">
        <v>27.46</v>
      </c>
      <c r="CU7" s="37">
        <v>27.55</v>
      </c>
      <c r="CV7" s="37">
        <v>27.26</v>
      </c>
      <c r="CW7" s="37">
        <v>27.26</v>
      </c>
      <c r="CX7" s="37">
        <v>100</v>
      </c>
      <c r="CY7" s="37">
        <v>100</v>
      </c>
      <c r="CZ7" s="37">
        <v>100</v>
      </c>
      <c r="DA7" s="37">
        <v>100</v>
      </c>
      <c r="DB7" s="37">
        <v>100</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2019-01-24T02:14:19Z</cp:lastPrinted>
  <dcterms:created xsi:type="dcterms:W3CDTF">2018-12-03T09:35:50Z</dcterms:created>
  <dcterms:modified xsi:type="dcterms:W3CDTF">2019-01-24T02:14:21Z</dcterms:modified>
  <cp:category/>
</cp:coreProperties>
</file>