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<sst xmlns="http://schemas.openxmlformats.org/spreadsheetml/2006/main" count="196" uniqueCount="65">
  <si>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</si>
  <si>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</si>
  <si>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</si>
  <si>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</si>
  <si>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</si>
  <si>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</si>
  <si>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</si>
  <si>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</si>
  <si>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</si>
  <si>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</si>
  <si>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</si>
  <si>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</si>
  <si>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</si>
  <si>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</si>
  <si>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</si>
  <si>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</si>
  <si>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</si>
  <si>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</si>
  <si>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</si>
  <si>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</si>
  <si>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</si>
  <si>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</si>
  <si>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</si>
  <si>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</si>
  <si>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</si>
  <si>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</si>
  <si>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</si>
  <si>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</si>
  <si>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</si>
  <si>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</si>
  <si>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</si>
  <si>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</si>
  <si>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</si>
  <si>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</si>
  <si>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</si>
  <si>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</si>
  <si>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</si>
  <si>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</si>
  <si>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</si>
  <si>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</si>
  <si>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</si>
  <si>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</si>
  <si>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</si>
  <si>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</si>
  <si>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</si>
  <si>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</si>
  <si>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</si>
  <si>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</si>
  <si>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</si>
  <si>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</si>
  <si>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復興特別会計予算に係る事業及び東日本大震災に係る復旧・復興に関する単独事業（応援経費も含みます）が計上されています。｢性質別歳出｣の内数となります。</t>
  </si>
  <si>
    <t>復旧・復興事業</t>
  </si>
  <si>
    <t>投資及び</t>
  </si>
  <si>
    <t>貸 付 金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</si>
  <si>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</si>
  <si>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</si>
  <si>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</si>
  <si>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</si>
  <si>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</si>
  <si>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</si>
  <si>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</si>
  <si>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</si>
  <si>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</si>
  <si>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｢復旧･復興事業｣は､東日本大震災に係る国の平成23年度補正予算及び予備費に計上された復旧･復興に関する事業、東日本大震災に係る国の平成24年度から平成29年度東日本大震災</t>
  </si>
  <si>
    <t>｢復旧･復興事業｣は､東日本大震災に係る国の平成23年度補正予算及び予備費に計上された復旧･復興に関する事業、東日本大震災に係る国の平成24年度から平成30年度東日本大震災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</si>
</sst>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14568</v>
      </c>
      <c r="D6" s="3">
        <v>90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14658</v>
      </c>
    </row>
    <row r="7" spans="2:15" ht="22.5" customHeight="1">
      <c r="B7" s="1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76</v>
      </c>
      <c r="G8" s="4">
        <v>45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121</v>
      </c>
    </row>
    <row r="9" spans="2:15" ht="22.5" customHeight="1">
      <c r="B9" s="14" t="s">
        <v>15</v>
      </c>
      <c r="C9" s="4">
        <v>9934</v>
      </c>
      <c r="D9" s="4">
        <v>206</v>
      </c>
      <c r="E9" s="4">
        <v>0</v>
      </c>
      <c r="F9" s="4">
        <v>75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10215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140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140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1308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6553</v>
      </c>
      <c r="O22" s="4">
        <v>7861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24502</v>
      </c>
      <c r="D35" s="6">
        <f aca="true" t="shared" si="0" ref="D35:O35">SUM(D6:D19)</f>
        <v>296</v>
      </c>
      <c r="E35" s="6">
        <f t="shared" si="0"/>
        <v>0</v>
      </c>
      <c r="F35" s="6">
        <f t="shared" si="0"/>
        <v>151</v>
      </c>
      <c r="G35" s="6">
        <f t="shared" si="0"/>
        <v>185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25134</v>
      </c>
    </row>
    <row r="36" spans="2:15" ht="22.5" customHeight="1">
      <c r="B36" s="18" t="s">
        <v>46</v>
      </c>
      <c r="C36" s="6">
        <f aca="true" t="shared" si="1" ref="C36:O36">SUM(C20:C34)</f>
        <v>1308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6553</v>
      </c>
      <c r="O36" s="6">
        <f t="shared" si="1"/>
        <v>7861</v>
      </c>
    </row>
    <row r="37" spans="2:15" ht="22.5" customHeight="1">
      <c r="B37" s="18" t="s">
        <v>36</v>
      </c>
      <c r="C37" s="6">
        <f aca="true" t="shared" si="2" ref="C37:O37">SUM(C6:C34)</f>
        <v>25810</v>
      </c>
      <c r="D37" s="6">
        <f t="shared" si="2"/>
        <v>296</v>
      </c>
      <c r="E37" s="6">
        <f t="shared" si="2"/>
        <v>0</v>
      </c>
      <c r="F37" s="6">
        <f t="shared" si="2"/>
        <v>151</v>
      </c>
      <c r="G37" s="6">
        <f t="shared" si="2"/>
        <v>185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6553</v>
      </c>
      <c r="O37" s="6">
        <f t="shared" si="2"/>
        <v>32995</v>
      </c>
    </row>
    <row r="38" ht="9.75" customHeight="1"/>
    <row r="39" ht="17.25">
      <c r="C39" s="31" t="s">
        <v>64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51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52</v>
      </c>
      <c r="K4" s="24" t="s">
        <v>53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54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5636</v>
      </c>
      <c r="D6" s="3">
        <v>90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5726</v>
      </c>
    </row>
    <row r="7" spans="2:15" ht="22.5" customHeight="1">
      <c r="B7" s="14" t="s">
        <v>13</v>
      </c>
      <c r="C7" s="4">
        <v>5529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5529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121</v>
      </c>
      <c r="G8" s="4">
        <v>68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189</v>
      </c>
    </row>
    <row r="9" spans="2:15" ht="22.5" customHeight="1">
      <c r="B9" s="14" t="s">
        <v>15</v>
      </c>
      <c r="C9" s="4">
        <v>7331</v>
      </c>
      <c r="D9" s="4">
        <v>501</v>
      </c>
      <c r="E9" s="4">
        <v>0</v>
      </c>
      <c r="F9" s="4">
        <v>204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8036</v>
      </c>
    </row>
    <row r="10" spans="2:15" ht="22.5" customHeight="1">
      <c r="B10" s="1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2:15" ht="22.5" customHeight="1">
      <c r="B11" s="1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185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185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56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57</v>
      </c>
      <c r="C19" s="5">
        <v>0</v>
      </c>
      <c r="D19" s="5">
        <v>0</v>
      </c>
      <c r="E19" s="5">
        <v>0</v>
      </c>
      <c r="F19" s="5">
        <v>35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35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1251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6613</v>
      </c>
      <c r="O22" s="4">
        <v>7864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58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59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60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18496</v>
      </c>
      <c r="D35" s="6">
        <f aca="true" t="shared" si="0" ref="D35:O35">SUM(D6:D19)</f>
        <v>591</v>
      </c>
      <c r="E35" s="6">
        <f t="shared" si="0"/>
        <v>0</v>
      </c>
      <c r="F35" s="6">
        <f t="shared" si="0"/>
        <v>360</v>
      </c>
      <c r="G35" s="6">
        <f t="shared" si="0"/>
        <v>253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19700</v>
      </c>
    </row>
    <row r="36" spans="2:15" ht="22.5" customHeight="1">
      <c r="B36" s="18" t="s">
        <v>61</v>
      </c>
      <c r="C36" s="6">
        <f aca="true" t="shared" si="1" ref="C36:O36">SUM(C20:C34)</f>
        <v>1251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6613</v>
      </c>
      <c r="O36" s="6">
        <f t="shared" si="1"/>
        <v>7864</v>
      </c>
    </row>
    <row r="37" spans="2:15" ht="22.5" customHeight="1">
      <c r="B37" s="18" t="s">
        <v>36</v>
      </c>
      <c r="C37" s="6">
        <f aca="true" t="shared" si="2" ref="C37:O37">SUM(C6:C34)</f>
        <v>19747</v>
      </c>
      <c r="D37" s="6">
        <f t="shared" si="2"/>
        <v>591</v>
      </c>
      <c r="E37" s="6">
        <f t="shared" si="2"/>
        <v>0</v>
      </c>
      <c r="F37" s="6">
        <f t="shared" si="2"/>
        <v>360</v>
      </c>
      <c r="G37" s="6">
        <f t="shared" si="2"/>
        <v>253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6613</v>
      </c>
      <c r="O37" s="6">
        <f t="shared" si="2"/>
        <v>27564</v>
      </c>
    </row>
    <row r="38" ht="9.75" customHeight="1"/>
    <row r="39" ht="17.25">
      <c r="C39" s="31" t="s">
        <v>63</v>
      </c>
    </row>
    <row r="40" ht="17.25">
      <c r="C40" s="7" t="s">
        <v>62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8932</v>
      </c>
      <c r="D6" s="28">
        <f>'当年度'!D6-'前年度'!D6</f>
        <v>0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8932</v>
      </c>
    </row>
    <row r="7" spans="2:15" ht="22.5" customHeight="1">
      <c r="B7" s="14" t="s">
        <v>13</v>
      </c>
      <c r="C7" s="29">
        <f>'当年度'!C7-'前年度'!C7</f>
        <v>-5529</v>
      </c>
      <c r="D7" s="29">
        <f>'当年度'!D7-'前年度'!D7</f>
        <v>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-5529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-45</v>
      </c>
      <c r="G8" s="29">
        <f>'当年度'!G8-'前年度'!G8</f>
        <v>-23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-68</v>
      </c>
    </row>
    <row r="9" spans="2:15" ht="22.5" customHeight="1">
      <c r="B9" s="14" t="s">
        <v>15</v>
      </c>
      <c r="C9" s="29">
        <f>'当年度'!C9-'前年度'!C9</f>
        <v>2603</v>
      </c>
      <c r="D9" s="29">
        <f>'当年度'!D9-'前年度'!D9</f>
        <v>-295</v>
      </c>
      <c r="E9" s="29">
        <f>'当年度'!E9-'前年度'!E9</f>
        <v>0</v>
      </c>
      <c r="F9" s="29">
        <f>'当年度'!F9-'前年度'!F9</f>
        <v>-129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2179</v>
      </c>
    </row>
    <row r="10" spans="2:15" ht="22.5" customHeight="1">
      <c r="B10" s="14" t="s">
        <v>16</v>
      </c>
      <c r="C10" s="29">
        <f>'当年度'!C10-'前年度'!C10</f>
        <v>0</v>
      </c>
      <c r="D10" s="29">
        <f>'当年度'!D10-'前年度'!D10</f>
        <v>0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0</v>
      </c>
    </row>
    <row r="11" spans="2:15" ht="22.5" customHeight="1">
      <c r="B11" s="14" t="s">
        <v>17</v>
      </c>
      <c r="C11" s="29">
        <f>'当年度'!C11-'前年度'!C11</f>
        <v>0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0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0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0</v>
      </c>
      <c r="O14" s="29">
        <f>'当年度'!O14-'前年度'!O14</f>
        <v>0</v>
      </c>
    </row>
    <row r="15" spans="2:15" ht="22.5" customHeight="1">
      <c r="B15" s="15" t="s">
        <v>21</v>
      </c>
      <c r="C15" s="29">
        <f>'当年度'!C15-'前年度'!C15</f>
        <v>0</v>
      </c>
      <c r="D15" s="29">
        <f>'当年度'!D15-'前年度'!D15</f>
        <v>0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-45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-45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0</v>
      </c>
      <c r="D19" s="30">
        <f>'当年度'!D19-'前年度'!D19</f>
        <v>0</v>
      </c>
      <c r="E19" s="30">
        <f>'当年度'!E19-'前年度'!E19</f>
        <v>0</v>
      </c>
      <c r="F19" s="30">
        <f>'当年度'!F19-'前年度'!F19</f>
        <v>-35</v>
      </c>
      <c r="G19" s="30">
        <f>'当年度'!G19-'前年度'!G19</f>
        <v>0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-35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57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-60</v>
      </c>
      <c r="O22" s="29">
        <f>'当年度'!O22-'前年度'!O22</f>
        <v>-3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0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0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0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0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0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0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0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0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0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0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0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0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6006</v>
      </c>
      <c r="D35" s="6">
        <f>'当年度'!D35-'前年度'!D35</f>
        <v>-295</v>
      </c>
      <c r="E35" s="6">
        <f>'当年度'!E35-'前年度'!E35</f>
        <v>0</v>
      </c>
      <c r="F35" s="6">
        <f>'当年度'!F35-'前年度'!F35</f>
        <v>-209</v>
      </c>
      <c r="G35" s="6">
        <f>'当年度'!G35-'前年度'!G35</f>
        <v>-68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0</v>
      </c>
      <c r="O35" s="6">
        <f>'当年度'!O35-'前年度'!O35</f>
        <v>5434</v>
      </c>
    </row>
    <row r="36" spans="2:15" ht="22.5" customHeight="1">
      <c r="B36" s="18" t="s">
        <v>46</v>
      </c>
      <c r="C36" s="6">
        <f>'当年度'!C36-'前年度'!C36</f>
        <v>57</v>
      </c>
      <c r="D36" s="6">
        <f>'当年度'!D36-'前年度'!D36</f>
        <v>0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-60</v>
      </c>
      <c r="O36" s="6">
        <f>'当年度'!O36-'前年度'!O36</f>
        <v>-3</v>
      </c>
    </row>
    <row r="37" spans="2:15" ht="22.5" customHeight="1">
      <c r="B37" s="18" t="s">
        <v>36</v>
      </c>
      <c r="C37" s="6">
        <f>'当年度'!C37-'前年度'!C37</f>
        <v>6063</v>
      </c>
      <c r="D37" s="6">
        <f>'当年度'!D37-'前年度'!D37</f>
        <v>-295</v>
      </c>
      <c r="E37" s="6">
        <f>'当年度'!E37-'前年度'!E37</f>
        <v>0</v>
      </c>
      <c r="F37" s="6">
        <f>'当年度'!F37-'前年度'!F37</f>
        <v>-209</v>
      </c>
      <c r="G37" s="6">
        <f>'当年度'!G37-'前年度'!G37</f>
        <v>-68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-60</v>
      </c>
      <c r="O37" s="6">
        <f>'当年度'!O37-'前年度'!O37</f>
        <v>5431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158.5</v>
      </c>
      <c r="D6" s="32">
        <f>IF(AND('当年度'!D6=0,'前年度'!D6=0),"",IF('前年度'!D6=0,"皆増 ",IF('当年度'!D6=0,"皆減 ",ROUND('増減額'!D6/'前年度'!D6*100,1))))</f>
        <v>0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156</v>
      </c>
    </row>
    <row r="7" spans="2:15" ht="22.5" customHeight="1">
      <c r="B7" s="14" t="s">
        <v>13</v>
      </c>
      <c r="C7" s="33" t="str">
        <f>IF(AND('当年度'!C7=0,'前年度'!C7=0),"",IF('前年度'!C7=0,"皆増 ",IF('当年度'!C7=0,"皆減 ",ROUND('増減額'!C7/'前年度'!C7*100,1))))</f>
        <v>皆減 </v>
      </c>
      <c r="D7" s="33">
        <f>IF(AND('当年度'!D7=0,'前年度'!D7=0),"",IF('前年度'!D7=0,"皆増 ",IF('当年度'!D7=0,"皆減 ",ROUND('増減額'!D7/'前年度'!D7*100,1))))</f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 t="str">
        <f>IF(AND('当年度'!O7=0,'前年度'!O7=0),"",IF('前年度'!O7=0,"皆増 ",IF('当年度'!O7=0,"皆減 ",ROUND('増減額'!O7/'前年度'!O7*100,1))))</f>
        <v>皆減 </v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-37.2</v>
      </c>
      <c r="G8" s="33">
        <f>IF(AND('当年度'!G8=0,'前年度'!G8=0),"",IF('前年度'!G8=0,"皆増 ",IF('当年度'!G8=0,"皆減 ",ROUND('増減額'!G8/'前年度'!G8*100,1))))</f>
        <v>-33.8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-36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35.5</v>
      </c>
      <c r="D9" s="33">
        <f>IF(AND('当年度'!D9=0,'前年度'!D9=0),"",IF('前年度'!D9=0,"皆増 ",IF('当年度'!D9=0,"皆減 ",ROUND('増減額'!D9/'前年度'!D9*100,1))))</f>
        <v>-58.9</v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  <v>-63.2</v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27.1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</c>
      <c r="D10" s="33">
        <f>IF(AND('当年度'!D10=0,'前年度'!D10=0),"",IF('前年度'!D10=0,"皆増 ",IF('当年度'!D10=0,"皆減 ",ROUND('増減額'!D10/'前年度'!D10*100,1))))</f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>
        <f>IF(AND('当年度'!D14=0,'前年度'!D14=0),"",IF('前年度'!D14=0,"皆増 ",IF('当年度'!D14=0,"皆減 ",ROUND('増減額'!D14/'前年度'!D14*100,1))))</f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>
        <f>IF(AND('当年度'!N14=0,'前年度'!N14=0),"",IF('前年度'!N14=0,"皆増 ",IF('当年度'!N14=0,"皆減 ",ROUND('増減額'!N14/'前年度'!N14*100,1))))</f>
      </c>
      <c r="O14" s="33">
        <f>IF(AND('当年度'!O14=0,'前年度'!O14=0),"",IF('前年度'!O14=0,"皆増 ",IF('当年度'!O14=0,"皆減 ",ROUND('増減額'!O14/'前年度'!O14*100,1))))</f>
      </c>
    </row>
    <row r="15" spans="2:15" ht="22.5" customHeight="1">
      <c r="B15" s="15" t="s">
        <v>21</v>
      </c>
      <c r="C15" s="33">
        <f>IF(AND('当年度'!C15=0,'前年度'!C15=0),"",IF('前年度'!C15=0,"皆増 ",IF('当年度'!C15=0,"皆減 ",ROUND('増減額'!C15/'前年度'!C15*100,1))))</f>
      </c>
      <c r="D15" s="33">
        <f>IF(AND('当年度'!D15=0,'前年度'!D15=0),"",IF('前年度'!D15=0,"皆増 ",IF('当年度'!D15=0,"皆減 ",ROUND('増減額'!D15/'前年度'!D15*100,1))))</f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-24.3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-24.3</v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</c>
      <c r="D19" s="34">
        <f>IF(AND('当年度'!D19=0,'前年度'!D19=0),"",IF('前年度'!D19=0,"皆増 ",IF('当年度'!D19=0,"皆減 ",ROUND('増減額'!D19/'前年度'!D19*100,1))))</f>
      </c>
      <c r="E19" s="34">
        <f>IF(AND('当年度'!E19=0,'前年度'!E19=0),"",IF('前年度'!E19=0,"皆増 ",IF('当年度'!E19=0,"皆減 ",ROUND('増減額'!E19/'前年度'!E19*100,1))))</f>
      </c>
      <c r="F19" s="34" t="str">
        <f>IF(AND('当年度'!F19=0,'前年度'!F19=0),"",IF('前年度'!F19=0,"皆増 ",IF('当年度'!F19=0,"皆減 ",ROUND('増減額'!F19/'前年度'!F19*100,1))))</f>
        <v>皆減 </v>
      </c>
      <c r="G19" s="34">
        <f>IF(AND('当年度'!G19=0,'前年度'!G19=0),"",IF('前年度'!G19=0,"皆増 ",IF('当年度'!G19=0,"皆減 ",ROUND('増減額'!G19/'前年度'!G19*100,1))))</f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 t="str">
        <f>IF(AND('当年度'!O19=0,'前年度'!O19=0),"",IF('前年度'!O19=0,"皆増 ",IF('当年度'!O19=0,"皆減 ",ROUND('増減額'!O19/'前年度'!O19*100,1))))</f>
        <v>皆減 </v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4.6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-0.9</v>
      </c>
      <c r="O22" s="33">
        <f>IF(AND('当年度'!O22=0,'前年度'!O22=0),"",IF('前年度'!O22=0,"皆増 ",IF('当年度'!O22=0,"皆減 ",ROUND('増減額'!O22/'前年度'!O22*100,1))))</f>
        <v>0</v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>
        <f>IF(AND('当年度'!D23=0,'前年度'!D23=0),"",IF('前年度'!D23=0,"皆増 ",IF('当年度'!D23=0,"皆減 ",ROUND('増減額'!D23/'前年度'!D23*100,1))))</f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>
        <f>IF(AND('当年度'!D24=0,'前年度'!D24=0),"",IF('前年度'!D24=0,"皆増 ",IF('当年度'!D24=0,"皆減 ",ROUND('増減額'!D24/'前年度'!D24*100,1))))</f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>
        <f>IF(AND('当年度'!O24=0,'前年度'!O24=0),"",IF('前年度'!O24=0,"皆増 ",IF('当年度'!O24=0,"皆減 ",ROUND('増減額'!O24/'前年度'!O24*100,1))))</f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>
        <f>IF(AND('当年度'!D26=0,'前年度'!D26=0),"",IF('前年度'!D26=0,"皆増 ",IF('当年度'!D26=0,"皆減 ",ROUND('増減額'!D26/'前年度'!D26*100,1))))</f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>
        <f>IF(AND('当年度'!O26=0,'前年度'!O26=0),"",IF('前年度'!O26=0,"皆増 ",IF('当年度'!O26=0,"皆減 ",ROUND('増減額'!O26/'前年度'!O26*100,1))))</f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>
        <f>IF(AND('当年度'!D28=0,'前年度'!D28=0),"",IF('前年度'!D28=0,"皆増 ",IF('当年度'!D28=0,"皆減 ",ROUND('増減額'!D28/'前年度'!D28*100,1))))</f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>
        <f>IF(AND('当年度'!O28=0,'前年度'!O28=0),"",IF('前年度'!O28=0,"皆増 ",IF('当年度'!O28=0,"皆減 ",ROUND('増減額'!O28/'前年度'!O28*100,1))))</f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>
        <f>IF(AND('当年度'!D32=0,'前年度'!D32=0),"",IF('前年度'!D32=0,"皆増 ",IF('当年度'!D32=0,"皆減 ",ROUND('増減額'!D32/'前年度'!D32*100,1))))</f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>
        <f>IF(AND('当年度'!O32=0,'前年度'!O32=0),"",IF('前年度'!O32=0,"皆増 ",IF('当年度'!O32=0,"皆減 ",ROUND('増減額'!O32/'前年度'!O32*100,1))))</f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>
        <f>IF(AND('当年度'!D33=0,'前年度'!D33=0),"",IF('前年度'!D33=0,"皆増 ",IF('当年度'!D33=0,"皆減 ",ROUND('増減額'!D33/'前年度'!D33*100,1))))</f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>
        <f>IF(AND('当年度'!O33=0,'前年度'!O33=0),"",IF('前年度'!O33=0,"皆増 ",IF('当年度'!O33=0,"皆減 ",ROUND('増減額'!O33/'前年度'!O33*100,1))))</f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32.5</v>
      </c>
      <c r="D35" s="35">
        <f>IF(AND('当年度'!D35=0,'前年度'!D35=0),"",IF('前年度'!D35=0,"皆増 ",IF('当年度'!D35=0,"皆減 ",ROUND('増減額'!D35/'前年度'!D35*100,1))))</f>
        <v>-49.9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-58.1</v>
      </c>
      <c r="G35" s="35">
        <f>IF(AND('当年度'!G35=0,'前年度'!G35=0),"",IF('前年度'!G35=0,"皆増 ",IF('当年度'!G35=0,"皆減 ",ROUND('増減額'!G35/'前年度'!G35*100,1))))</f>
        <v>-26.9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</c>
      <c r="O35" s="35">
        <f>IF(AND('当年度'!O35=0,'前年度'!O35=0),"",IF('前年度'!O35=0,"皆増 ",IF('当年度'!O35=0,"皆減 ",ROUND('増減額'!O35/'前年度'!O35*100,1))))</f>
        <v>27.6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4.6</v>
      </c>
      <c r="D36" s="35">
        <f>IF(AND('当年度'!D36=0,'前年度'!D36=0),"",IF('前年度'!D36=0,"皆増 ",IF('当年度'!D36=0,"皆減 ",ROUND('増減額'!D36/'前年度'!D36*100,1))))</f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-0.9</v>
      </c>
      <c r="O36" s="35">
        <f>IF(AND('当年度'!O36=0,'前年度'!O36=0),"",IF('前年度'!O36=0,"皆増 ",IF('当年度'!O36=0,"皆減 ",ROUND('増減額'!O36/'前年度'!O36*100,1))))</f>
        <v>0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30.7</v>
      </c>
      <c r="D37" s="35">
        <f>IF(AND('当年度'!D37=0,'前年度'!D37=0),"",IF('前年度'!D37=0,"皆増 ",IF('当年度'!D37=0,"皆減 ",ROUND('増減額'!D37/'前年度'!D37*100,1))))</f>
        <v>-49.9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-58.1</v>
      </c>
      <c r="G37" s="35">
        <f>IF(AND('当年度'!G37=0,'前年度'!G37=0),"",IF('前年度'!G37=0,"皆増 ",IF('当年度'!G37=0,"皆減 ",ROUND('増減額'!G37/'前年度'!G37*100,1))))</f>
        <v>-26.9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-0.9</v>
      </c>
      <c r="O37" s="35">
        <f>IF(AND('当年度'!O37=0,'前年度'!O37=0),"",IF('前年度'!O37=0,"皆増 ",IF('当年度'!O37=0,"皆減 ",ROUND('増減額'!O37/'前年度'!O37*100,1))))</f>
        <v>19.7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2018-07-03T04:41:21Z</cp:lastPrinted>
  <dcterms:created xsi:type="dcterms:W3CDTF">1999-09-10T06:42:42Z</dcterms:created>
  <dcterms:modified xsi:type="dcterms:W3CDTF">2019-08-09T05:57:20Z</dcterms:modified>
  <cp:category/>
  <cp:version/>
  <cp:contentType/>
  <cp:contentStatus/>
</cp:coreProperties>
</file>