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☆工業統計調査\065_◆審査受領会・事前審査関係\H31\工業確報作業\01 【原稿】平成30年工業統計確報\原稿(wordexel)\HP用\"/>
    </mc:Choice>
  </mc:AlternateContent>
  <bookViews>
    <workbookView xWindow="-15" yWindow="-15" windowWidth="10245" windowHeight="8280"/>
  </bookViews>
  <sheets>
    <sheet name="付表　表16" sheetId="17" r:id="rId1"/>
  </sheets>
  <definedNames>
    <definedName name="_xlnm.Print_Area" localSheetId="0">'付表　表16'!$A$1:$K$88</definedName>
    <definedName name="_xlnm.Print_Titles" localSheetId="0">'付表　表16'!$3:$6</definedName>
    <definedName name="Q_統計表2表産業中分類別exl">#REF!</definedName>
    <definedName name="Q_統計表2表市町村別exl">#REF!</definedName>
    <definedName name="Q_統計表3表exl">#REF!</definedName>
    <definedName name="Q_統計表5表1">#REF!</definedName>
  </definedNames>
  <calcPr calcId="162913"/>
</workbook>
</file>

<file path=xl/calcChain.xml><?xml version="1.0" encoding="utf-8"?>
<calcChain xmlns="http://schemas.openxmlformats.org/spreadsheetml/2006/main">
  <c r="K84" i="17" l="1"/>
  <c r="J84" i="17"/>
  <c r="F84" i="17"/>
  <c r="E84" i="17"/>
  <c r="K83" i="17"/>
  <c r="J83" i="17"/>
  <c r="I83" i="17"/>
  <c r="F83" i="17"/>
  <c r="E83" i="17"/>
  <c r="K82" i="17"/>
  <c r="J82" i="17"/>
  <c r="F82" i="17"/>
  <c r="E82" i="17"/>
  <c r="K81" i="17"/>
  <c r="J81" i="17"/>
  <c r="I81" i="17"/>
  <c r="F81" i="17"/>
  <c r="E81" i="17"/>
  <c r="K80" i="17"/>
  <c r="K79" i="17" s="1"/>
  <c r="J80" i="17"/>
  <c r="F80" i="17"/>
  <c r="E80" i="17"/>
  <c r="J79" i="17"/>
  <c r="I79" i="17"/>
  <c r="H79" i="17"/>
  <c r="E79" i="17"/>
  <c r="C79" i="17"/>
  <c r="F79" i="17" s="1"/>
  <c r="K78" i="17"/>
  <c r="J78" i="17"/>
  <c r="I78" i="17"/>
  <c r="F78" i="17"/>
  <c r="E78" i="17"/>
  <c r="K77" i="17"/>
  <c r="K76" i="17" s="1"/>
  <c r="J77" i="17"/>
  <c r="F77" i="17"/>
  <c r="E77" i="17"/>
  <c r="J76" i="17"/>
  <c r="I76" i="17"/>
  <c r="H76" i="17"/>
  <c r="E76" i="17"/>
  <c r="C76" i="17"/>
  <c r="F76" i="17" s="1"/>
  <c r="K75" i="17"/>
  <c r="J75" i="17"/>
  <c r="I75" i="17"/>
  <c r="F75" i="17"/>
  <c r="E75" i="17"/>
  <c r="K74" i="17"/>
  <c r="J74" i="17"/>
  <c r="F74" i="17"/>
  <c r="E74" i="17"/>
  <c r="K73" i="17"/>
  <c r="J73" i="17"/>
  <c r="I73" i="17"/>
  <c r="F73" i="17"/>
  <c r="E73" i="17"/>
  <c r="K72" i="17"/>
  <c r="J72" i="17"/>
  <c r="F72" i="17"/>
  <c r="E72" i="17"/>
  <c r="K71" i="17"/>
  <c r="J71" i="17"/>
  <c r="I71" i="17"/>
  <c r="F71" i="17"/>
  <c r="E71" i="17"/>
  <c r="K70" i="17"/>
  <c r="J70" i="17"/>
  <c r="F70" i="17"/>
  <c r="E70" i="17"/>
  <c r="K69" i="17"/>
  <c r="J69" i="17"/>
  <c r="I69" i="17"/>
  <c r="F69" i="17"/>
  <c r="E69" i="17"/>
  <c r="K68" i="17"/>
  <c r="H68" i="17"/>
  <c r="J68" i="17" s="1"/>
  <c r="F68" i="17"/>
  <c r="C68" i="17"/>
  <c r="E68" i="17" s="1"/>
  <c r="K67" i="17"/>
  <c r="J67" i="17"/>
  <c r="F67" i="17"/>
  <c r="E67" i="17"/>
  <c r="K66" i="17"/>
  <c r="J66" i="17"/>
  <c r="I66" i="17"/>
  <c r="F66" i="17"/>
  <c r="E66" i="17"/>
  <c r="K65" i="17"/>
  <c r="J65" i="17"/>
  <c r="F65" i="17"/>
  <c r="E65" i="17"/>
  <c r="K64" i="17"/>
  <c r="J64" i="17"/>
  <c r="I64" i="17"/>
  <c r="F64" i="17"/>
  <c r="E64" i="17"/>
  <c r="K63" i="17"/>
  <c r="K62" i="17" s="1"/>
  <c r="J63" i="17"/>
  <c r="F63" i="17"/>
  <c r="E63" i="17"/>
  <c r="J62" i="17"/>
  <c r="I62" i="17"/>
  <c r="H62" i="17"/>
  <c r="E62" i="17"/>
  <c r="C62" i="17"/>
  <c r="F62" i="17" s="1"/>
  <c r="K61" i="17"/>
  <c r="J61" i="17"/>
  <c r="I61" i="17"/>
  <c r="F61" i="17"/>
  <c r="E61" i="17"/>
  <c r="K60" i="17"/>
  <c r="J60" i="17"/>
  <c r="F60" i="17"/>
  <c r="E60" i="17"/>
  <c r="K59" i="17"/>
  <c r="J59" i="17"/>
  <c r="I59" i="17"/>
  <c r="F59" i="17"/>
  <c r="E59" i="17"/>
  <c r="K58" i="17"/>
  <c r="J58" i="17"/>
  <c r="F58" i="17"/>
  <c r="E58" i="17"/>
  <c r="K57" i="17"/>
  <c r="J57" i="17"/>
  <c r="I57" i="17"/>
  <c r="F57" i="17"/>
  <c r="E57" i="17"/>
  <c r="K56" i="17"/>
  <c r="J56" i="17"/>
  <c r="F56" i="17"/>
  <c r="E56" i="17"/>
  <c r="K55" i="17"/>
  <c r="J55" i="17"/>
  <c r="I55" i="17"/>
  <c r="F55" i="17"/>
  <c r="E55" i="17"/>
  <c r="K54" i="17"/>
  <c r="J54" i="17"/>
  <c r="F54" i="17"/>
  <c r="E54" i="17"/>
  <c r="K53" i="17"/>
  <c r="J53" i="17"/>
  <c r="I53" i="17"/>
  <c r="F53" i="17"/>
  <c r="E53" i="17"/>
  <c r="K52" i="17"/>
  <c r="K51" i="17" s="1"/>
  <c r="J52" i="17"/>
  <c r="F52" i="17"/>
  <c r="E52" i="17"/>
  <c r="J51" i="17"/>
  <c r="I51" i="17"/>
  <c r="H51" i="17"/>
  <c r="E51" i="17"/>
  <c r="C51" i="17"/>
  <c r="F51" i="17" s="1"/>
  <c r="H50" i="17"/>
  <c r="I84" i="17" s="1"/>
  <c r="B50" i="17"/>
  <c r="K42" i="17"/>
  <c r="J42" i="17"/>
  <c r="F42" i="17"/>
  <c r="E42" i="17"/>
  <c r="K41" i="17"/>
  <c r="J41" i="17"/>
  <c r="F41" i="17"/>
  <c r="E41" i="17"/>
  <c r="K40" i="17"/>
  <c r="J40" i="17"/>
  <c r="F40" i="17"/>
  <c r="E40" i="17"/>
  <c r="K39" i="17"/>
  <c r="J39" i="17"/>
  <c r="F39" i="17"/>
  <c r="E39" i="17"/>
  <c r="K38" i="17"/>
  <c r="J38" i="17"/>
  <c r="F38" i="17"/>
  <c r="E38" i="17"/>
  <c r="J37" i="17"/>
  <c r="H37" i="17"/>
  <c r="K37" i="17" s="1"/>
  <c r="E37" i="17"/>
  <c r="D37" i="17"/>
  <c r="C37" i="17"/>
  <c r="F37" i="17" s="1"/>
  <c r="K36" i="17"/>
  <c r="J36" i="17"/>
  <c r="F36" i="17"/>
  <c r="E36" i="17"/>
  <c r="K35" i="17"/>
  <c r="J35" i="17"/>
  <c r="F35" i="17"/>
  <c r="E35" i="17"/>
  <c r="J34" i="17"/>
  <c r="H34" i="17"/>
  <c r="K34" i="17" s="1"/>
  <c r="E34" i="17"/>
  <c r="D34" i="17"/>
  <c r="C34" i="17"/>
  <c r="F34" i="17" s="1"/>
  <c r="K33" i="17"/>
  <c r="J33" i="17"/>
  <c r="F33" i="17"/>
  <c r="E33" i="17"/>
  <c r="K32" i="17"/>
  <c r="J32" i="17"/>
  <c r="F32" i="17"/>
  <c r="E32" i="17"/>
  <c r="K31" i="17"/>
  <c r="J31" i="17"/>
  <c r="F31" i="17"/>
  <c r="E31" i="17"/>
  <c r="K30" i="17"/>
  <c r="J30" i="17"/>
  <c r="F30" i="17"/>
  <c r="E30" i="17"/>
  <c r="K29" i="17"/>
  <c r="J29" i="17"/>
  <c r="F29" i="17"/>
  <c r="E29" i="17"/>
  <c r="K28" i="17"/>
  <c r="J28" i="17"/>
  <c r="F28" i="17"/>
  <c r="E28" i="17"/>
  <c r="K27" i="17"/>
  <c r="J27" i="17"/>
  <c r="F27" i="17"/>
  <c r="E27" i="17"/>
  <c r="K26" i="17"/>
  <c r="H26" i="17"/>
  <c r="J26" i="17" s="1"/>
  <c r="F26" i="17"/>
  <c r="C26" i="17"/>
  <c r="E26" i="17" s="1"/>
  <c r="K25" i="17"/>
  <c r="J25" i="17"/>
  <c r="F25" i="17"/>
  <c r="E25" i="17"/>
  <c r="K24" i="17"/>
  <c r="J24" i="17"/>
  <c r="F24" i="17"/>
  <c r="E24" i="17"/>
  <c r="K23" i="17"/>
  <c r="J23" i="17"/>
  <c r="F23" i="17"/>
  <c r="E23" i="17"/>
  <c r="K22" i="17"/>
  <c r="J22" i="17"/>
  <c r="F22" i="17"/>
  <c r="E22" i="17"/>
  <c r="K21" i="17"/>
  <c r="J21" i="17"/>
  <c r="F21" i="17"/>
  <c r="E21" i="17"/>
  <c r="J20" i="17"/>
  <c r="H20" i="17"/>
  <c r="K20" i="17" s="1"/>
  <c r="E20" i="17"/>
  <c r="D20" i="17"/>
  <c r="C20" i="17"/>
  <c r="F20" i="17" s="1"/>
  <c r="K19" i="17"/>
  <c r="J19" i="17"/>
  <c r="F19" i="17"/>
  <c r="E19" i="17"/>
  <c r="K18" i="17"/>
  <c r="J18" i="17"/>
  <c r="F18" i="17"/>
  <c r="E18" i="17"/>
  <c r="K17" i="17"/>
  <c r="J17" i="17"/>
  <c r="F17" i="17"/>
  <c r="E17" i="17"/>
  <c r="K16" i="17"/>
  <c r="J16" i="17"/>
  <c r="F16" i="17"/>
  <c r="E16" i="17"/>
  <c r="K15" i="17"/>
  <c r="J15" i="17"/>
  <c r="F15" i="17"/>
  <c r="E15" i="17"/>
  <c r="K14" i="17"/>
  <c r="J14" i="17"/>
  <c r="F14" i="17"/>
  <c r="E14" i="17"/>
  <c r="K13" i="17"/>
  <c r="J13" i="17"/>
  <c r="F13" i="17"/>
  <c r="E13" i="17"/>
  <c r="K12" i="17"/>
  <c r="J12" i="17"/>
  <c r="F12" i="17"/>
  <c r="E12" i="17"/>
  <c r="K11" i="17"/>
  <c r="J11" i="17"/>
  <c r="F11" i="17"/>
  <c r="E11" i="17"/>
  <c r="K10" i="17"/>
  <c r="J10" i="17"/>
  <c r="F10" i="17"/>
  <c r="E10" i="17"/>
  <c r="J9" i="17"/>
  <c r="H9" i="17"/>
  <c r="K9" i="17" s="1"/>
  <c r="E9" i="17"/>
  <c r="D9" i="17"/>
  <c r="C9" i="17"/>
  <c r="F9" i="17" s="1"/>
  <c r="H8" i="17"/>
  <c r="I22" i="17" s="1"/>
  <c r="C8" i="17"/>
  <c r="D42" i="17" s="1"/>
  <c r="K50" i="17" l="1"/>
  <c r="I9" i="17"/>
  <c r="I11" i="17"/>
  <c r="I13" i="17"/>
  <c r="I17" i="17"/>
  <c r="I27" i="17"/>
  <c r="I33" i="17"/>
  <c r="I34" i="17"/>
  <c r="I39" i="17"/>
  <c r="D22" i="17"/>
  <c r="D27" i="17"/>
  <c r="D29" i="17"/>
  <c r="D31" i="17"/>
  <c r="D33" i="17"/>
  <c r="D36" i="17"/>
  <c r="D39" i="17"/>
  <c r="D41" i="17"/>
  <c r="I15" i="17"/>
  <c r="I24" i="17"/>
  <c r="I29" i="17"/>
  <c r="I31" i="17"/>
  <c r="I36" i="17"/>
  <c r="I37" i="17"/>
  <c r="I41" i="17"/>
  <c r="J8" i="17"/>
  <c r="D11" i="17"/>
  <c r="D13" i="17"/>
  <c r="D15" i="17"/>
  <c r="D17" i="17"/>
  <c r="D19" i="17"/>
  <c r="D24" i="17"/>
  <c r="E8" i="17"/>
  <c r="K8" i="17"/>
  <c r="I10" i="17"/>
  <c r="I12" i="17"/>
  <c r="I14" i="17"/>
  <c r="I16" i="17"/>
  <c r="I18" i="17"/>
  <c r="I21" i="17"/>
  <c r="I23" i="17"/>
  <c r="I25" i="17"/>
  <c r="D26" i="17"/>
  <c r="I26" i="17"/>
  <c r="I28" i="17"/>
  <c r="I30" i="17"/>
  <c r="I32" i="17"/>
  <c r="I35" i="17"/>
  <c r="I38" i="17"/>
  <c r="I40" i="17"/>
  <c r="I42" i="17"/>
  <c r="C50" i="17"/>
  <c r="I52" i="17"/>
  <c r="I54" i="17"/>
  <c r="I56" i="17"/>
  <c r="I58" i="17"/>
  <c r="I60" i="17"/>
  <c r="I63" i="17"/>
  <c r="I65" i="17"/>
  <c r="I67" i="17"/>
  <c r="D68" i="17"/>
  <c r="I68" i="17"/>
  <c r="I70" i="17"/>
  <c r="I72" i="17"/>
  <c r="I74" i="17"/>
  <c r="I77" i="17"/>
  <c r="I80" i="17"/>
  <c r="I82" i="17"/>
  <c r="I19" i="17"/>
  <c r="I20" i="17"/>
  <c r="F8" i="17"/>
  <c r="D10" i="17"/>
  <c r="D12" i="17"/>
  <c r="D14" i="17"/>
  <c r="D16" i="17"/>
  <c r="D18" i="17"/>
  <c r="D21" i="17"/>
  <c r="D23" i="17"/>
  <c r="D25" i="17"/>
  <c r="D28" i="17"/>
  <c r="D30" i="17"/>
  <c r="D32" i="17"/>
  <c r="D35" i="17"/>
  <c r="D38" i="17"/>
  <c r="D40" i="17"/>
  <c r="D84" i="17" l="1"/>
  <c r="D82" i="17"/>
  <c r="D80" i="17"/>
  <c r="D77" i="17"/>
  <c r="D74" i="17"/>
  <c r="D72" i="17"/>
  <c r="D70" i="17"/>
  <c r="D67" i="17"/>
  <c r="D65" i="17"/>
  <c r="D63" i="17"/>
  <c r="D60" i="17"/>
  <c r="D58" i="17"/>
  <c r="D56" i="17"/>
  <c r="D54" i="17"/>
  <c r="D52" i="17"/>
  <c r="E50" i="17"/>
  <c r="D76" i="17"/>
  <c r="D62" i="17"/>
  <c r="D51" i="17"/>
  <c r="F50" i="17"/>
  <c r="D83" i="17"/>
  <c r="D81" i="17"/>
  <c r="D78" i="17"/>
  <c r="D75" i="17"/>
  <c r="D73" i="17"/>
  <c r="D71" i="17"/>
  <c r="D69" i="17"/>
  <c r="D66" i="17"/>
  <c r="D64" i="17"/>
  <c r="D61" i="17"/>
  <c r="D59" i="17"/>
  <c r="D57" i="17"/>
  <c r="D55" i="17"/>
  <c r="D53" i="17"/>
  <c r="D79" i="17"/>
</calcChain>
</file>

<file path=xl/sharedStrings.xml><?xml version="1.0" encoding="utf-8"?>
<sst xmlns="http://schemas.openxmlformats.org/spreadsheetml/2006/main" count="122" uniqueCount="55">
  <si>
    <t>事　　業　　所　　数</t>
  </si>
  <si>
    <t>従　　業　　者　　数</t>
  </si>
  <si>
    <t>製　造　品　出　荷　額　等</t>
  </si>
  <si>
    <t>実　数</t>
  </si>
  <si>
    <t>構成比</t>
  </si>
  <si>
    <t>％</t>
  </si>
  <si>
    <t>人</t>
  </si>
  <si>
    <t>万円</t>
  </si>
  <si>
    <t>合　　　　　計</t>
  </si>
  <si>
    <t>桑名市</t>
  </si>
  <si>
    <t>いなべ市</t>
  </si>
  <si>
    <t>木曽岬町</t>
  </si>
  <si>
    <t>東員町</t>
  </si>
  <si>
    <t>四日市市</t>
  </si>
  <si>
    <t>菰野町</t>
  </si>
  <si>
    <t>朝日町</t>
  </si>
  <si>
    <t>川越町</t>
  </si>
  <si>
    <t>鈴鹿市</t>
  </si>
  <si>
    <t>亀山市</t>
  </si>
  <si>
    <t>津市</t>
  </si>
  <si>
    <t>松阪市</t>
  </si>
  <si>
    <t>明和町</t>
  </si>
  <si>
    <t>大台町</t>
  </si>
  <si>
    <t>伊勢市</t>
  </si>
  <si>
    <t>鳥羽市</t>
  </si>
  <si>
    <t>玉城町</t>
  </si>
  <si>
    <t>度会町</t>
  </si>
  <si>
    <t>名張市</t>
  </si>
  <si>
    <t>尾鷲市</t>
  </si>
  <si>
    <t>熊野市</t>
  </si>
  <si>
    <t>御浜町</t>
  </si>
  <si>
    <t>紀宝町</t>
  </si>
  <si>
    <t>志摩市</t>
  </si>
  <si>
    <t>伊賀市</t>
  </si>
  <si>
    <t>大紀町</t>
  </si>
  <si>
    <t>南伊勢町</t>
  </si>
  <si>
    <t>紀北町</t>
  </si>
  <si>
    <t>多気町</t>
  </si>
  <si>
    <t>表16．地域別事業所数、従業者数、製造品出荷額等、付加価値額の対前年比較(従業者4人以上の事業所)</t>
    <rPh sb="0" eb="1">
      <t>ヒョウ</t>
    </rPh>
    <rPh sb="4" eb="6">
      <t>チイキ</t>
    </rPh>
    <rPh sb="6" eb="7">
      <t>ベツ</t>
    </rPh>
    <rPh sb="7" eb="10">
      <t>ジギョウショ</t>
    </rPh>
    <rPh sb="10" eb="11">
      <t>スウ</t>
    </rPh>
    <rPh sb="12" eb="15">
      <t>ジュウギョウシャ</t>
    </rPh>
    <rPh sb="15" eb="16">
      <t>スウ</t>
    </rPh>
    <rPh sb="17" eb="20">
      <t>セイゾウヒン</t>
    </rPh>
    <rPh sb="20" eb="22">
      <t>シュッカ</t>
    </rPh>
    <rPh sb="22" eb="23">
      <t>ガク</t>
    </rPh>
    <rPh sb="23" eb="24">
      <t>トウ</t>
    </rPh>
    <rPh sb="25" eb="27">
      <t>フカ</t>
    </rPh>
    <rPh sb="27" eb="29">
      <t>カチ</t>
    </rPh>
    <rPh sb="29" eb="30">
      <t>ガク</t>
    </rPh>
    <rPh sb="31" eb="32">
      <t>タイ</t>
    </rPh>
    <rPh sb="32" eb="34">
      <t>ゼンネン</t>
    </rPh>
    <rPh sb="34" eb="36">
      <t>ヒカク</t>
    </rPh>
    <rPh sb="37" eb="40">
      <t>ジュウギョウシャ</t>
    </rPh>
    <rPh sb="41" eb="42">
      <t>ヒト</t>
    </rPh>
    <rPh sb="42" eb="44">
      <t>イジョウ</t>
    </rPh>
    <rPh sb="45" eb="48">
      <t>ジギョウショ</t>
    </rPh>
    <phoneticPr fontId="1"/>
  </si>
  <si>
    <t>北 勢 地 域</t>
    <phoneticPr fontId="1"/>
  </si>
  <si>
    <t>中南勢地域</t>
    <phoneticPr fontId="1"/>
  </si>
  <si>
    <t>伊勢志摩地域</t>
    <phoneticPr fontId="1"/>
  </si>
  <si>
    <t>伊 賀 地 域</t>
    <phoneticPr fontId="1"/>
  </si>
  <si>
    <t>東紀州地域</t>
    <phoneticPr fontId="1"/>
  </si>
  <si>
    <t xml:space="preserve"> 東紀州地域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</si>
  <si>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</si>
  <si>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</si>
  <si>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前年比</t>
    <rPh sb="0" eb="3">
      <t>ゼンネンヒ</t>
    </rPh>
    <phoneticPr fontId="1"/>
  </si>
  <si>
    <t>前年比</t>
    <rPh sb="0" eb="3">
      <t>ゼンネンヒ</t>
    </rPh>
    <phoneticPr fontId="1"/>
  </si>
  <si>
    <t>付加価値額（従業者29人以下の事業所は粗付加価値額）</t>
    <rPh sb="0" eb="2">
      <t>フカ</t>
    </rPh>
    <rPh sb="2" eb="5">
      <t>カチガク</t>
    </rPh>
    <rPh sb="6" eb="9">
      <t>ジュウギョウシャ</t>
    </rPh>
    <rPh sb="11" eb="12">
      <t>ニン</t>
    </rPh>
    <rPh sb="12" eb="14">
      <t>イカ</t>
    </rPh>
    <rPh sb="15" eb="18">
      <t>ジギョウショ</t>
    </rPh>
    <rPh sb="19" eb="20">
      <t>アラ</t>
    </rPh>
    <rPh sb="20" eb="22">
      <t>フカ</t>
    </rPh>
    <rPh sb="22" eb="25">
      <t>カチガク</t>
    </rPh>
    <phoneticPr fontId="1"/>
  </si>
  <si>
    <t>対 前 年
増 減 額</t>
    <rPh sb="6" eb="7">
      <t>ゾウ</t>
    </rPh>
    <rPh sb="8" eb="9">
      <t>ゲン</t>
    </rPh>
    <rPh sb="10" eb="11">
      <t>ガク</t>
    </rPh>
    <phoneticPr fontId="1"/>
  </si>
  <si>
    <t>対 前 年
増 減 数</t>
    <rPh sb="6" eb="7">
      <t>ゾウ</t>
    </rPh>
    <rPh sb="8" eb="9">
      <t>ゲン</t>
    </rPh>
    <rPh sb="10" eb="11">
      <t>スウ</t>
    </rPh>
    <phoneticPr fontId="1"/>
  </si>
  <si>
    <t>平成30年</t>
    <rPh sb="0" eb="2">
      <t>ヘイセイ</t>
    </rPh>
    <rPh sb="4" eb="5">
      <t>ネン</t>
    </rPh>
    <phoneticPr fontId="1"/>
  </si>
  <si>
    <t>　　注：1:事業所数及び従業者数については、それぞれの年次における6月1日現在の数値。</t>
    <rPh sb="2" eb="3">
      <t>チュウ</t>
    </rPh>
    <phoneticPr fontId="1"/>
  </si>
  <si>
    <t xml:space="preserve"> 　　　  2:製造品出荷額等及び付加価値額については、それぞれの年次における1～12月の1年間の数値。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</si>
</sst>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[$-411]e&quot;年&quot;"/>
    <numFmt numFmtId="178" formatCode="#,##0;&quot;△ &quot;#,##0"/>
    <numFmt numFmtId="179" formatCode="#,##0.0;&quot;△ &quot;#,##0.0"/>
    <numFmt numFmtId="180" formatCode="_-* #,##0_-;\-* #,##0_-;_-* &quot;-&quot;_-;_-@_-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/>
    <xf numFmtId="0" fontId="5" fillId="0" borderId="0"/>
    <xf numFmtId="0" fontId="3" fillId="0" borderId="0">
      <alignment vertical="center"/>
    </xf>
  </cellStyleXfs>
  <cellXfs count="9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top" shrinkToFit="1"/>
    </xf>
    <xf numFmtId="0" fontId="2" fillId="2" borderId="4" xfId="0" applyFont="1" applyFill="1" applyBorder="1" applyAlignment="1">
      <alignment vertical="top" shrinkToFit="1"/>
    </xf>
    <xf numFmtId="0" fontId="2" fillId="2" borderId="2" xfId="0" applyFont="1" applyFill="1" applyBorder="1" applyAlignment="1">
      <alignment horizontal="center" vertical="top" shrinkToFit="1"/>
    </xf>
    <xf numFmtId="0" fontId="2" fillId="2" borderId="4" xfId="0" applyFont="1" applyFill="1" applyBorder="1" applyAlignment="1">
      <alignment horizontal="left" vertical="top" shrinkToFit="1"/>
    </xf>
    <xf numFmtId="0" fontId="2" fillId="2" borderId="8" xfId="0" applyFont="1" applyFill="1" applyBorder="1" applyAlignment="1">
      <alignment horizontal="center" vertical="top" shrinkToFi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/>
    <xf numFmtId="176" fontId="2" fillId="2" borderId="16" xfId="0" applyNumberFormat="1" applyFont="1" applyFill="1" applyBorder="1" applyAlignment="1">
      <alignment vertical="center"/>
    </xf>
    <xf numFmtId="176" fontId="2" fillId="2" borderId="0" xfId="0" applyNumberFormat="1" applyFont="1" applyFill="1" applyBorder="1"/>
    <xf numFmtId="176" fontId="2" fillId="2" borderId="0" xfId="0" applyNumberFormat="1" applyFont="1" applyFill="1"/>
    <xf numFmtId="179" fontId="4" fillId="0" borderId="17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9" fontId="4" fillId="0" borderId="19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176" fontId="4" fillId="0" borderId="21" xfId="0" applyNumberFormat="1" applyFont="1" applyBorder="1" applyAlignment="1">
      <alignment vertical="center"/>
    </xf>
    <xf numFmtId="179" fontId="4" fillId="0" borderId="21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178" fontId="4" fillId="2" borderId="15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20" xfId="0" applyNumberFormat="1" applyFont="1" applyFill="1" applyBorder="1" applyAlignment="1">
      <alignment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2" xfId="0" applyFont="1" applyBorder="1" applyAlignment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/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/>
  </cellXfs>
  <cellStyles count="5">
    <cellStyle name="桁区切り 2" xfId="2"/>
    <cellStyle name="桁区切り 3" xfId="1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326"/>
  <sheetViews>
    <sheetView showGridLines="0" tabSelected="1" view="pageBreakPreview" topLeftCell="A64" zoomScaleNormal="100" zoomScaleSheetLayoutView="100" workbookViewId="0">
      <selection activeCell="A88" sqref="A88:K88"/>
    </sheetView>
  </sheetViews>
  <sheetFormatPr defaultColWidth="9" defaultRowHeight="10.5"/>
  <cols>
    <col min="1" max="1" width="7" style="2" customWidth="1"/>
    <col min="2" max="3" width="10" style="1" bestFit="1" customWidth="1"/>
    <col min="4" max="4" width="5.875" style="1" bestFit="1" customWidth="1"/>
    <col min="5" max="5" width="6.375" style="1" bestFit="1" customWidth="1"/>
    <col min="6" max="6" width="10" style="1" customWidth="1"/>
    <col min="7" max="7" width="9.25" style="1" bestFit="1" customWidth="1"/>
    <col min="8" max="8" width="9" style="1" bestFit="1" customWidth="1"/>
    <col min="9" max="9" width="5.875" style="1" bestFit="1" customWidth="1"/>
    <col min="10" max="10" width="6.125" style="28" bestFit="1" customWidth="1"/>
    <col min="11" max="11" width="10" style="1" bestFit="1" customWidth="1"/>
    <col min="12" max="16384" width="9" style="1"/>
  </cols>
  <sheetData>
    <row r="1" spans="1:11" ht="20.25" customHeight="1">
      <c r="A1" s="71" t="s">
        <v>38</v>
      </c>
      <c r="B1" s="71"/>
      <c r="C1" s="71"/>
      <c r="D1" s="71"/>
      <c r="E1" s="71"/>
      <c r="F1" s="71"/>
      <c r="G1" s="71"/>
      <c r="H1" s="71"/>
      <c r="I1" s="71"/>
      <c r="J1" s="72"/>
      <c r="K1" s="72"/>
    </row>
    <row r="2" spans="1:11" ht="3" customHeight="1">
      <c r="B2" s="3"/>
      <c r="C2" s="3"/>
      <c r="D2" s="3"/>
      <c r="E2" s="3"/>
      <c r="F2" s="3"/>
      <c r="G2" s="3"/>
      <c r="H2" s="3"/>
      <c r="I2" s="3"/>
      <c r="J2" s="4"/>
      <c r="K2" s="3"/>
    </row>
    <row r="3" spans="1:11" ht="9.9499999999999993" customHeight="1">
      <c r="A3" s="5"/>
      <c r="B3" s="73" t="s">
        <v>0</v>
      </c>
      <c r="C3" s="73"/>
      <c r="D3" s="73"/>
      <c r="E3" s="73"/>
      <c r="F3" s="73"/>
      <c r="G3" s="74" t="s">
        <v>1</v>
      </c>
      <c r="H3" s="75"/>
      <c r="I3" s="75"/>
      <c r="J3" s="75"/>
      <c r="K3" s="76"/>
    </row>
    <row r="4" spans="1:11" ht="9.9499999999999993" customHeight="1">
      <c r="A4" s="6"/>
      <c r="B4" s="66" t="s">
        <v>46</v>
      </c>
      <c r="C4" s="80" t="s">
        <v>52</v>
      </c>
      <c r="D4" s="81"/>
      <c r="E4" s="81"/>
      <c r="F4" s="82"/>
      <c r="G4" s="66" t="s">
        <v>46</v>
      </c>
      <c r="H4" s="80" t="s">
        <v>52</v>
      </c>
      <c r="I4" s="81"/>
      <c r="J4" s="81"/>
      <c r="K4" s="82"/>
    </row>
    <row r="5" spans="1:11" ht="9.9499999999999993" customHeight="1">
      <c r="A5" s="6"/>
      <c r="B5" s="67" t="s">
        <v>3</v>
      </c>
      <c r="C5" s="67" t="s">
        <v>3</v>
      </c>
      <c r="D5" s="67" t="s">
        <v>4</v>
      </c>
      <c r="E5" s="67" t="s">
        <v>48</v>
      </c>
      <c r="F5" s="67" t="s">
        <v>51</v>
      </c>
      <c r="G5" s="67" t="s">
        <v>3</v>
      </c>
      <c r="H5" s="67" t="s">
        <v>3</v>
      </c>
      <c r="I5" s="67" t="s">
        <v>4</v>
      </c>
      <c r="J5" s="78" t="s">
        <v>47</v>
      </c>
      <c r="K5" s="67" t="s">
        <v>51</v>
      </c>
    </row>
    <row r="6" spans="1:11" ht="9.9499999999999993" customHeight="1">
      <c r="A6" s="7"/>
      <c r="B6" s="68"/>
      <c r="C6" s="68"/>
      <c r="D6" s="68"/>
      <c r="E6" s="77"/>
      <c r="F6" s="68"/>
      <c r="G6" s="68"/>
      <c r="H6" s="68"/>
      <c r="I6" s="68"/>
      <c r="J6" s="79"/>
      <c r="K6" s="68"/>
    </row>
    <row r="7" spans="1:11">
      <c r="A7" s="8"/>
      <c r="B7" s="9"/>
      <c r="C7" s="10"/>
      <c r="D7" s="11" t="s">
        <v>5</v>
      </c>
      <c r="E7" s="11" t="s">
        <v>5</v>
      </c>
      <c r="F7" s="12"/>
      <c r="G7" s="13" t="s">
        <v>6</v>
      </c>
      <c r="H7" s="14" t="s">
        <v>6</v>
      </c>
      <c r="I7" s="11" t="s">
        <v>5</v>
      </c>
      <c r="J7" s="15" t="s">
        <v>5</v>
      </c>
      <c r="K7" s="16" t="s">
        <v>6</v>
      </c>
    </row>
    <row r="8" spans="1:11" s="3" customFormat="1" ht="9.9499999999999993" customHeight="1">
      <c r="A8" s="17" t="s">
        <v>8</v>
      </c>
      <c r="B8" s="37">
        <v>3498</v>
      </c>
      <c r="C8" s="38">
        <f>+C9+C20+C26+C34+C37</f>
        <v>3447</v>
      </c>
      <c r="D8" s="29">
        <v>100</v>
      </c>
      <c r="E8" s="29">
        <f>+(C8/B8-1)*100</f>
        <v>-1.4579759862778707</v>
      </c>
      <c r="F8" s="30">
        <f>+C8-B8</f>
        <v>-51</v>
      </c>
      <c r="G8" s="37">
        <v>197322</v>
      </c>
      <c r="H8" s="38">
        <f>+H9+H20+H26+H34+H37</f>
        <v>200475</v>
      </c>
      <c r="I8" s="29">
        <v>100</v>
      </c>
      <c r="J8" s="29">
        <f>+(H8/G8-1)*100</f>
        <v>1.5978958250980613</v>
      </c>
      <c r="K8" s="30">
        <f>+H8-G8</f>
        <v>3153</v>
      </c>
    </row>
    <row r="9" spans="1:11" ht="9.9499999999999993" customHeight="1">
      <c r="A9" s="18" t="s">
        <v>39</v>
      </c>
      <c r="B9" s="39">
        <v>1777</v>
      </c>
      <c r="C9" s="40">
        <f>+SUM(C10:C19)</f>
        <v>1737</v>
      </c>
      <c r="D9" s="31">
        <f>+C9/$C$8*100</f>
        <v>50.391644908616186</v>
      </c>
      <c r="E9" s="32">
        <f t="shared" ref="E9:E42" si="0">+(C9/B9-1)*100</f>
        <v>-2.2509848058525628</v>
      </c>
      <c r="F9" s="33">
        <f t="shared" ref="F9:F42" si="1">+C9-B9</f>
        <v>-40</v>
      </c>
      <c r="G9" s="39">
        <v>112594</v>
      </c>
      <c r="H9" s="40">
        <f>+SUM(H10:H19)</f>
        <v>113399</v>
      </c>
      <c r="I9" s="31">
        <f>+H9/$H$8*100</f>
        <v>56.565157750342934</v>
      </c>
      <c r="J9" s="32">
        <f t="shared" ref="J9:J42" si="2">+(H9/G9-1)*100</f>
        <v>0.71495816828606173</v>
      </c>
      <c r="K9" s="33">
        <f t="shared" ref="K9:K42" si="3">+H9-G9</f>
        <v>805</v>
      </c>
    </row>
    <row r="10" spans="1:11" ht="9.9499999999999993" customHeight="1">
      <c r="A10" s="19" t="s">
        <v>13</v>
      </c>
      <c r="B10" s="37">
        <v>548</v>
      </c>
      <c r="C10" s="38">
        <v>536</v>
      </c>
      <c r="D10" s="34">
        <f>+C10/$C$8*100</f>
        <v>15.549753408761241</v>
      </c>
      <c r="E10" s="29">
        <f t="shared" si="0"/>
        <v>-2.1897810218978075</v>
      </c>
      <c r="F10" s="30">
        <f t="shared" si="1"/>
        <v>-12</v>
      </c>
      <c r="G10" s="37">
        <v>34107</v>
      </c>
      <c r="H10" s="38">
        <v>34342</v>
      </c>
      <c r="I10" s="34">
        <f>+H10/$H$8*100</f>
        <v>17.130315500685871</v>
      </c>
      <c r="J10" s="29">
        <f t="shared" si="2"/>
        <v>0.68900812149998991</v>
      </c>
      <c r="K10" s="30">
        <f t="shared" si="3"/>
        <v>235</v>
      </c>
    </row>
    <row r="11" spans="1:11" ht="9.9499999999999993" customHeight="1">
      <c r="A11" s="19" t="s">
        <v>9</v>
      </c>
      <c r="B11" s="37">
        <v>307</v>
      </c>
      <c r="C11" s="38">
        <v>304</v>
      </c>
      <c r="D11" s="34">
        <f t="shared" ref="D11:D19" si="4">+C11/$C$8*100</f>
        <v>8.8192631273571216</v>
      </c>
      <c r="E11" s="29">
        <f t="shared" si="0"/>
        <v>-0.97719869706840434</v>
      </c>
      <c r="F11" s="30">
        <f t="shared" si="1"/>
        <v>-3</v>
      </c>
      <c r="G11" s="37">
        <v>12813</v>
      </c>
      <c r="H11" s="38">
        <v>12625</v>
      </c>
      <c r="I11" s="34">
        <f t="shared" ref="I11:I41" si="5">+H11/$H$8*100</f>
        <v>6.2975433345803715</v>
      </c>
      <c r="J11" s="29">
        <f t="shared" si="2"/>
        <v>-1.4672598142511539</v>
      </c>
      <c r="K11" s="30">
        <f t="shared" si="3"/>
        <v>-188</v>
      </c>
    </row>
    <row r="12" spans="1:11" ht="9.9499999999999993" customHeight="1">
      <c r="A12" s="19" t="s">
        <v>17</v>
      </c>
      <c r="B12" s="37">
        <v>271</v>
      </c>
      <c r="C12" s="38">
        <v>265</v>
      </c>
      <c r="D12" s="34">
        <f t="shared" si="4"/>
        <v>7.6878445024659126</v>
      </c>
      <c r="E12" s="29">
        <f t="shared" si="0"/>
        <v>-2.2140221402214055</v>
      </c>
      <c r="F12" s="30">
        <f t="shared" si="1"/>
        <v>-6</v>
      </c>
      <c r="G12" s="37">
        <v>22263</v>
      </c>
      <c r="H12" s="38">
        <v>22752</v>
      </c>
      <c r="I12" s="34">
        <f>+H12/$H$8*100</f>
        <v>11.349046015712682</v>
      </c>
      <c r="J12" s="29">
        <f t="shared" si="2"/>
        <v>2.196469478506935</v>
      </c>
      <c r="K12" s="30">
        <f t="shared" si="3"/>
        <v>489</v>
      </c>
    </row>
    <row r="13" spans="1:11" ht="9.9499999999999993" customHeight="1">
      <c r="A13" s="19" t="s">
        <v>18</v>
      </c>
      <c r="B13" s="37">
        <v>121</v>
      </c>
      <c r="C13" s="38">
        <v>116</v>
      </c>
      <c r="D13" s="34">
        <f t="shared" si="4"/>
        <v>3.3652451407020596</v>
      </c>
      <c r="E13" s="29">
        <f t="shared" si="0"/>
        <v>-4.1322314049586755</v>
      </c>
      <c r="F13" s="30">
        <f t="shared" si="1"/>
        <v>-5</v>
      </c>
      <c r="G13" s="37">
        <v>10235</v>
      </c>
      <c r="H13" s="38">
        <v>10119</v>
      </c>
      <c r="I13" s="34">
        <f t="shared" si="5"/>
        <v>5.0475121586232703</v>
      </c>
      <c r="J13" s="29">
        <f t="shared" si="2"/>
        <v>-1.1333659013190056</v>
      </c>
      <c r="K13" s="30">
        <f t="shared" si="3"/>
        <v>-116</v>
      </c>
    </row>
    <row r="14" spans="1:11" ht="9.9499999999999993" customHeight="1">
      <c r="A14" s="19" t="s">
        <v>10</v>
      </c>
      <c r="B14" s="37">
        <v>177</v>
      </c>
      <c r="C14" s="38">
        <v>172</v>
      </c>
      <c r="D14" s="34">
        <f t="shared" si="4"/>
        <v>4.9898462431099508</v>
      </c>
      <c r="E14" s="29">
        <f t="shared" si="0"/>
        <v>-2.8248587570621431</v>
      </c>
      <c r="F14" s="30">
        <f t="shared" si="1"/>
        <v>-5</v>
      </c>
      <c r="G14" s="37">
        <v>18140</v>
      </c>
      <c r="H14" s="38">
        <v>18339</v>
      </c>
      <c r="I14" s="34">
        <f t="shared" si="5"/>
        <v>9.1477740366629252</v>
      </c>
      <c r="J14" s="29">
        <f t="shared" si="2"/>
        <v>1.0970231532524855</v>
      </c>
      <c r="K14" s="30">
        <f t="shared" si="3"/>
        <v>199</v>
      </c>
    </row>
    <row r="15" spans="1:11" ht="9.9499999999999993" customHeight="1">
      <c r="A15" s="19" t="s">
        <v>11</v>
      </c>
      <c r="B15" s="37">
        <v>36</v>
      </c>
      <c r="C15" s="38">
        <v>34</v>
      </c>
      <c r="D15" s="34">
        <f t="shared" si="4"/>
        <v>0.9863649550333623</v>
      </c>
      <c r="E15" s="29">
        <f t="shared" si="0"/>
        <v>-5.555555555555558</v>
      </c>
      <c r="F15" s="30">
        <f t="shared" si="1"/>
        <v>-2</v>
      </c>
      <c r="G15" s="37">
        <v>1623</v>
      </c>
      <c r="H15" s="38">
        <v>1649</v>
      </c>
      <c r="I15" s="34">
        <f t="shared" si="5"/>
        <v>0.82254645217608191</v>
      </c>
      <c r="J15" s="29">
        <f t="shared" si="2"/>
        <v>1.601971657424528</v>
      </c>
      <c r="K15" s="30">
        <f t="shared" si="3"/>
        <v>26</v>
      </c>
    </row>
    <row r="16" spans="1:11" ht="9.9499999999999993" customHeight="1">
      <c r="A16" s="19" t="s">
        <v>12</v>
      </c>
      <c r="B16" s="37">
        <v>84</v>
      </c>
      <c r="C16" s="38">
        <v>84</v>
      </c>
      <c r="D16" s="34">
        <f t="shared" si="4"/>
        <v>2.4369016536118364</v>
      </c>
      <c r="E16" s="29">
        <f t="shared" si="0"/>
        <v>0</v>
      </c>
      <c r="F16" s="30">
        <f t="shared" si="1"/>
        <v>0</v>
      </c>
      <c r="G16" s="37">
        <v>4595</v>
      </c>
      <c r="H16" s="38">
        <v>4812</v>
      </c>
      <c r="I16" s="34">
        <f t="shared" si="5"/>
        <v>2.4002992891881783</v>
      </c>
      <c r="J16" s="29">
        <f t="shared" si="2"/>
        <v>4.7225244831338387</v>
      </c>
      <c r="K16" s="30">
        <f t="shared" si="3"/>
        <v>217</v>
      </c>
    </row>
    <row r="17" spans="1:11" ht="9.9499999999999993" customHeight="1">
      <c r="A17" s="19" t="s">
        <v>14</v>
      </c>
      <c r="B17" s="37">
        <v>108</v>
      </c>
      <c r="C17" s="38">
        <v>104</v>
      </c>
      <c r="D17" s="34">
        <f t="shared" si="4"/>
        <v>3.017116333043226</v>
      </c>
      <c r="E17" s="29">
        <f t="shared" si="0"/>
        <v>-3.703703703703709</v>
      </c>
      <c r="F17" s="30">
        <f t="shared" si="1"/>
        <v>-4</v>
      </c>
      <c r="G17" s="37">
        <v>4741</v>
      </c>
      <c r="H17" s="38">
        <v>4774</v>
      </c>
      <c r="I17" s="34">
        <f t="shared" si="5"/>
        <v>2.3813443072702332</v>
      </c>
      <c r="J17" s="29">
        <f t="shared" si="2"/>
        <v>0.69605568445476607</v>
      </c>
      <c r="K17" s="30">
        <f t="shared" si="3"/>
        <v>33</v>
      </c>
    </row>
    <row r="18" spans="1:11" ht="9.9499999999999993" customHeight="1">
      <c r="A18" s="19" t="s">
        <v>15</v>
      </c>
      <c r="B18" s="37">
        <v>36</v>
      </c>
      <c r="C18" s="38">
        <v>33</v>
      </c>
      <c r="D18" s="34">
        <f t="shared" si="4"/>
        <v>0.9573542210617928</v>
      </c>
      <c r="E18" s="29">
        <f t="shared" si="0"/>
        <v>-8.3333333333333375</v>
      </c>
      <c r="F18" s="30">
        <f t="shared" si="1"/>
        <v>-3</v>
      </c>
      <c r="G18" s="37">
        <v>2223</v>
      </c>
      <c r="H18" s="38">
        <v>2142</v>
      </c>
      <c r="I18" s="34">
        <f t="shared" si="5"/>
        <v>1.0684624017957352</v>
      </c>
      <c r="J18" s="29">
        <f t="shared" si="2"/>
        <v>-3.6437246963562764</v>
      </c>
      <c r="K18" s="30">
        <f t="shared" si="3"/>
        <v>-81</v>
      </c>
    </row>
    <row r="19" spans="1:11" ht="9.9499999999999993" customHeight="1">
      <c r="A19" s="19" t="s">
        <v>16</v>
      </c>
      <c r="B19" s="37">
        <v>89</v>
      </c>
      <c r="C19" s="38">
        <v>89</v>
      </c>
      <c r="D19" s="34">
        <f t="shared" si="4"/>
        <v>2.5819553234696837</v>
      </c>
      <c r="E19" s="29">
        <f t="shared" si="0"/>
        <v>0</v>
      </c>
      <c r="F19" s="30">
        <f t="shared" si="1"/>
        <v>0</v>
      </c>
      <c r="G19" s="37">
        <v>1854</v>
      </c>
      <c r="H19" s="38">
        <v>1845</v>
      </c>
      <c r="I19" s="34">
        <f t="shared" si="5"/>
        <v>0.92031425364758701</v>
      </c>
      <c r="J19" s="29">
        <f t="shared" si="2"/>
        <v>-0.48543689320388328</v>
      </c>
      <c r="K19" s="30">
        <f t="shared" si="3"/>
        <v>-9</v>
      </c>
    </row>
    <row r="20" spans="1:11" ht="9.9499999999999993" customHeight="1">
      <c r="A20" s="18" t="s">
        <v>40</v>
      </c>
      <c r="B20" s="39">
        <v>806</v>
      </c>
      <c r="C20" s="40">
        <f>+SUM(C21:C25)</f>
        <v>803</v>
      </c>
      <c r="D20" s="31">
        <f t="shared" ref="D20:D42" si="6">+C20/$C$8*100</f>
        <v>23.295619379170294</v>
      </c>
      <c r="E20" s="32">
        <f t="shared" si="0"/>
        <v>-0.37220843672456372</v>
      </c>
      <c r="F20" s="33">
        <f t="shared" si="1"/>
        <v>-3</v>
      </c>
      <c r="G20" s="39">
        <v>40146</v>
      </c>
      <c r="H20" s="40">
        <f>+SUM(H21:H25)</f>
        <v>42305</v>
      </c>
      <c r="I20" s="31">
        <f t="shared" si="5"/>
        <v>21.102381843122583</v>
      </c>
      <c r="J20" s="32">
        <f t="shared" si="2"/>
        <v>5.3778707716833463</v>
      </c>
      <c r="K20" s="33">
        <f t="shared" si="3"/>
        <v>2159</v>
      </c>
    </row>
    <row r="21" spans="1:11" ht="9.9499999999999993" customHeight="1">
      <c r="A21" s="19" t="s">
        <v>19</v>
      </c>
      <c r="B21" s="37">
        <v>367</v>
      </c>
      <c r="C21" s="38">
        <v>372</v>
      </c>
      <c r="D21" s="34">
        <f t="shared" si="6"/>
        <v>10.791993037423847</v>
      </c>
      <c r="E21" s="29">
        <f t="shared" si="0"/>
        <v>1.3623978201634968</v>
      </c>
      <c r="F21" s="30">
        <f t="shared" si="1"/>
        <v>5</v>
      </c>
      <c r="G21" s="37">
        <v>21831</v>
      </c>
      <c r="H21" s="38">
        <v>23658</v>
      </c>
      <c r="I21" s="34">
        <f t="shared" si="5"/>
        <v>11.800972689861579</v>
      </c>
      <c r="J21" s="29">
        <f t="shared" si="2"/>
        <v>8.3688333104301229</v>
      </c>
      <c r="K21" s="30">
        <f t="shared" si="3"/>
        <v>1827</v>
      </c>
    </row>
    <row r="22" spans="1:11" ht="9.9499999999999993" customHeight="1">
      <c r="A22" s="19" t="s">
        <v>20</v>
      </c>
      <c r="B22" s="37">
        <v>313</v>
      </c>
      <c r="C22" s="38">
        <v>306</v>
      </c>
      <c r="D22" s="34">
        <f t="shared" si="6"/>
        <v>8.8772845953002602</v>
      </c>
      <c r="E22" s="29">
        <f t="shared" si="0"/>
        <v>-2.2364217252396124</v>
      </c>
      <c r="F22" s="30">
        <f t="shared" si="1"/>
        <v>-7</v>
      </c>
      <c r="G22" s="37">
        <v>12905</v>
      </c>
      <c r="H22" s="38">
        <v>13207</v>
      </c>
      <c r="I22" s="34">
        <f t="shared" si="5"/>
        <v>6.5878538471131067</v>
      </c>
      <c r="J22" s="29">
        <f t="shared" si="2"/>
        <v>2.340178225493994</v>
      </c>
      <c r="K22" s="30">
        <f t="shared" si="3"/>
        <v>302</v>
      </c>
    </row>
    <row r="23" spans="1:11" ht="9.9499999999999993" customHeight="1">
      <c r="A23" s="19" t="s">
        <v>37</v>
      </c>
      <c r="B23" s="37">
        <v>44</v>
      </c>
      <c r="C23" s="38">
        <v>47</v>
      </c>
      <c r="D23" s="34">
        <f t="shared" si="6"/>
        <v>1.3635044966637655</v>
      </c>
      <c r="E23" s="29">
        <f t="shared" si="0"/>
        <v>6.8181818181818121</v>
      </c>
      <c r="F23" s="30">
        <f t="shared" si="1"/>
        <v>3</v>
      </c>
      <c r="G23" s="37">
        <v>3173</v>
      </c>
      <c r="H23" s="38">
        <v>3035</v>
      </c>
      <c r="I23" s="34">
        <f t="shared" si="5"/>
        <v>1.5139044768674397</v>
      </c>
      <c r="J23" s="29">
        <f t="shared" si="2"/>
        <v>-4.3491963441537944</v>
      </c>
      <c r="K23" s="30">
        <f t="shared" si="3"/>
        <v>-138</v>
      </c>
    </row>
    <row r="24" spans="1:11" ht="9.9499999999999993" customHeight="1">
      <c r="A24" s="19" t="s">
        <v>21</v>
      </c>
      <c r="B24" s="37">
        <v>52</v>
      </c>
      <c r="C24" s="38">
        <v>49</v>
      </c>
      <c r="D24" s="34">
        <f t="shared" si="6"/>
        <v>1.4215259646069047</v>
      </c>
      <c r="E24" s="29">
        <f t="shared" si="0"/>
        <v>-5.7692307692307709</v>
      </c>
      <c r="F24" s="30">
        <f t="shared" si="1"/>
        <v>-3</v>
      </c>
      <c r="G24" s="37">
        <v>1678</v>
      </c>
      <c r="H24" s="38">
        <v>1831</v>
      </c>
      <c r="I24" s="34">
        <f t="shared" si="5"/>
        <v>0.91333083925676517</v>
      </c>
      <c r="J24" s="29">
        <f t="shared" si="2"/>
        <v>9.117997616209772</v>
      </c>
      <c r="K24" s="30">
        <f t="shared" si="3"/>
        <v>153</v>
      </c>
    </row>
    <row r="25" spans="1:11" ht="9.9499999999999993" customHeight="1">
      <c r="A25" s="19" t="s">
        <v>22</v>
      </c>
      <c r="B25" s="37">
        <v>30</v>
      </c>
      <c r="C25" s="38">
        <v>29</v>
      </c>
      <c r="D25" s="34">
        <f t="shared" si="6"/>
        <v>0.8413112851755149</v>
      </c>
      <c r="E25" s="29">
        <f t="shared" si="0"/>
        <v>-3.3333333333333326</v>
      </c>
      <c r="F25" s="30">
        <f t="shared" si="1"/>
        <v>-1</v>
      </c>
      <c r="G25" s="37">
        <v>559</v>
      </c>
      <c r="H25" s="38">
        <v>574</v>
      </c>
      <c r="I25" s="34">
        <f t="shared" si="5"/>
        <v>0.28631999002369374</v>
      </c>
      <c r="J25" s="29">
        <f t="shared" si="2"/>
        <v>2.683363148479434</v>
      </c>
      <c r="K25" s="30">
        <f t="shared" si="3"/>
        <v>15</v>
      </c>
    </row>
    <row r="26" spans="1:11" ht="9.9499999999999993" customHeight="1">
      <c r="A26" s="20" t="s">
        <v>41</v>
      </c>
      <c r="B26" s="39">
        <v>408</v>
      </c>
      <c r="C26" s="40">
        <f>+SUM(C27:C33)</f>
        <v>403</v>
      </c>
      <c r="D26" s="31">
        <f t="shared" si="6"/>
        <v>11.6913257905425</v>
      </c>
      <c r="E26" s="32">
        <f t="shared" si="0"/>
        <v>-1.225490196078427</v>
      </c>
      <c r="F26" s="33">
        <f t="shared" si="1"/>
        <v>-5</v>
      </c>
      <c r="G26" s="39">
        <v>15650</v>
      </c>
      <c r="H26" s="40">
        <f>+SUM(H27:H33)</f>
        <v>15125</v>
      </c>
      <c r="I26" s="31">
        <f>+H26/$H$8*100</f>
        <v>7.544581618655692</v>
      </c>
      <c r="J26" s="32">
        <f t="shared" si="2"/>
        <v>-3.3546325878594296</v>
      </c>
      <c r="K26" s="33">
        <f t="shared" si="3"/>
        <v>-525</v>
      </c>
    </row>
    <row r="27" spans="1:11" ht="9.9499999999999993" customHeight="1">
      <c r="A27" s="19" t="s">
        <v>23</v>
      </c>
      <c r="B27" s="37">
        <v>234</v>
      </c>
      <c r="C27" s="38">
        <v>229</v>
      </c>
      <c r="D27" s="34">
        <f t="shared" si="6"/>
        <v>6.6434580794894114</v>
      </c>
      <c r="E27" s="29">
        <f t="shared" si="0"/>
        <v>-2.1367521367521403</v>
      </c>
      <c r="F27" s="30">
        <f t="shared" si="1"/>
        <v>-5</v>
      </c>
      <c r="G27" s="37">
        <v>8792</v>
      </c>
      <c r="H27" s="38">
        <v>8626</v>
      </c>
      <c r="I27" s="34">
        <f t="shared" si="5"/>
        <v>4.3027808953734876</v>
      </c>
      <c r="J27" s="29">
        <f t="shared" si="2"/>
        <v>-1.8880800727934521</v>
      </c>
      <c r="K27" s="30">
        <f t="shared" si="3"/>
        <v>-166</v>
      </c>
    </row>
    <row r="28" spans="1:11" ht="9.9499999999999993" customHeight="1">
      <c r="A28" s="19" t="s">
        <v>24</v>
      </c>
      <c r="B28" s="37">
        <v>40</v>
      </c>
      <c r="C28" s="38">
        <v>42</v>
      </c>
      <c r="D28" s="34">
        <f t="shared" si="6"/>
        <v>1.2184508268059182</v>
      </c>
      <c r="E28" s="29">
        <f t="shared" si="0"/>
        <v>5.0000000000000044</v>
      </c>
      <c r="F28" s="30">
        <f t="shared" si="1"/>
        <v>2</v>
      </c>
      <c r="G28" s="37">
        <v>628</v>
      </c>
      <c r="H28" s="38">
        <v>629</v>
      </c>
      <c r="I28" s="34">
        <f t="shared" si="5"/>
        <v>0.31375483227335077</v>
      </c>
      <c r="J28" s="29">
        <f t="shared" si="2"/>
        <v>0.15923566878981443</v>
      </c>
      <c r="K28" s="30">
        <f t="shared" si="3"/>
        <v>1</v>
      </c>
    </row>
    <row r="29" spans="1:11" ht="9.9499999999999993" customHeight="1">
      <c r="A29" s="19" t="s">
        <v>32</v>
      </c>
      <c r="B29" s="37">
        <v>53</v>
      </c>
      <c r="C29" s="38">
        <v>55</v>
      </c>
      <c r="D29" s="34">
        <f t="shared" si="6"/>
        <v>1.5955903684363215</v>
      </c>
      <c r="E29" s="29">
        <f t="shared" si="0"/>
        <v>3.7735849056603765</v>
      </c>
      <c r="F29" s="30">
        <f t="shared" si="1"/>
        <v>2</v>
      </c>
      <c r="G29" s="37">
        <v>1255</v>
      </c>
      <c r="H29" s="38">
        <v>1277</v>
      </c>
      <c r="I29" s="34">
        <f t="shared" si="5"/>
        <v>0.63698715550567397</v>
      </c>
      <c r="J29" s="29">
        <f t="shared" si="2"/>
        <v>1.7529880478087678</v>
      </c>
      <c r="K29" s="30">
        <f t="shared" si="3"/>
        <v>22</v>
      </c>
    </row>
    <row r="30" spans="1:11" ht="9.9499999999999993" customHeight="1">
      <c r="A30" s="19" t="s">
        <v>25</v>
      </c>
      <c r="B30" s="37">
        <v>30</v>
      </c>
      <c r="C30" s="38">
        <v>28</v>
      </c>
      <c r="D30" s="34">
        <f t="shared" si="6"/>
        <v>0.81230055120394551</v>
      </c>
      <c r="E30" s="29">
        <f t="shared" si="0"/>
        <v>-6.6666666666666652</v>
      </c>
      <c r="F30" s="30">
        <f t="shared" si="1"/>
        <v>-2</v>
      </c>
      <c r="G30" s="37">
        <v>3879</v>
      </c>
      <c r="H30" s="38">
        <v>3531</v>
      </c>
      <c r="I30" s="34">
        <f t="shared" si="5"/>
        <v>1.7613168724279835</v>
      </c>
      <c r="J30" s="29">
        <f t="shared" si="2"/>
        <v>-8.9713843774168573</v>
      </c>
      <c r="K30" s="30">
        <f t="shared" si="3"/>
        <v>-348</v>
      </c>
    </row>
    <row r="31" spans="1:11" ht="9.9499999999999993" customHeight="1">
      <c r="A31" s="19" t="s">
        <v>26</v>
      </c>
      <c r="B31" s="37">
        <v>19</v>
      </c>
      <c r="C31" s="38">
        <v>18</v>
      </c>
      <c r="D31" s="34">
        <f t="shared" si="6"/>
        <v>0.52219321148825071</v>
      </c>
      <c r="E31" s="29">
        <f t="shared" si="0"/>
        <v>-5.2631578947368478</v>
      </c>
      <c r="F31" s="30">
        <f t="shared" si="1"/>
        <v>-1</v>
      </c>
      <c r="G31" s="37">
        <v>278</v>
      </c>
      <c r="H31" s="38">
        <v>269</v>
      </c>
      <c r="I31" s="34">
        <f t="shared" si="5"/>
        <v>0.13418131936650454</v>
      </c>
      <c r="J31" s="29">
        <f t="shared" si="2"/>
        <v>-3.2374100719424481</v>
      </c>
      <c r="K31" s="30">
        <f t="shared" si="3"/>
        <v>-9</v>
      </c>
    </row>
    <row r="32" spans="1:11" ht="9.9499999999999993" customHeight="1">
      <c r="A32" s="19" t="s">
        <v>34</v>
      </c>
      <c r="B32" s="37">
        <v>22</v>
      </c>
      <c r="C32" s="38">
        <v>21</v>
      </c>
      <c r="D32" s="34">
        <f t="shared" si="6"/>
        <v>0.6092254134029591</v>
      </c>
      <c r="E32" s="29">
        <f t="shared" si="0"/>
        <v>-4.5454545454545414</v>
      </c>
      <c r="F32" s="30">
        <f t="shared" si="1"/>
        <v>-1</v>
      </c>
      <c r="G32" s="37">
        <v>621</v>
      </c>
      <c r="H32" s="38">
        <v>592</v>
      </c>
      <c r="I32" s="34">
        <f t="shared" si="5"/>
        <v>0.29529866566903606</v>
      </c>
      <c r="J32" s="29">
        <f t="shared" si="2"/>
        <v>-4.6698872785829293</v>
      </c>
      <c r="K32" s="30">
        <f t="shared" si="3"/>
        <v>-29</v>
      </c>
    </row>
    <row r="33" spans="1:28" ht="9.9499999999999993" customHeight="1">
      <c r="A33" s="19" t="s">
        <v>35</v>
      </c>
      <c r="B33" s="37">
        <v>10</v>
      </c>
      <c r="C33" s="38">
        <v>10</v>
      </c>
      <c r="D33" s="34">
        <f t="shared" si="6"/>
        <v>0.2901073397156948</v>
      </c>
      <c r="E33" s="29">
        <f t="shared" si="0"/>
        <v>0</v>
      </c>
      <c r="F33" s="30">
        <f t="shared" si="1"/>
        <v>0</v>
      </c>
      <c r="G33" s="37">
        <v>197</v>
      </c>
      <c r="H33" s="38">
        <v>201</v>
      </c>
      <c r="I33" s="34">
        <f t="shared" si="5"/>
        <v>0.10026187803965582</v>
      </c>
      <c r="J33" s="29">
        <f t="shared" si="2"/>
        <v>2.0304568527918843</v>
      </c>
      <c r="K33" s="30">
        <f t="shared" si="3"/>
        <v>4</v>
      </c>
    </row>
    <row r="34" spans="1:28" ht="9.9499999999999993" customHeight="1">
      <c r="A34" s="20" t="s">
        <v>42</v>
      </c>
      <c r="B34" s="39">
        <v>408</v>
      </c>
      <c r="C34" s="41">
        <f>+SUM(C35:C36)</f>
        <v>407</v>
      </c>
      <c r="D34" s="31">
        <f t="shared" si="6"/>
        <v>11.807368726428779</v>
      </c>
      <c r="E34" s="32">
        <f t="shared" si="0"/>
        <v>-0.2450980392156854</v>
      </c>
      <c r="F34" s="33">
        <f t="shared" si="1"/>
        <v>-1</v>
      </c>
      <c r="G34" s="39">
        <v>26101</v>
      </c>
      <c r="H34" s="40">
        <f>+SUM(H35:H36)</f>
        <v>26741</v>
      </c>
      <c r="I34" s="31">
        <f t="shared" si="5"/>
        <v>13.338820301783263</v>
      </c>
      <c r="J34" s="32">
        <f t="shared" si="2"/>
        <v>2.4520133328225002</v>
      </c>
      <c r="K34" s="33">
        <f t="shared" si="3"/>
        <v>640</v>
      </c>
    </row>
    <row r="35" spans="1:28" ht="9.9499999999999993" customHeight="1">
      <c r="A35" s="19" t="s">
        <v>27</v>
      </c>
      <c r="B35" s="37">
        <v>99</v>
      </c>
      <c r="C35" s="38">
        <v>99</v>
      </c>
      <c r="D35" s="34">
        <f t="shared" si="6"/>
        <v>2.8720626631853787</v>
      </c>
      <c r="E35" s="29">
        <f t="shared" si="0"/>
        <v>0</v>
      </c>
      <c r="F35" s="30">
        <f t="shared" si="1"/>
        <v>0</v>
      </c>
      <c r="G35" s="37">
        <v>7003</v>
      </c>
      <c r="H35" s="38">
        <v>7277</v>
      </c>
      <c r="I35" s="34">
        <f t="shared" si="5"/>
        <v>3.6298790372864445</v>
      </c>
      <c r="J35" s="29">
        <f t="shared" si="2"/>
        <v>3.9126088819077642</v>
      </c>
      <c r="K35" s="30">
        <f t="shared" si="3"/>
        <v>274</v>
      </c>
    </row>
    <row r="36" spans="1:28" ht="9.9499999999999993" customHeight="1">
      <c r="A36" s="19" t="s">
        <v>33</v>
      </c>
      <c r="B36" s="37">
        <v>309</v>
      </c>
      <c r="C36" s="38">
        <v>308</v>
      </c>
      <c r="D36" s="34">
        <f t="shared" si="6"/>
        <v>8.9353060632434005</v>
      </c>
      <c r="E36" s="29">
        <f t="shared" si="0"/>
        <v>-0.32362459546925182</v>
      </c>
      <c r="F36" s="30">
        <f t="shared" si="1"/>
        <v>-1</v>
      </c>
      <c r="G36" s="37">
        <v>19098</v>
      </c>
      <c r="H36" s="38">
        <v>19464</v>
      </c>
      <c r="I36" s="34">
        <f t="shared" si="5"/>
        <v>9.7089412644968203</v>
      </c>
      <c r="J36" s="29">
        <f t="shared" si="2"/>
        <v>1.9164310398994688</v>
      </c>
      <c r="K36" s="30">
        <f t="shared" si="3"/>
        <v>366</v>
      </c>
    </row>
    <row r="37" spans="1:28" ht="9.9499999999999993" customHeight="1">
      <c r="A37" s="20" t="s">
        <v>43</v>
      </c>
      <c r="B37" s="39">
        <v>99</v>
      </c>
      <c r="C37" s="40">
        <f>+SUM(C38:C42)</f>
        <v>97</v>
      </c>
      <c r="D37" s="31">
        <f t="shared" si="6"/>
        <v>2.8140411952422397</v>
      </c>
      <c r="E37" s="32">
        <f t="shared" si="0"/>
        <v>-2.0202020202020221</v>
      </c>
      <c r="F37" s="33">
        <f t="shared" si="1"/>
        <v>-2</v>
      </c>
      <c r="G37" s="39">
        <v>2831</v>
      </c>
      <c r="H37" s="40">
        <f>+SUM(H38:H42)</f>
        <v>2905</v>
      </c>
      <c r="I37" s="31">
        <f t="shared" si="5"/>
        <v>1.4490584860955231</v>
      </c>
      <c r="J37" s="32">
        <f t="shared" si="2"/>
        <v>2.6139173436948049</v>
      </c>
      <c r="K37" s="33">
        <f t="shared" si="3"/>
        <v>74</v>
      </c>
    </row>
    <row r="38" spans="1:28" ht="9.9499999999999993" customHeight="1">
      <c r="A38" s="19" t="s">
        <v>28</v>
      </c>
      <c r="B38" s="42">
        <v>28</v>
      </c>
      <c r="C38" s="43">
        <v>27</v>
      </c>
      <c r="D38" s="34">
        <f t="shared" si="6"/>
        <v>0.7832898172323759</v>
      </c>
      <c r="E38" s="29">
        <f t="shared" si="0"/>
        <v>-3.5714285714285698</v>
      </c>
      <c r="F38" s="30">
        <f t="shared" si="1"/>
        <v>-1</v>
      </c>
      <c r="G38" s="42">
        <v>454</v>
      </c>
      <c r="H38" s="43">
        <v>352</v>
      </c>
      <c r="I38" s="34">
        <f t="shared" si="5"/>
        <v>0.1755829903978052</v>
      </c>
      <c r="J38" s="29">
        <f t="shared" si="2"/>
        <v>-22.466960352422905</v>
      </c>
      <c r="K38" s="30">
        <f t="shared" si="3"/>
        <v>-102</v>
      </c>
    </row>
    <row r="39" spans="1:28" ht="9.9499999999999993" customHeight="1">
      <c r="A39" s="19" t="s">
        <v>29</v>
      </c>
      <c r="B39" s="42">
        <v>22</v>
      </c>
      <c r="C39" s="43">
        <v>19</v>
      </c>
      <c r="D39" s="34">
        <f t="shared" si="6"/>
        <v>0.5512039454598201</v>
      </c>
      <c r="E39" s="29">
        <f t="shared" si="0"/>
        <v>-13.636363636363635</v>
      </c>
      <c r="F39" s="30">
        <f t="shared" si="1"/>
        <v>-3</v>
      </c>
      <c r="G39" s="42">
        <v>410</v>
      </c>
      <c r="H39" s="43">
        <v>415</v>
      </c>
      <c r="I39" s="34">
        <f t="shared" si="5"/>
        <v>0.20700835515650332</v>
      </c>
      <c r="J39" s="29">
        <f t="shared" si="2"/>
        <v>1.2195121951219523</v>
      </c>
      <c r="K39" s="30">
        <f t="shared" si="3"/>
        <v>5</v>
      </c>
    </row>
    <row r="40" spans="1:28" ht="9.9499999999999993" customHeight="1">
      <c r="A40" s="19" t="s">
        <v>36</v>
      </c>
      <c r="B40" s="42">
        <v>28</v>
      </c>
      <c r="C40" s="43">
        <v>26</v>
      </c>
      <c r="D40" s="34">
        <f t="shared" si="6"/>
        <v>0.7542790832608065</v>
      </c>
      <c r="E40" s="29">
        <f t="shared" si="0"/>
        <v>-7.1428571428571397</v>
      </c>
      <c r="F40" s="30">
        <f t="shared" si="1"/>
        <v>-2</v>
      </c>
      <c r="G40" s="42">
        <v>951</v>
      </c>
      <c r="H40" s="43">
        <v>947</v>
      </c>
      <c r="I40" s="34">
        <f t="shared" si="5"/>
        <v>0.47237810200773162</v>
      </c>
      <c r="J40" s="29">
        <f t="shared" si="2"/>
        <v>-0.42060988433227919</v>
      </c>
      <c r="K40" s="30">
        <f t="shared" si="3"/>
        <v>-4</v>
      </c>
    </row>
    <row r="41" spans="1:28" ht="9.9499999999999993" customHeight="1">
      <c r="A41" s="19" t="s">
        <v>30</v>
      </c>
      <c r="B41" s="44">
        <v>11</v>
      </c>
      <c r="C41" s="45">
        <v>15</v>
      </c>
      <c r="D41" s="34">
        <f t="shared" si="6"/>
        <v>0.4351610095735422</v>
      </c>
      <c r="E41" s="29">
        <f t="shared" si="0"/>
        <v>36.363636363636353</v>
      </c>
      <c r="F41" s="30">
        <f t="shared" si="1"/>
        <v>4</v>
      </c>
      <c r="G41" s="44">
        <v>183</v>
      </c>
      <c r="H41" s="45">
        <v>218</v>
      </c>
      <c r="I41" s="34">
        <f t="shared" si="5"/>
        <v>0.108741738371368</v>
      </c>
      <c r="J41" s="29">
        <f t="shared" si="2"/>
        <v>19.125683060109289</v>
      </c>
      <c r="K41" s="30">
        <f t="shared" si="3"/>
        <v>35</v>
      </c>
    </row>
    <row r="42" spans="1:28" ht="9.9499999999999993" customHeight="1">
      <c r="A42" s="21" t="s">
        <v>31</v>
      </c>
      <c r="B42" s="46">
        <v>10</v>
      </c>
      <c r="C42" s="47">
        <v>10</v>
      </c>
      <c r="D42" s="48">
        <f t="shared" si="6"/>
        <v>0.2901073397156948</v>
      </c>
      <c r="E42" s="49">
        <f t="shared" si="0"/>
        <v>0</v>
      </c>
      <c r="F42" s="50">
        <f t="shared" si="1"/>
        <v>0</v>
      </c>
      <c r="G42" s="46">
        <v>833</v>
      </c>
      <c r="H42" s="47">
        <v>973</v>
      </c>
      <c r="I42" s="48">
        <f>+H42/$H$8*100</f>
        <v>0.48534730016211497</v>
      </c>
      <c r="J42" s="49">
        <f t="shared" si="2"/>
        <v>16.806722689075638</v>
      </c>
      <c r="K42" s="50">
        <f t="shared" si="3"/>
        <v>140</v>
      </c>
    </row>
    <row r="43" spans="1:28" ht="5.25" customHeight="1">
      <c r="A43" s="22"/>
      <c r="B43" s="23"/>
      <c r="C43" s="23"/>
      <c r="D43" s="24"/>
      <c r="E43" s="24"/>
      <c r="F43" s="23"/>
      <c r="G43" s="23"/>
      <c r="H43" s="23"/>
      <c r="I43" s="24"/>
      <c r="J43" s="24"/>
      <c r="K43" s="23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5.25" customHeight="1">
      <c r="A44" s="22"/>
      <c r="B44" s="25"/>
      <c r="C44" s="25"/>
      <c r="D44" s="26"/>
      <c r="E44" s="25"/>
      <c r="F44" s="25"/>
      <c r="G44" s="25"/>
      <c r="H44" s="25"/>
      <c r="I44" s="25"/>
      <c r="J44" s="27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9.9499999999999993" customHeight="1">
      <c r="A45" s="5"/>
      <c r="B45" s="74" t="s">
        <v>2</v>
      </c>
      <c r="C45" s="75"/>
      <c r="D45" s="85"/>
      <c r="E45" s="75"/>
      <c r="F45" s="75"/>
      <c r="G45" s="74" t="s">
        <v>49</v>
      </c>
      <c r="H45" s="75"/>
      <c r="I45" s="75"/>
      <c r="J45" s="75"/>
      <c r="K45" s="76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9.9499999999999993" customHeight="1">
      <c r="A46" s="6"/>
      <c r="B46" s="66" t="s">
        <v>45</v>
      </c>
      <c r="C46" s="80" t="s">
        <v>46</v>
      </c>
      <c r="D46" s="81"/>
      <c r="E46" s="81"/>
      <c r="F46" s="82"/>
      <c r="G46" s="66" t="s">
        <v>45</v>
      </c>
      <c r="H46" s="80" t="s">
        <v>46</v>
      </c>
      <c r="I46" s="81"/>
      <c r="J46" s="81"/>
      <c r="K46" s="8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9.9499999999999993" customHeight="1">
      <c r="A47" s="6"/>
      <c r="B47" s="86" t="s">
        <v>3</v>
      </c>
      <c r="C47" s="86" t="s">
        <v>3</v>
      </c>
      <c r="D47" s="86" t="s">
        <v>4</v>
      </c>
      <c r="E47" s="86" t="s">
        <v>47</v>
      </c>
      <c r="F47" s="67" t="s">
        <v>50</v>
      </c>
      <c r="G47" s="86" t="s">
        <v>3</v>
      </c>
      <c r="H47" s="86" t="s">
        <v>3</v>
      </c>
      <c r="I47" s="86" t="s">
        <v>4</v>
      </c>
      <c r="J47" s="87" t="s">
        <v>47</v>
      </c>
      <c r="K47" s="67" t="s">
        <v>50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9.9499999999999993" customHeight="1">
      <c r="A48" s="7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9.9499999999999993" customHeight="1">
      <c r="A49" s="8"/>
      <c r="B49" s="13" t="s">
        <v>7</v>
      </c>
      <c r="C49" s="14" t="s">
        <v>7</v>
      </c>
      <c r="D49" s="11" t="s">
        <v>5</v>
      </c>
      <c r="E49" s="11" t="s">
        <v>5</v>
      </c>
      <c r="F49" s="14" t="s">
        <v>7</v>
      </c>
      <c r="G49" s="13" t="s">
        <v>7</v>
      </c>
      <c r="H49" s="14" t="s">
        <v>7</v>
      </c>
      <c r="I49" s="11" t="s">
        <v>5</v>
      </c>
      <c r="J49" s="15" t="s">
        <v>5</v>
      </c>
      <c r="K49" s="16" t="s">
        <v>7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9.9499999999999993" customHeight="1">
      <c r="A50" s="19" t="s">
        <v>8</v>
      </c>
      <c r="B50" s="51">
        <f>+B51+B62+B68+B76+B79</f>
        <v>989547792</v>
      </c>
      <c r="C50" s="38">
        <f>+C51+C62+C68+C76+C79</f>
        <v>1050343774</v>
      </c>
      <c r="D50" s="29">
        <v>100</v>
      </c>
      <c r="E50" s="29">
        <f>+(C50/B50-1)*100</f>
        <v>6.1438146284095829</v>
      </c>
      <c r="F50" s="30">
        <f>+C50-B50</f>
        <v>60795982</v>
      </c>
      <c r="G50" s="52">
        <v>308382324</v>
      </c>
      <c r="H50" s="38">
        <f>+H51+H62+H68+H76+H79</f>
        <v>340773355</v>
      </c>
      <c r="I50" s="29">
        <v>100</v>
      </c>
      <c r="J50" s="29">
        <v>10.5</v>
      </c>
      <c r="K50" s="53">
        <f>+K51+K62+K68+K76+K79</f>
        <v>32391031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9.9499999999999993" customHeight="1">
      <c r="A51" s="20" t="s">
        <v>39</v>
      </c>
      <c r="B51" s="39">
        <v>709765034</v>
      </c>
      <c r="C51" s="40">
        <f>+SUM(C52:C61)</f>
        <v>753475235</v>
      </c>
      <c r="D51" s="31">
        <f>+C51/$C$50*100</f>
        <v>71.736059531305415</v>
      </c>
      <c r="E51" s="32">
        <f>+(C51/B51-1)*100</f>
        <v>6.1584043882330741</v>
      </c>
      <c r="F51" s="33">
        <f>+C51-B51</f>
        <v>43710201</v>
      </c>
      <c r="G51" s="54">
        <v>209979799</v>
      </c>
      <c r="H51" s="40">
        <f>+SUM(H52:H61)</f>
        <v>231795446</v>
      </c>
      <c r="I51" s="31">
        <f>+H51/$H$50*100</f>
        <v>68.02041374390906</v>
      </c>
      <c r="J51" s="32">
        <f>+(H51/G51-1)*100</f>
        <v>10.389402744404009</v>
      </c>
      <c r="K51" s="55">
        <f>+SUM(K52:K61)</f>
        <v>21815647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9.9499999999999993" customHeight="1">
      <c r="A52" s="19" t="s">
        <v>13</v>
      </c>
      <c r="B52" s="37">
        <v>257351763</v>
      </c>
      <c r="C52" s="38">
        <v>305837170</v>
      </c>
      <c r="D52" s="34">
        <f t="shared" ref="D52:D84" si="7">+C52/$C$50*100</f>
        <v>29.117816239847581</v>
      </c>
      <c r="E52" s="29">
        <f t="shared" ref="E52:E84" si="8">+(C52/B52-1)*100</f>
        <v>18.840130114049391</v>
      </c>
      <c r="F52" s="30">
        <f t="shared" ref="F52:F84" si="9">+C52-B52</f>
        <v>48485407</v>
      </c>
      <c r="G52" s="52">
        <v>77477577</v>
      </c>
      <c r="H52" s="56">
        <v>111204044</v>
      </c>
      <c r="I52" s="34">
        <f t="shared" ref="I52:I84" si="10">+H52/$H$50*100</f>
        <v>32.632845957102482</v>
      </c>
      <c r="J52" s="29">
        <f t="shared" ref="J52:J84" si="11">+(H52/G52-1)*100</f>
        <v>43.530616606660267</v>
      </c>
      <c r="K52" s="35">
        <f t="shared" ref="K52:K84" si="12">+H52-G52</f>
        <v>33726467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9.9499999999999993" customHeight="1">
      <c r="A53" s="19" t="s">
        <v>9</v>
      </c>
      <c r="B53" s="37">
        <v>39347332</v>
      </c>
      <c r="C53" s="38">
        <v>39310845</v>
      </c>
      <c r="D53" s="34">
        <f t="shared" si="7"/>
        <v>3.7426646373399644</v>
      </c>
      <c r="E53" s="29">
        <f t="shared" si="8"/>
        <v>-9.2730556674081033E-2</v>
      </c>
      <c r="F53" s="30">
        <f t="shared" si="9"/>
        <v>-36487</v>
      </c>
      <c r="G53" s="52">
        <v>15083341</v>
      </c>
      <c r="H53" s="56">
        <v>15491280</v>
      </c>
      <c r="I53" s="34">
        <f t="shared" si="10"/>
        <v>4.5459187969669754</v>
      </c>
      <c r="J53" s="29">
        <f t="shared" si="11"/>
        <v>2.7045665811042729</v>
      </c>
      <c r="K53" s="35">
        <f t="shared" si="12"/>
        <v>407939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9.9499999999999993" customHeight="1">
      <c r="A54" s="19" t="s">
        <v>17</v>
      </c>
      <c r="B54" s="37">
        <v>136058277</v>
      </c>
      <c r="C54" s="38">
        <v>110352743</v>
      </c>
      <c r="D54" s="34">
        <f t="shared" si="7"/>
        <v>10.50634523016652</v>
      </c>
      <c r="E54" s="29">
        <f t="shared" si="8"/>
        <v>-18.893032137985987</v>
      </c>
      <c r="F54" s="30">
        <f t="shared" si="9"/>
        <v>-25705534</v>
      </c>
      <c r="G54" s="52">
        <v>53361836</v>
      </c>
      <c r="H54" s="56">
        <v>34426474</v>
      </c>
      <c r="I54" s="34">
        <f t="shared" si="10"/>
        <v>10.102454753247947</v>
      </c>
      <c r="J54" s="29">
        <f t="shared" si="11"/>
        <v>-35.484839764508855</v>
      </c>
      <c r="K54" s="35">
        <f>+H54-G54</f>
        <v>-18935362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9.9499999999999993" customHeight="1">
      <c r="A55" s="19" t="s">
        <v>18</v>
      </c>
      <c r="B55" s="37">
        <v>96130453</v>
      </c>
      <c r="C55" s="38">
        <v>103389304</v>
      </c>
      <c r="D55" s="34">
        <f t="shared" si="7"/>
        <v>9.8433776216204798</v>
      </c>
      <c r="E55" s="29">
        <f t="shared" si="8"/>
        <v>7.5510421239770809</v>
      </c>
      <c r="F55" s="30">
        <f t="shared" si="9"/>
        <v>7258851</v>
      </c>
      <c r="G55" s="52">
        <v>15965269</v>
      </c>
      <c r="H55" s="56">
        <v>17056225</v>
      </c>
      <c r="I55" s="34">
        <f t="shared" si="10"/>
        <v>5.0051521780510093</v>
      </c>
      <c r="J55" s="29">
        <f t="shared" si="11"/>
        <v>6.8333079762076032</v>
      </c>
      <c r="K55" s="35">
        <f t="shared" si="12"/>
        <v>1090956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9.9499999999999993" customHeight="1">
      <c r="A56" s="19" t="s">
        <v>10</v>
      </c>
      <c r="B56" s="37">
        <v>132200684</v>
      </c>
      <c r="C56" s="38">
        <v>141597665</v>
      </c>
      <c r="D56" s="34">
        <f t="shared" si="7"/>
        <v>13.481078148419623</v>
      </c>
      <c r="E56" s="29">
        <f t="shared" si="8"/>
        <v>7.1081182908251828</v>
      </c>
      <c r="F56" s="30">
        <f t="shared" si="9"/>
        <v>9396981</v>
      </c>
      <c r="G56" s="52">
        <v>30131983</v>
      </c>
      <c r="H56" s="56">
        <v>34506227</v>
      </c>
      <c r="I56" s="34">
        <f t="shared" si="10"/>
        <v>10.125858284900238</v>
      </c>
      <c r="J56" s="29">
        <f t="shared" si="11"/>
        <v>14.516946992834834</v>
      </c>
      <c r="K56" s="35">
        <f t="shared" si="12"/>
        <v>4374244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9.9499999999999993" customHeight="1">
      <c r="A57" s="19" t="s">
        <v>11</v>
      </c>
      <c r="B57" s="37">
        <v>4210597</v>
      </c>
      <c r="C57" s="38">
        <v>4241580</v>
      </c>
      <c r="D57" s="34">
        <f t="shared" si="7"/>
        <v>0.40382778524471935</v>
      </c>
      <c r="E57" s="29">
        <f t="shared" si="8"/>
        <v>0.73583389718845371</v>
      </c>
      <c r="F57" s="30">
        <f t="shared" si="9"/>
        <v>30983</v>
      </c>
      <c r="G57" s="52">
        <v>1521468</v>
      </c>
      <c r="H57" s="56">
        <v>1571026</v>
      </c>
      <c r="I57" s="34">
        <f t="shared" si="10"/>
        <v>0.46101785158643049</v>
      </c>
      <c r="J57" s="29">
        <f t="shared" si="11"/>
        <v>3.2572489201218913</v>
      </c>
      <c r="K57" s="35">
        <f t="shared" si="12"/>
        <v>49558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9.9499999999999993" customHeight="1">
      <c r="A58" s="19" t="s">
        <v>12</v>
      </c>
      <c r="B58" s="37">
        <v>14353913</v>
      </c>
      <c r="C58" s="38">
        <v>15532604</v>
      </c>
      <c r="D58" s="34">
        <f t="shared" si="7"/>
        <v>1.4788114505451433</v>
      </c>
      <c r="E58" s="29">
        <f t="shared" si="8"/>
        <v>8.2116353916872775</v>
      </c>
      <c r="F58" s="30">
        <f t="shared" si="9"/>
        <v>1178691</v>
      </c>
      <c r="G58" s="52">
        <v>4703259</v>
      </c>
      <c r="H58" s="56">
        <v>4302811</v>
      </c>
      <c r="I58" s="34">
        <f t="shared" si="10"/>
        <v>1.2626606326072647</v>
      </c>
      <c r="J58" s="29">
        <f t="shared" si="11"/>
        <v>-8.5142663842242108</v>
      </c>
      <c r="K58" s="35">
        <f t="shared" si="12"/>
        <v>-400448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9.9499999999999993" customHeight="1">
      <c r="A59" s="19" t="s">
        <v>14</v>
      </c>
      <c r="B59" s="37">
        <v>15861290</v>
      </c>
      <c r="C59" s="38">
        <v>16335448</v>
      </c>
      <c r="D59" s="34">
        <f t="shared" si="7"/>
        <v>1.5552477583401185</v>
      </c>
      <c r="E59" s="29">
        <f t="shared" si="8"/>
        <v>2.9894037622412828</v>
      </c>
      <c r="F59" s="30">
        <f t="shared" si="9"/>
        <v>474158</v>
      </c>
      <c r="G59" s="52">
        <v>6432630</v>
      </c>
      <c r="H59" s="56">
        <v>6660833</v>
      </c>
      <c r="I59" s="34">
        <f t="shared" si="10"/>
        <v>1.9546225965935631</v>
      </c>
      <c r="J59" s="29">
        <f t="shared" si="11"/>
        <v>3.5475847359478063</v>
      </c>
      <c r="K59" s="35">
        <f t="shared" si="12"/>
        <v>228203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9.9499999999999993" customHeight="1">
      <c r="A60" s="19" t="s">
        <v>15</v>
      </c>
      <c r="B60" s="37">
        <v>7871841</v>
      </c>
      <c r="C60" s="38">
        <v>9970875</v>
      </c>
      <c r="D60" s="34">
        <f t="shared" si="7"/>
        <v>0.94929633961918447</v>
      </c>
      <c r="E60" s="29">
        <f t="shared" si="8"/>
        <v>26.665096513001217</v>
      </c>
      <c r="F60" s="30">
        <f t="shared" si="9"/>
        <v>2099034</v>
      </c>
      <c r="G60" s="52">
        <v>3079634</v>
      </c>
      <c r="H60" s="56">
        <v>4236533</v>
      </c>
      <c r="I60" s="34">
        <f t="shared" si="10"/>
        <v>1.243211342036997</v>
      </c>
      <c r="J60" s="29">
        <f t="shared" si="11"/>
        <v>37.566119870088464</v>
      </c>
      <c r="K60" s="35">
        <f t="shared" si="12"/>
        <v>1156899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9.9499999999999993" customHeight="1">
      <c r="A61" s="19" t="s">
        <v>16</v>
      </c>
      <c r="B61" s="37">
        <v>6378884</v>
      </c>
      <c r="C61" s="38">
        <v>6907001</v>
      </c>
      <c r="D61" s="34">
        <f t="shared" si="7"/>
        <v>0.65759432016207675</v>
      </c>
      <c r="E61" s="29">
        <f t="shared" si="8"/>
        <v>8.2791441261512269</v>
      </c>
      <c r="F61" s="30">
        <f t="shared" si="9"/>
        <v>528117</v>
      </c>
      <c r="G61" s="52">
        <v>2222802</v>
      </c>
      <c r="H61" s="56">
        <v>2339993</v>
      </c>
      <c r="I61" s="34">
        <f t="shared" si="10"/>
        <v>0.68667135081614583</v>
      </c>
      <c r="J61" s="29">
        <f t="shared" si="11"/>
        <v>5.2722194779382114</v>
      </c>
      <c r="K61" s="35">
        <f t="shared" si="12"/>
        <v>117191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9.9499999999999993" customHeight="1">
      <c r="A62" s="20" t="s">
        <v>40</v>
      </c>
      <c r="B62" s="39">
        <v>132149906</v>
      </c>
      <c r="C62" s="41">
        <f>+SUM(C63:C67)</f>
        <v>146319974</v>
      </c>
      <c r="D62" s="31">
        <f t="shared" si="7"/>
        <v>13.930674663093686</v>
      </c>
      <c r="E62" s="32">
        <f t="shared" si="8"/>
        <v>10.722722723692279</v>
      </c>
      <c r="F62" s="33">
        <f t="shared" si="9"/>
        <v>14170068</v>
      </c>
      <c r="G62" s="54">
        <v>39901637</v>
      </c>
      <c r="H62" s="40">
        <f>+SUM(H63:H67)</f>
        <v>47925037</v>
      </c>
      <c r="I62" s="31">
        <f t="shared" si="10"/>
        <v>14.063610401699394</v>
      </c>
      <c r="J62" s="32">
        <f t="shared" si="11"/>
        <v>20.107946949645196</v>
      </c>
      <c r="K62" s="55">
        <f>+SUM(K63:K67)</f>
        <v>8023400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9.9499999999999993" customHeight="1">
      <c r="A63" s="19" t="s">
        <v>19</v>
      </c>
      <c r="B63" s="37">
        <v>72838235</v>
      </c>
      <c r="C63" s="38">
        <v>81052427</v>
      </c>
      <c r="D63" s="34">
        <f t="shared" si="7"/>
        <v>7.716752267815127</v>
      </c>
      <c r="E63" s="29">
        <f t="shared" si="8"/>
        <v>11.277307858983686</v>
      </c>
      <c r="F63" s="30">
        <f t="shared" si="9"/>
        <v>8214192</v>
      </c>
      <c r="G63" s="52">
        <v>25760562</v>
      </c>
      <c r="H63" s="56">
        <v>28917750</v>
      </c>
      <c r="I63" s="34">
        <f t="shared" si="10"/>
        <v>8.4859187420917923</v>
      </c>
      <c r="J63" s="29">
        <f t="shared" si="11"/>
        <v>12.25589721218039</v>
      </c>
      <c r="K63" s="35">
        <f t="shared" si="12"/>
        <v>3157188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9.9499999999999993" customHeight="1">
      <c r="A64" s="19" t="s">
        <v>20</v>
      </c>
      <c r="B64" s="37">
        <v>36924774</v>
      </c>
      <c r="C64" s="38">
        <v>40169654</v>
      </c>
      <c r="D64" s="34">
        <f t="shared" si="7"/>
        <v>3.8244292006437886</v>
      </c>
      <c r="E64" s="29">
        <f t="shared" si="8"/>
        <v>8.7878127568228326</v>
      </c>
      <c r="F64" s="30">
        <f t="shared" si="9"/>
        <v>3244880</v>
      </c>
      <c r="G64" s="52">
        <v>12473422</v>
      </c>
      <c r="H64" s="56">
        <v>13798761</v>
      </c>
      <c r="I64" s="34">
        <f t="shared" si="10"/>
        <v>4.0492488035046046</v>
      </c>
      <c r="J64" s="29">
        <f t="shared" si="11"/>
        <v>10.62530394626271</v>
      </c>
      <c r="K64" s="35">
        <f t="shared" si="12"/>
        <v>1325339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9.9499999999999993" customHeight="1">
      <c r="A65" s="19" t="s">
        <v>37</v>
      </c>
      <c r="B65" s="37">
        <v>19714805</v>
      </c>
      <c r="C65" s="38">
        <v>22200445</v>
      </c>
      <c r="D65" s="34">
        <f t="shared" si="7"/>
        <v>2.1136360827326617</v>
      </c>
      <c r="E65" s="29">
        <f t="shared" si="8"/>
        <v>12.607986738900024</v>
      </c>
      <c r="F65" s="30">
        <f t="shared" si="9"/>
        <v>2485640</v>
      </c>
      <c r="G65" s="52">
        <v>576004</v>
      </c>
      <c r="H65" s="56">
        <v>3913139</v>
      </c>
      <c r="I65" s="34">
        <f t="shared" si="10"/>
        <v>1.1483113167694698</v>
      </c>
      <c r="J65" s="29">
        <f t="shared" si="11"/>
        <v>579.35969194658367</v>
      </c>
      <c r="K65" s="35">
        <f t="shared" si="12"/>
        <v>3337135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9.9499999999999993" customHeight="1">
      <c r="A66" s="19" t="s">
        <v>21</v>
      </c>
      <c r="B66" s="37">
        <v>2018142</v>
      </c>
      <c r="C66" s="38">
        <v>2235163</v>
      </c>
      <c r="D66" s="34">
        <f t="shared" si="7"/>
        <v>0.21280299415570203</v>
      </c>
      <c r="E66" s="29">
        <f t="shared" si="8"/>
        <v>10.753504956539238</v>
      </c>
      <c r="F66" s="30">
        <f t="shared" si="9"/>
        <v>217021</v>
      </c>
      <c r="G66" s="52">
        <v>785090</v>
      </c>
      <c r="H66" s="56">
        <v>995240</v>
      </c>
      <c r="I66" s="34">
        <f t="shared" si="10"/>
        <v>0.29205335023919343</v>
      </c>
      <c r="J66" s="29">
        <f t="shared" si="11"/>
        <v>26.767631736488816</v>
      </c>
      <c r="K66" s="35">
        <f t="shared" si="12"/>
        <v>210150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9.9499999999999993" customHeight="1">
      <c r="A67" s="19" t="s">
        <v>22</v>
      </c>
      <c r="B67" s="37">
        <v>653950</v>
      </c>
      <c r="C67" s="38">
        <v>662285</v>
      </c>
      <c r="D67" s="34">
        <f t="shared" si="7"/>
        <v>6.3054117746405569E-2</v>
      </c>
      <c r="E67" s="29">
        <f t="shared" si="8"/>
        <v>1.2745622754033237</v>
      </c>
      <c r="F67" s="30">
        <f t="shared" si="9"/>
        <v>8335</v>
      </c>
      <c r="G67" s="52">
        <v>306559</v>
      </c>
      <c r="H67" s="56">
        <v>300147</v>
      </c>
      <c r="I67" s="34">
        <f t="shared" si="10"/>
        <v>8.807818909433221E-2</v>
      </c>
      <c r="J67" s="29">
        <f t="shared" si="11"/>
        <v>-2.0916039000649089</v>
      </c>
      <c r="K67" s="35">
        <f t="shared" si="12"/>
        <v>-6412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9.9499999999999993" customHeight="1">
      <c r="A68" s="20" t="s">
        <v>41</v>
      </c>
      <c r="B68" s="39">
        <v>41272812</v>
      </c>
      <c r="C68" s="40">
        <f>+SUM(C69:C75)</f>
        <v>39667106</v>
      </c>
      <c r="D68" s="31">
        <f t="shared" si="7"/>
        <v>3.7765831513368884</v>
      </c>
      <c r="E68" s="32">
        <f t="shared" si="8"/>
        <v>-3.8904691059092333</v>
      </c>
      <c r="F68" s="33">
        <f>+C68-B68</f>
        <v>-1605706</v>
      </c>
      <c r="G68" s="54">
        <v>18254563</v>
      </c>
      <c r="H68" s="40">
        <f>+SUM(H69:H75)</f>
        <v>18758600</v>
      </c>
      <c r="I68" s="31">
        <f t="shared" si="10"/>
        <v>5.5047144164190893</v>
      </c>
      <c r="J68" s="32">
        <f t="shared" si="11"/>
        <v>2.7611562106416798</v>
      </c>
      <c r="K68" s="55">
        <f>+SUM(K69:K75)</f>
        <v>504037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9.9499999999999993" customHeight="1">
      <c r="A69" s="19" t="s">
        <v>23</v>
      </c>
      <c r="B69" s="37">
        <v>25464903</v>
      </c>
      <c r="C69" s="38">
        <v>23802034</v>
      </c>
      <c r="D69" s="34">
        <f t="shared" si="7"/>
        <v>2.2661184451406098</v>
      </c>
      <c r="E69" s="29">
        <f t="shared" si="8"/>
        <v>-6.530042545223913</v>
      </c>
      <c r="F69" s="30">
        <f t="shared" si="9"/>
        <v>-1662869</v>
      </c>
      <c r="G69" s="52">
        <v>10870050</v>
      </c>
      <c r="H69" s="56">
        <v>11017269</v>
      </c>
      <c r="I69" s="34">
        <f t="shared" si="10"/>
        <v>3.2330194947313298</v>
      </c>
      <c r="J69" s="29">
        <f t="shared" si="11"/>
        <v>1.3543543957939441</v>
      </c>
      <c r="K69" s="35">
        <f t="shared" si="12"/>
        <v>147219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9.9499999999999993" customHeight="1">
      <c r="A70" s="19" t="s">
        <v>24</v>
      </c>
      <c r="B70" s="37">
        <v>1030388</v>
      </c>
      <c r="C70" s="38">
        <v>1038616</v>
      </c>
      <c r="D70" s="34">
        <f t="shared" si="7"/>
        <v>9.8883434710586471E-2</v>
      </c>
      <c r="E70" s="29">
        <f t="shared" si="8"/>
        <v>0.79853414441939385</v>
      </c>
      <c r="F70" s="30">
        <f t="shared" si="9"/>
        <v>8228</v>
      </c>
      <c r="G70" s="52">
        <v>449321</v>
      </c>
      <c r="H70" s="56">
        <v>438524</v>
      </c>
      <c r="I70" s="34">
        <f t="shared" si="10"/>
        <v>0.12868494369226727</v>
      </c>
      <c r="J70" s="29">
        <f t="shared" si="11"/>
        <v>-2.4029591316675591</v>
      </c>
      <c r="K70" s="35">
        <f t="shared" si="12"/>
        <v>-10797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9.9499999999999993" customHeight="1">
      <c r="A71" s="19" t="s">
        <v>32</v>
      </c>
      <c r="B71" s="37">
        <v>1613137</v>
      </c>
      <c r="C71" s="38">
        <v>1808345</v>
      </c>
      <c r="D71" s="34">
        <f t="shared" si="7"/>
        <v>0.17216696521304842</v>
      </c>
      <c r="E71" s="29">
        <f t="shared" si="8"/>
        <v>12.101142060469749</v>
      </c>
      <c r="F71" s="30">
        <f t="shared" si="9"/>
        <v>195208</v>
      </c>
      <c r="G71" s="52">
        <v>669396</v>
      </c>
      <c r="H71" s="56">
        <v>764120</v>
      </c>
      <c r="I71" s="34">
        <f t="shared" si="10"/>
        <v>0.22423114624087909</v>
      </c>
      <c r="J71" s="29">
        <f t="shared" si="11"/>
        <v>14.150667168611708</v>
      </c>
      <c r="K71" s="35">
        <f t="shared" si="12"/>
        <v>94724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9.9499999999999993" customHeight="1">
      <c r="A72" s="19" t="s">
        <v>25</v>
      </c>
      <c r="B72" s="37">
        <v>11518750</v>
      </c>
      <c r="C72" s="38">
        <v>11334144</v>
      </c>
      <c r="D72" s="34">
        <f t="shared" si="7"/>
        <v>1.0790889878688421</v>
      </c>
      <c r="E72" s="29">
        <f t="shared" si="8"/>
        <v>-1.6026565382528446</v>
      </c>
      <c r="F72" s="30">
        <f t="shared" si="9"/>
        <v>-184606</v>
      </c>
      <c r="G72" s="52">
        <v>5721835</v>
      </c>
      <c r="H72" s="56">
        <v>5937867</v>
      </c>
      <c r="I72" s="34">
        <f t="shared" si="10"/>
        <v>1.7424680987749175</v>
      </c>
      <c r="J72" s="29">
        <f t="shared" si="11"/>
        <v>3.7755719974448709</v>
      </c>
      <c r="K72" s="35">
        <f t="shared" si="12"/>
        <v>216032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9.9499999999999993" customHeight="1">
      <c r="A73" s="19" t="s">
        <v>26</v>
      </c>
      <c r="B73" s="37">
        <v>383984</v>
      </c>
      <c r="C73" s="38">
        <v>394948</v>
      </c>
      <c r="D73" s="34">
        <f t="shared" si="7"/>
        <v>3.7601784270680123E-2</v>
      </c>
      <c r="E73" s="29">
        <f t="shared" si="8"/>
        <v>2.8553273053043782</v>
      </c>
      <c r="F73" s="30">
        <f t="shared" si="9"/>
        <v>10964</v>
      </c>
      <c r="G73" s="52">
        <v>132310</v>
      </c>
      <c r="H73" s="56">
        <v>158832</v>
      </c>
      <c r="I73" s="34">
        <f t="shared" si="10"/>
        <v>4.6609277887938158E-2</v>
      </c>
      <c r="J73" s="29">
        <f t="shared" si="11"/>
        <v>20.045348046255018</v>
      </c>
      <c r="K73" s="35">
        <f t="shared" si="12"/>
        <v>26522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9.9499999999999993" customHeight="1">
      <c r="A74" s="19" t="s">
        <v>34</v>
      </c>
      <c r="B74" s="37">
        <v>1123704</v>
      </c>
      <c r="C74" s="38">
        <v>1120143</v>
      </c>
      <c r="D74" s="34">
        <f t="shared" si="7"/>
        <v>0.106645369614006</v>
      </c>
      <c r="E74" s="29">
        <f t="shared" si="8"/>
        <v>-0.31689840029046623</v>
      </c>
      <c r="F74" s="30">
        <f t="shared" si="9"/>
        <v>-3561</v>
      </c>
      <c r="G74" s="52">
        <v>341563</v>
      </c>
      <c r="H74" s="56">
        <v>351669</v>
      </c>
      <c r="I74" s="34">
        <f t="shared" si="10"/>
        <v>0.10319732891088272</v>
      </c>
      <c r="J74" s="29">
        <f t="shared" si="11"/>
        <v>2.9587513870062088</v>
      </c>
      <c r="K74" s="35">
        <f t="shared" si="12"/>
        <v>10106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9.9499999999999993" customHeight="1">
      <c r="A75" s="19" t="s">
        <v>35</v>
      </c>
      <c r="B75" s="37">
        <v>137946</v>
      </c>
      <c r="C75" s="38">
        <v>168876</v>
      </c>
      <c r="D75" s="34">
        <f t="shared" si="7"/>
        <v>1.6078164519114865E-2</v>
      </c>
      <c r="E75" s="29">
        <f t="shared" si="8"/>
        <v>22.421817232830232</v>
      </c>
      <c r="F75" s="30">
        <f t="shared" si="9"/>
        <v>30930</v>
      </c>
      <c r="G75" s="52">
        <v>70088</v>
      </c>
      <c r="H75" s="56">
        <v>90319</v>
      </c>
      <c r="I75" s="34">
        <f t="shared" si="10"/>
        <v>2.6504126180874676E-2</v>
      </c>
      <c r="J75" s="29">
        <f t="shared" si="11"/>
        <v>28.865140965643189</v>
      </c>
      <c r="K75" s="35">
        <f t="shared" si="12"/>
        <v>20231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9.9499999999999993" customHeight="1">
      <c r="A76" s="20" t="s">
        <v>42</v>
      </c>
      <c r="B76" s="39">
        <v>98221414</v>
      </c>
      <c r="C76" s="40">
        <f>+SUM(C77:C78)</f>
        <v>103530361</v>
      </c>
      <c r="D76" s="31">
        <f t="shared" si="7"/>
        <v>9.8568072247172669</v>
      </c>
      <c r="E76" s="32">
        <f t="shared" si="8"/>
        <v>5.405081014207358</v>
      </c>
      <c r="F76" s="33">
        <f t="shared" si="9"/>
        <v>5308947</v>
      </c>
      <c r="G76" s="54">
        <v>37727685</v>
      </c>
      <c r="H76" s="40">
        <f>+SUM(H77:H78)</f>
        <v>39932873</v>
      </c>
      <c r="I76" s="31">
        <f t="shared" si="10"/>
        <v>11.71830849275173</v>
      </c>
      <c r="J76" s="32">
        <f t="shared" si="11"/>
        <v>5.8450127538967722</v>
      </c>
      <c r="K76" s="55">
        <f>+SUM(K77:K78)</f>
        <v>2205188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9.9499999999999993" customHeight="1">
      <c r="A77" s="19" t="s">
        <v>27</v>
      </c>
      <c r="B77" s="37">
        <v>27154469</v>
      </c>
      <c r="C77" s="38">
        <v>26724736</v>
      </c>
      <c r="D77" s="34">
        <f t="shared" si="7"/>
        <v>2.5443799127046569</v>
      </c>
      <c r="E77" s="29">
        <f t="shared" si="8"/>
        <v>-1.5825498189634968</v>
      </c>
      <c r="F77" s="30">
        <f t="shared" si="9"/>
        <v>-429733</v>
      </c>
      <c r="G77" s="52">
        <v>10279351</v>
      </c>
      <c r="H77" s="56">
        <v>10272283</v>
      </c>
      <c r="I77" s="34">
        <f t="shared" si="10"/>
        <v>3.0144032241018373</v>
      </c>
      <c r="J77" s="29">
        <f t="shared" si="11"/>
        <v>-6.8759204739676782E-2</v>
      </c>
      <c r="K77" s="35">
        <f t="shared" si="12"/>
        <v>-7068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9.9499999999999993" customHeight="1">
      <c r="A78" s="19" t="s">
        <v>33</v>
      </c>
      <c r="B78" s="37">
        <v>71066945</v>
      </c>
      <c r="C78" s="38">
        <v>76805625</v>
      </c>
      <c r="D78" s="34">
        <f t="shared" si="7"/>
        <v>7.3124273120126091</v>
      </c>
      <c r="E78" s="29">
        <f t="shared" si="8"/>
        <v>8.0750340400871359</v>
      </c>
      <c r="F78" s="30">
        <f t="shared" si="9"/>
        <v>5738680</v>
      </c>
      <c r="G78" s="52">
        <v>27448334</v>
      </c>
      <c r="H78" s="56">
        <v>29660590</v>
      </c>
      <c r="I78" s="34">
        <f t="shared" si="10"/>
        <v>8.7039052686498923</v>
      </c>
      <c r="J78" s="29">
        <f t="shared" si="11"/>
        <v>8.0597095619719497</v>
      </c>
      <c r="K78" s="35">
        <f t="shared" si="12"/>
        <v>2212256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9.9499999999999993" customHeight="1">
      <c r="A79" s="20" t="s">
        <v>44</v>
      </c>
      <c r="B79" s="39">
        <v>8138626</v>
      </c>
      <c r="C79" s="40">
        <f>+SUM(C80:C84)</f>
        <v>7351098</v>
      </c>
      <c r="D79" s="31">
        <f t="shared" si="7"/>
        <v>0.69987542954674575</v>
      </c>
      <c r="E79" s="32">
        <f t="shared" si="8"/>
        <v>-9.6764244972062823</v>
      </c>
      <c r="F79" s="33">
        <f t="shared" si="9"/>
        <v>-787528</v>
      </c>
      <c r="G79" s="54">
        <v>2518640</v>
      </c>
      <c r="H79" s="40">
        <f>+SUM(H80:H84)</f>
        <v>2361399</v>
      </c>
      <c r="I79" s="31">
        <f t="shared" si="10"/>
        <v>0.69295294522073181</v>
      </c>
      <c r="J79" s="32">
        <f t="shared" si="11"/>
        <v>-6.2430915097036461</v>
      </c>
      <c r="K79" s="57">
        <f>+SUM(K80:K84)</f>
        <v>-157241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9.9499999999999993" customHeight="1">
      <c r="A80" s="19" t="s">
        <v>28</v>
      </c>
      <c r="B80" s="58">
        <v>1704136</v>
      </c>
      <c r="C80" s="59">
        <v>731790</v>
      </c>
      <c r="D80" s="34">
        <f t="shared" si="7"/>
        <v>6.9671475007952968E-2</v>
      </c>
      <c r="E80" s="29">
        <f t="shared" si="8"/>
        <v>-57.058004760183458</v>
      </c>
      <c r="F80" s="30">
        <f t="shared" si="9"/>
        <v>-972346</v>
      </c>
      <c r="G80" s="60">
        <v>389364</v>
      </c>
      <c r="H80" s="61">
        <v>262247</v>
      </c>
      <c r="I80" s="34">
        <f t="shared" si="10"/>
        <v>7.6956427535245522E-2</v>
      </c>
      <c r="J80" s="29">
        <f t="shared" si="11"/>
        <v>-32.647342846282655</v>
      </c>
      <c r="K80" s="35">
        <f t="shared" si="12"/>
        <v>-127117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9.9499999999999993" customHeight="1">
      <c r="A81" s="19" t="s">
        <v>29</v>
      </c>
      <c r="B81" s="58">
        <v>527181</v>
      </c>
      <c r="C81" s="59">
        <v>535226</v>
      </c>
      <c r="D81" s="34">
        <f t="shared" si="7"/>
        <v>5.0957221173569787E-2</v>
      </c>
      <c r="E81" s="29">
        <f t="shared" si="8"/>
        <v>1.5260413406401163</v>
      </c>
      <c r="F81" s="30">
        <f t="shared" si="9"/>
        <v>8045</v>
      </c>
      <c r="G81" s="60">
        <v>243249</v>
      </c>
      <c r="H81" s="61">
        <v>259300</v>
      </c>
      <c r="I81" s="34">
        <f t="shared" si="10"/>
        <v>7.6091629875228939E-2</v>
      </c>
      <c r="J81" s="29">
        <f t="shared" si="11"/>
        <v>6.5985882778551996</v>
      </c>
      <c r="K81" s="35">
        <f t="shared" si="12"/>
        <v>16051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9.9499999999999993" customHeight="1">
      <c r="A82" s="19" t="s">
        <v>36</v>
      </c>
      <c r="B82" s="58">
        <v>1476156</v>
      </c>
      <c r="C82" s="59">
        <v>1431152</v>
      </c>
      <c r="D82" s="34">
        <f t="shared" si="7"/>
        <v>0.13625557988026879</v>
      </c>
      <c r="E82" s="29">
        <f t="shared" si="8"/>
        <v>-3.0487292670964283</v>
      </c>
      <c r="F82" s="30">
        <f t="shared" si="9"/>
        <v>-45004</v>
      </c>
      <c r="G82" s="60">
        <v>482977</v>
      </c>
      <c r="H82" s="61">
        <v>441436</v>
      </c>
      <c r="I82" s="34">
        <f t="shared" si="10"/>
        <v>0.12953947059622664</v>
      </c>
      <c r="J82" s="29">
        <f t="shared" si="11"/>
        <v>-8.6010306909024674</v>
      </c>
      <c r="K82" s="35">
        <f t="shared" si="12"/>
        <v>-41541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9.9499999999999993" customHeight="1">
      <c r="A83" s="19" t="s">
        <v>30</v>
      </c>
      <c r="B83" s="58">
        <v>490595</v>
      </c>
      <c r="C83" s="59">
        <v>617420</v>
      </c>
      <c r="D83" s="34">
        <f t="shared" si="7"/>
        <v>5.8782659095383001E-2</v>
      </c>
      <c r="E83" s="29">
        <f t="shared" si="8"/>
        <v>25.85126224278682</v>
      </c>
      <c r="F83" s="30">
        <f t="shared" si="9"/>
        <v>126825</v>
      </c>
      <c r="G83" s="60">
        <v>203394</v>
      </c>
      <c r="H83" s="61">
        <v>262249</v>
      </c>
      <c r="I83" s="34">
        <f t="shared" si="10"/>
        <v>7.695701443559165E-2</v>
      </c>
      <c r="J83" s="29">
        <f t="shared" si="11"/>
        <v>28.936448469473053</v>
      </c>
      <c r="K83" s="35">
        <f t="shared" si="12"/>
        <v>58855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9.9499999999999993" customHeight="1">
      <c r="A84" s="21" t="s">
        <v>31</v>
      </c>
      <c r="B84" s="62">
        <v>3940558</v>
      </c>
      <c r="C84" s="63">
        <v>4035510</v>
      </c>
      <c r="D84" s="34">
        <f t="shared" si="7"/>
        <v>0.38420849438957116</v>
      </c>
      <c r="E84" s="29">
        <f t="shared" si="8"/>
        <v>2.4096079793775482</v>
      </c>
      <c r="F84" s="30">
        <f t="shared" si="9"/>
        <v>94952</v>
      </c>
      <c r="G84" s="64">
        <v>1199656</v>
      </c>
      <c r="H84" s="65">
        <v>1136167</v>
      </c>
      <c r="I84" s="34">
        <f t="shared" si="10"/>
        <v>0.33340840277843903</v>
      </c>
      <c r="J84" s="29">
        <f t="shared" si="11"/>
        <v>-5.292267116573413</v>
      </c>
      <c r="K84" s="36">
        <f t="shared" si="12"/>
        <v>-63489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8" customHeight="1">
      <c r="A85" s="70" t="s">
        <v>53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1.25">
      <c r="A86" s="88" t="s">
        <v>54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>
      <c r="A87" s="83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>
      <c r="A88" s="83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>
      <c r="A89" s="22"/>
      <c r="B89" s="25"/>
      <c r="C89" s="25"/>
      <c r="D89" s="25"/>
      <c r="E89" s="25"/>
      <c r="F89" s="25"/>
      <c r="G89" s="25"/>
      <c r="H89" s="25"/>
      <c r="I89" s="25"/>
      <c r="J89" s="27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>
      <c r="A90" s="22"/>
      <c r="B90" s="25"/>
      <c r="C90" s="25"/>
      <c r="D90" s="25"/>
      <c r="E90" s="25"/>
      <c r="F90" s="25"/>
      <c r="G90" s="25"/>
      <c r="H90" s="25"/>
      <c r="I90" s="25"/>
      <c r="J90" s="27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>
      <c r="A91" s="22"/>
      <c r="B91" s="25"/>
      <c r="C91" s="25"/>
      <c r="D91" s="25"/>
      <c r="E91" s="25"/>
      <c r="F91" s="25"/>
      <c r="G91" s="25"/>
      <c r="H91" s="25"/>
      <c r="I91" s="25"/>
      <c r="J91" s="27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>
      <c r="A92" s="22"/>
      <c r="B92" s="25"/>
      <c r="C92" s="25"/>
      <c r="D92" s="25"/>
      <c r="E92" s="25"/>
      <c r="F92" s="25"/>
      <c r="G92" s="25"/>
      <c r="H92" s="25"/>
      <c r="I92" s="25"/>
      <c r="J92" s="27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>
      <c r="A93" s="22"/>
      <c r="B93" s="25"/>
      <c r="C93" s="25"/>
      <c r="D93" s="25"/>
      <c r="E93" s="25"/>
      <c r="F93" s="25"/>
      <c r="G93" s="25"/>
      <c r="H93" s="25"/>
      <c r="I93" s="25"/>
      <c r="J93" s="27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>
      <c r="A94" s="22"/>
      <c r="B94" s="25"/>
      <c r="C94" s="25"/>
      <c r="D94" s="25"/>
      <c r="E94" s="25"/>
      <c r="F94" s="25"/>
      <c r="G94" s="25"/>
      <c r="H94" s="25"/>
      <c r="I94" s="25"/>
      <c r="J94" s="27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>
      <c r="A95" s="22"/>
      <c r="B95" s="25"/>
      <c r="C95" s="25"/>
      <c r="D95" s="25"/>
      <c r="E95" s="25"/>
      <c r="F95" s="25"/>
      <c r="G95" s="25"/>
      <c r="H95" s="25"/>
      <c r="I95" s="25"/>
      <c r="J95" s="27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>
      <c r="A96" s="22"/>
      <c r="B96" s="25"/>
      <c r="C96" s="25"/>
      <c r="D96" s="25"/>
      <c r="E96" s="25"/>
      <c r="F96" s="25"/>
      <c r="G96" s="25"/>
      <c r="H96" s="25"/>
      <c r="I96" s="25"/>
      <c r="J96" s="27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>
      <c r="A97" s="22"/>
      <c r="B97" s="25"/>
      <c r="C97" s="25"/>
      <c r="D97" s="25"/>
      <c r="E97" s="25"/>
      <c r="F97" s="25"/>
      <c r="G97" s="25"/>
      <c r="H97" s="25"/>
      <c r="I97" s="25"/>
      <c r="J97" s="27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>
      <c r="A98" s="22"/>
      <c r="B98" s="25"/>
      <c r="C98" s="25"/>
      <c r="D98" s="25"/>
      <c r="E98" s="25"/>
      <c r="F98" s="25"/>
      <c r="G98" s="25"/>
      <c r="H98" s="25"/>
      <c r="I98" s="25"/>
      <c r="J98" s="27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>
      <c r="A99" s="22"/>
      <c r="B99" s="25"/>
      <c r="C99" s="25"/>
      <c r="D99" s="25"/>
      <c r="E99" s="25"/>
      <c r="F99" s="25"/>
      <c r="G99" s="25"/>
      <c r="H99" s="25"/>
      <c r="I99" s="25"/>
      <c r="J99" s="27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>
      <c r="A100" s="22"/>
      <c r="B100" s="25"/>
      <c r="C100" s="25"/>
      <c r="D100" s="25"/>
      <c r="E100" s="25"/>
      <c r="F100" s="25"/>
      <c r="G100" s="25"/>
      <c r="H100" s="25"/>
      <c r="I100" s="25"/>
      <c r="J100" s="27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>
      <c r="A101" s="22"/>
      <c r="B101" s="25"/>
      <c r="C101" s="25"/>
      <c r="D101" s="25"/>
      <c r="E101" s="25"/>
      <c r="F101" s="25"/>
      <c r="G101" s="25"/>
      <c r="H101" s="25"/>
      <c r="I101" s="25"/>
      <c r="J101" s="27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>
      <c r="A102" s="22"/>
      <c r="B102" s="25"/>
      <c r="C102" s="25"/>
      <c r="D102" s="25"/>
      <c r="E102" s="25"/>
      <c r="F102" s="25"/>
      <c r="G102" s="25"/>
      <c r="H102" s="25"/>
      <c r="I102" s="25"/>
      <c r="J102" s="27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>
      <c r="A103" s="22"/>
      <c r="B103" s="25"/>
      <c r="C103" s="25"/>
      <c r="D103" s="25"/>
      <c r="E103" s="25"/>
      <c r="F103" s="25"/>
      <c r="G103" s="25"/>
      <c r="H103" s="25"/>
      <c r="I103" s="25"/>
      <c r="J103" s="27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>
      <c r="A104" s="22"/>
      <c r="B104" s="25"/>
      <c r="C104" s="25"/>
      <c r="D104" s="25"/>
      <c r="E104" s="25"/>
      <c r="F104" s="25"/>
      <c r="G104" s="25"/>
      <c r="H104" s="25"/>
      <c r="I104" s="25"/>
      <c r="J104" s="27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>
      <c r="A105" s="22"/>
      <c r="B105" s="25"/>
      <c r="C105" s="25"/>
      <c r="D105" s="25"/>
      <c r="E105" s="25"/>
      <c r="F105" s="25"/>
      <c r="G105" s="25"/>
      <c r="H105" s="25"/>
      <c r="I105" s="25"/>
      <c r="J105" s="27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>
      <c r="A106" s="22"/>
      <c r="B106" s="25"/>
      <c r="C106" s="25"/>
      <c r="D106" s="25"/>
      <c r="E106" s="25"/>
      <c r="F106" s="25"/>
      <c r="G106" s="25"/>
      <c r="H106" s="25"/>
      <c r="I106" s="25"/>
      <c r="J106" s="27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>
      <c r="A107" s="22"/>
      <c r="B107" s="25"/>
      <c r="C107" s="25"/>
      <c r="D107" s="25"/>
      <c r="E107" s="25"/>
      <c r="F107" s="25"/>
      <c r="G107" s="25"/>
      <c r="H107" s="25"/>
      <c r="I107" s="25"/>
      <c r="J107" s="27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>
      <c r="A108" s="22"/>
      <c r="B108" s="25"/>
      <c r="C108" s="25"/>
      <c r="D108" s="25"/>
      <c r="E108" s="25"/>
      <c r="F108" s="25"/>
      <c r="G108" s="25"/>
      <c r="H108" s="25"/>
      <c r="I108" s="25"/>
      <c r="J108" s="27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>
      <c r="A109" s="22"/>
      <c r="B109" s="25"/>
      <c r="C109" s="25"/>
      <c r="D109" s="25"/>
      <c r="E109" s="25"/>
      <c r="F109" s="25"/>
      <c r="G109" s="25"/>
      <c r="H109" s="25"/>
      <c r="I109" s="25"/>
      <c r="J109" s="27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>
      <c r="A110" s="22"/>
      <c r="B110" s="25"/>
      <c r="C110" s="25"/>
      <c r="D110" s="25"/>
      <c r="E110" s="25"/>
      <c r="F110" s="25"/>
      <c r="G110" s="25"/>
      <c r="H110" s="25"/>
      <c r="I110" s="25"/>
      <c r="J110" s="27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>
      <c r="A111" s="22"/>
      <c r="B111" s="25"/>
      <c r="C111" s="25"/>
      <c r="D111" s="25"/>
      <c r="E111" s="25"/>
      <c r="F111" s="25"/>
      <c r="G111" s="25"/>
      <c r="H111" s="25"/>
      <c r="I111" s="25"/>
      <c r="J111" s="27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>
      <c r="A112" s="22"/>
      <c r="B112" s="25"/>
      <c r="C112" s="25"/>
      <c r="D112" s="25"/>
      <c r="E112" s="25"/>
      <c r="F112" s="25"/>
      <c r="G112" s="25"/>
      <c r="H112" s="25"/>
      <c r="I112" s="25"/>
      <c r="J112" s="27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>
      <c r="A113" s="22"/>
      <c r="B113" s="25"/>
      <c r="C113" s="25"/>
      <c r="D113" s="25"/>
      <c r="E113" s="25"/>
      <c r="F113" s="25"/>
      <c r="G113" s="25"/>
      <c r="H113" s="25"/>
      <c r="I113" s="25"/>
      <c r="J113" s="27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>
      <c r="A114" s="22"/>
      <c r="B114" s="25"/>
      <c r="C114" s="25"/>
      <c r="D114" s="25"/>
      <c r="E114" s="25"/>
      <c r="F114" s="25"/>
      <c r="G114" s="25"/>
      <c r="H114" s="25"/>
      <c r="I114" s="25"/>
      <c r="J114" s="27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>
      <c r="A115" s="22"/>
      <c r="B115" s="25"/>
      <c r="C115" s="25"/>
      <c r="D115" s="25"/>
      <c r="E115" s="25"/>
      <c r="F115" s="25"/>
      <c r="G115" s="25"/>
      <c r="H115" s="25"/>
      <c r="I115" s="25"/>
      <c r="J115" s="27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>
      <c r="A116" s="22"/>
      <c r="B116" s="25"/>
      <c r="C116" s="25"/>
      <c r="D116" s="25"/>
      <c r="E116" s="25"/>
      <c r="F116" s="25"/>
      <c r="G116" s="25"/>
      <c r="H116" s="25"/>
      <c r="I116" s="25"/>
      <c r="J116" s="27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>
      <c r="A117" s="22"/>
      <c r="B117" s="25"/>
      <c r="C117" s="25"/>
      <c r="D117" s="25"/>
      <c r="E117" s="25"/>
      <c r="F117" s="25"/>
      <c r="G117" s="25"/>
      <c r="H117" s="25"/>
      <c r="I117" s="25"/>
      <c r="J117" s="27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>
      <c r="A118" s="22"/>
      <c r="B118" s="25"/>
      <c r="C118" s="25"/>
      <c r="D118" s="25"/>
      <c r="E118" s="25"/>
      <c r="F118" s="25"/>
      <c r="G118" s="25"/>
      <c r="H118" s="25"/>
      <c r="I118" s="25"/>
      <c r="J118" s="27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>
      <c r="A119" s="22"/>
      <c r="B119" s="25"/>
      <c r="C119" s="25"/>
      <c r="D119" s="25"/>
      <c r="E119" s="25"/>
      <c r="F119" s="25"/>
      <c r="G119" s="25"/>
      <c r="H119" s="25"/>
      <c r="I119" s="25"/>
      <c r="J119" s="27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>
      <c r="A120" s="22"/>
      <c r="B120" s="25"/>
      <c r="C120" s="25"/>
      <c r="D120" s="25"/>
      <c r="E120" s="25"/>
      <c r="F120" s="25"/>
      <c r="G120" s="25"/>
      <c r="H120" s="25"/>
      <c r="I120" s="25"/>
      <c r="J120" s="27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>
      <c r="A121" s="22"/>
      <c r="B121" s="25"/>
      <c r="C121" s="25"/>
      <c r="D121" s="25"/>
      <c r="E121" s="25"/>
      <c r="F121" s="25"/>
      <c r="G121" s="25"/>
      <c r="H121" s="25"/>
      <c r="I121" s="25"/>
      <c r="J121" s="27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>
      <c r="A122" s="22"/>
      <c r="B122" s="25"/>
      <c r="C122" s="25"/>
      <c r="D122" s="25"/>
      <c r="E122" s="25"/>
      <c r="F122" s="25"/>
      <c r="G122" s="25"/>
      <c r="H122" s="25"/>
      <c r="I122" s="25"/>
      <c r="J122" s="27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>
      <c r="A123" s="22"/>
      <c r="B123" s="25"/>
      <c r="C123" s="25"/>
      <c r="D123" s="25"/>
      <c r="E123" s="25"/>
      <c r="F123" s="25"/>
      <c r="G123" s="25"/>
      <c r="H123" s="25"/>
      <c r="I123" s="25"/>
      <c r="J123" s="27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>
      <c r="A124" s="22"/>
      <c r="B124" s="25"/>
      <c r="C124" s="25"/>
      <c r="D124" s="25"/>
      <c r="E124" s="25"/>
      <c r="F124" s="25"/>
      <c r="G124" s="25"/>
      <c r="H124" s="25"/>
      <c r="I124" s="25"/>
      <c r="J124" s="27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>
      <c r="A125" s="22"/>
      <c r="B125" s="25"/>
      <c r="C125" s="25"/>
      <c r="D125" s="25"/>
      <c r="E125" s="25"/>
      <c r="F125" s="25"/>
      <c r="G125" s="25"/>
      <c r="H125" s="25"/>
      <c r="I125" s="25"/>
      <c r="J125" s="27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>
      <c r="A126" s="22"/>
      <c r="B126" s="25"/>
      <c r="C126" s="25"/>
      <c r="D126" s="25"/>
      <c r="E126" s="25"/>
      <c r="F126" s="25"/>
      <c r="G126" s="25"/>
      <c r="H126" s="25"/>
      <c r="I126" s="25"/>
      <c r="J126" s="27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>
      <c r="A127" s="22"/>
      <c r="B127" s="25"/>
      <c r="C127" s="25"/>
      <c r="D127" s="25"/>
      <c r="E127" s="25"/>
      <c r="F127" s="25"/>
      <c r="G127" s="25"/>
      <c r="H127" s="25"/>
      <c r="I127" s="25"/>
      <c r="J127" s="27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>
      <c r="A128" s="22"/>
      <c r="B128" s="25"/>
      <c r="C128" s="25"/>
      <c r="D128" s="25"/>
      <c r="E128" s="25"/>
      <c r="F128" s="25"/>
      <c r="G128" s="25"/>
      <c r="H128" s="25"/>
      <c r="I128" s="25"/>
      <c r="J128" s="27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>
      <c r="A129" s="22"/>
      <c r="B129" s="25"/>
      <c r="C129" s="25"/>
      <c r="D129" s="25"/>
      <c r="E129" s="25"/>
      <c r="F129" s="25"/>
      <c r="G129" s="25"/>
      <c r="H129" s="25"/>
      <c r="I129" s="25"/>
      <c r="J129" s="27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>
      <c r="A130" s="22"/>
      <c r="B130" s="25"/>
      <c r="C130" s="25"/>
      <c r="D130" s="25"/>
      <c r="E130" s="25"/>
      <c r="F130" s="25"/>
      <c r="G130" s="25"/>
      <c r="H130" s="25"/>
      <c r="I130" s="25"/>
      <c r="J130" s="27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>
      <c r="A131" s="22"/>
      <c r="B131" s="25"/>
      <c r="C131" s="25"/>
      <c r="D131" s="25"/>
      <c r="E131" s="25"/>
      <c r="F131" s="25"/>
      <c r="G131" s="25"/>
      <c r="H131" s="25"/>
      <c r="I131" s="25"/>
      <c r="J131" s="27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>
      <c r="A132" s="22"/>
      <c r="B132" s="25"/>
      <c r="C132" s="25"/>
      <c r="D132" s="25"/>
      <c r="E132" s="25"/>
      <c r="F132" s="25"/>
      <c r="G132" s="25"/>
      <c r="H132" s="25"/>
      <c r="I132" s="25"/>
      <c r="J132" s="27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>
      <c r="A133" s="22"/>
      <c r="B133" s="25"/>
      <c r="C133" s="25"/>
      <c r="D133" s="25"/>
      <c r="E133" s="25"/>
      <c r="F133" s="25"/>
      <c r="G133" s="25"/>
      <c r="H133" s="25"/>
      <c r="I133" s="25"/>
      <c r="J133" s="27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>
      <c r="A134" s="22"/>
      <c r="B134" s="25"/>
      <c r="C134" s="25"/>
      <c r="D134" s="25"/>
      <c r="E134" s="25"/>
      <c r="F134" s="25"/>
      <c r="G134" s="25"/>
      <c r="H134" s="25"/>
      <c r="I134" s="25"/>
      <c r="J134" s="27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>
      <c r="A135" s="22"/>
      <c r="B135" s="25"/>
      <c r="C135" s="25"/>
      <c r="D135" s="25"/>
      <c r="E135" s="25"/>
      <c r="F135" s="25"/>
      <c r="G135" s="25"/>
      <c r="H135" s="25"/>
      <c r="I135" s="25"/>
      <c r="J135" s="27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>
      <c r="A136" s="22"/>
      <c r="B136" s="25"/>
      <c r="C136" s="25"/>
      <c r="D136" s="25"/>
      <c r="E136" s="25"/>
      <c r="F136" s="25"/>
      <c r="G136" s="25"/>
      <c r="H136" s="25"/>
      <c r="I136" s="25"/>
      <c r="J136" s="27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>
      <c r="A137" s="22"/>
      <c r="B137" s="25"/>
      <c r="C137" s="25"/>
      <c r="D137" s="25"/>
      <c r="E137" s="25"/>
      <c r="F137" s="25"/>
      <c r="G137" s="25"/>
      <c r="H137" s="25"/>
      <c r="I137" s="25"/>
      <c r="J137" s="27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>
      <c r="A138" s="22"/>
      <c r="B138" s="25"/>
      <c r="C138" s="25"/>
      <c r="D138" s="25"/>
      <c r="E138" s="25"/>
      <c r="F138" s="25"/>
      <c r="G138" s="25"/>
      <c r="H138" s="25"/>
      <c r="I138" s="25"/>
      <c r="J138" s="27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>
      <c r="A139" s="22"/>
      <c r="B139" s="25"/>
      <c r="C139" s="25"/>
      <c r="D139" s="25"/>
      <c r="E139" s="25"/>
      <c r="F139" s="25"/>
      <c r="G139" s="25"/>
      <c r="H139" s="25"/>
      <c r="I139" s="25"/>
      <c r="J139" s="27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>
      <c r="A140" s="22"/>
      <c r="B140" s="25"/>
      <c r="C140" s="25"/>
      <c r="D140" s="25"/>
      <c r="E140" s="25"/>
      <c r="F140" s="25"/>
      <c r="G140" s="25"/>
      <c r="H140" s="25"/>
      <c r="I140" s="25"/>
      <c r="J140" s="27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>
      <c r="A141" s="22"/>
      <c r="B141" s="25"/>
      <c r="C141" s="25"/>
      <c r="D141" s="25"/>
      <c r="E141" s="25"/>
      <c r="F141" s="25"/>
      <c r="G141" s="25"/>
      <c r="H141" s="25"/>
      <c r="I141" s="25"/>
      <c r="J141" s="27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>
      <c r="A142" s="22"/>
      <c r="B142" s="25"/>
      <c r="C142" s="25"/>
      <c r="D142" s="25"/>
      <c r="E142" s="25"/>
      <c r="F142" s="25"/>
      <c r="G142" s="25"/>
      <c r="H142" s="25"/>
      <c r="I142" s="25"/>
      <c r="J142" s="27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>
      <c r="A143" s="22"/>
      <c r="B143" s="25"/>
      <c r="C143" s="25"/>
      <c r="D143" s="25"/>
      <c r="E143" s="25"/>
      <c r="F143" s="25"/>
      <c r="G143" s="25"/>
      <c r="H143" s="25"/>
      <c r="I143" s="25"/>
      <c r="J143" s="27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>
      <c r="A144" s="22"/>
      <c r="B144" s="25"/>
      <c r="C144" s="25"/>
      <c r="D144" s="25"/>
      <c r="E144" s="25"/>
      <c r="F144" s="25"/>
      <c r="G144" s="25"/>
      <c r="H144" s="25"/>
      <c r="I144" s="25"/>
      <c r="J144" s="27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>
      <c r="A145" s="22"/>
      <c r="B145" s="25"/>
      <c r="C145" s="25"/>
      <c r="D145" s="25"/>
      <c r="E145" s="25"/>
      <c r="F145" s="25"/>
      <c r="G145" s="25"/>
      <c r="H145" s="25"/>
      <c r="I145" s="25"/>
      <c r="J145" s="27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>
      <c r="A146" s="22"/>
      <c r="B146" s="25"/>
      <c r="C146" s="25"/>
      <c r="D146" s="25"/>
      <c r="E146" s="25"/>
      <c r="F146" s="25"/>
      <c r="G146" s="25"/>
      <c r="H146" s="25"/>
      <c r="I146" s="25"/>
      <c r="J146" s="27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>
      <c r="A147" s="22"/>
      <c r="B147" s="25"/>
      <c r="C147" s="25"/>
      <c r="D147" s="25"/>
      <c r="E147" s="25"/>
      <c r="F147" s="25"/>
      <c r="G147" s="25"/>
      <c r="H147" s="25"/>
      <c r="I147" s="25"/>
      <c r="J147" s="27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>
      <c r="A148" s="22"/>
      <c r="B148" s="25"/>
      <c r="C148" s="25"/>
      <c r="D148" s="25"/>
      <c r="E148" s="25"/>
      <c r="F148" s="25"/>
      <c r="G148" s="25"/>
      <c r="H148" s="25"/>
      <c r="I148" s="25"/>
      <c r="J148" s="27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>
      <c r="A149" s="22"/>
      <c r="B149" s="25"/>
      <c r="C149" s="25"/>
      <c r="D149" s="25"/>
      <c r="E149" s="25"/>
      <c r="F149" s="25"/>
      <c r="G149" s="25"/>
      <c r="H149" s="25"/>
      <c r="I149" s="25"/>
      <c r="J149" s="27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>
      <c r="A150" s="22"/>
      <c r="B150" s="25"/>
      <c r="C150" s="25"/>
      <c r="D150" s="25"/>
      <c r="E150" s="25"/>
      <c r="F150" s="25"/>
      <c r="G150" s="25"/>
      <c r="H150" s="25"/>
      <c r="I150" s="25"/>
      <c r="J150" s="27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>
      <c r="A151" s="22"/>
      <c r="B151" s="25"/>
      <c r="C151" s="25"/>
      <c r="D151" s="25"/>
      <c r="E151" s="25"/>
      <c r="F151" s="25"/>
      <c r="G151" s="25"/>
      <c r="H151" s="25"/>
      <c r="I151" s="25"/>
      <c r="J151" s="27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>
      <c r="A152" s="22"/>
      <c r="B152" s="25"/>
      <c r="C152" s="25"/>
      <c r="D152" s="25"/>
      <c r="E152" s="25"/>
      <c r="F152" s="25"/>
      <c r="G152" s="25"/>
      <c r="H152" s="25"/>
      <c r="I152" s="25"/>
      <c r="J152" s="27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>
      <c r="A153" s="22"/>
      <c r="B153" s="25"/>
      <c r="C153" s="25"/>
      <c r="D153" s="25"/>
      <c r="E153" s="25"/>
      <c r="F153" s="25"/>
      <c r="G153" s="25"/>
      <c r="H153" s="25"/>
      <c r="I153" s="25"/>
      <c r="J153" s="27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>
      <c r="A154" s="22"/>
      <c r="B154" s="25"/>
      <c r="C154" s="25"/>
      <c r="D154" s="25"/>
      <c r="E154" s="25"/>
      <c r="F154" s="25"/>
      <c r="G154" s="25"/>
      <c r="H154" s="25"/>
      <c r="I154" s="25"/>
      <c r="J154" s="27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>
      <c r="A155" s="22"/>
      <c r="B155" s="25"/>
      <c r="C155" s="25"/>
      <c r="D155" s="25"/>
      <c r="E155" s="25"/>
      <c r="F155" s="25"/>
      <c r="G155" s="25"/>
      <c r="H155" s="25"/>
      <c r="I155" s="25"/>
      <c r="J155" s="27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>
      <c r="A156" s="22"/>
      <c r="B156" s="25"/>
      <c r="C156" s="25"/>
      <c r="D156" s="25"/>
      <c r="E156" s="25"/>
      <c r="F156" s="25"/>
      <c r="G156" s="25"/>
      <c r="H156" s="25"/>
      <c r="I156" s="25"/>
      <c r="J156" s="27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>
      <c r="A157" s="22"/>
      <c r="B157" s="25"/>
      <c r="C157" s="25"/>
      <c r="D157" s="25"/>
      <c r="E157" s="25"/>
      <c r="F157" s="25"/>
      <c r="G157" s="25"/>
      <c r="H157" s="25"/>
      <c r="I157" s="25"/>
      <c r="J157" s="27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>
      <c r="A158" s="22"/>
      <c r="B158" s="25"/>
      <c r="C158" s="25"/>
      <c r="D158" s="25"/>
      <c r="E158" s="25"/>
      <c r="F158" s="25"/>
      <c r="G158" s="25"/>
      <c r="H158" s="25"/>
      <c r="I158" s="25"/>
      <c r="J158" s="27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>
      <c r="A159" s="22"/>
      <c r="B159" s="25"/>
      <c r="C159" s="25"/>
      <c r="D159" s="25"/>
      <c r="E159" s="25"/>
      <c r="F159" s="25"/>
      <c r="G159" s="25"/>
      <c r="H159" s="25"/>
      <c r="I159" s="25"/>
      <c r="J159" s="27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>
      <c r="A160" s="22"/>
      <c r="B160" s="25"/>
      <c r="C160" s="25"/>
      <c r="D160" s="25"/>
      <c r="E160" s="25"/>
      <c r="F160" s="25"/>
      <c r="G160" s="25"/>
      <c r="H160" s="25"/>
      <c r="I160" s="25"/>
      <c r="J160" s="27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>
      <c r="A161" s="22"/>
      <c r="B161" s="25"/>
      <c r="C161" s="25"/>
      <c r="D161" s="25"/>
      <c r="E161" s="25"/>
      <c r="F161" s="25"/>
      <c r="G161" s="25"/>
      <c r="H161" s="25"/>
      <c r="I161" s="25"/>
      <c r="J161" s="27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>
      <c r="A162" s="22"/>
      <c r="B162" s="25"/>
      <c r="C162" s="25"/>
      <c r="D162" s="25"/>
      <c r="E162" s="25"/>
      <c r="F162" s="25"/>
      <c r="G162" s="25"/>
      <c r="H162" s="25"/>
      <c r="I162" s="25"/>
      <c r="J162" s="27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>
      <c r="A163" s="22"/>
      <c r="B163" s="25"/>
      <c r="C163" s="25"/>
      <c r="D163" s="25"/>
      <c r="E163" s="25"/>
      <c r="F163" s="25"/>
      <c r="G163" s="25"/>
      <c r="H163" s="25"/>
      <c r="I163" s="25"/>
      <c r="J163" s="27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>
      <c r="A164" s="22"/>
      <c r="B164" s="25"/>
      <c r="C164" s="25"/>
      <c r="D164" s="25"/>
      <c r="E164" s="25"/>
      <c r="F164" s="25"/>
      <c r="G164" s="25"/>
      <c r="H164" s="25"/>
      <c r="I164" s="25"/>
      <c r="J164" s="27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>
      <c r="A165" s="22"/>
      <c r="B165" s="25"/>
      <c r="C165" s="25"/>
      <c r="D165" s="25"/>
      <c r="E165" s="25"/>
      <c r="F165" s="25"/>
      <c r="G165" s="25"/>
      <c r="H165" s="25"/>
      <c r="I165" s="25"/>
      <c r="J165" s="27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>
      <c r="A166" s="22"/>
      <c r="B166" s="25"/>
      <c r="C166" s="25"/>
      <c r="D166" s="25"/>
      <c r="E166" s="25"/>
      <c r="F166" s="25"/>
      <c r="G166" s="25"/>
      <c r="H166" s="25"/>
      <c r="I166" s="25"/>
      <c r="J166" s="27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>
      <c r="A167" s="22"/>
      <c r="B167" s="25"/>
      <c r="C167" s="25"/>
      <c r="D167" s="25"/>
      <c r="E167" s="25"/>
      <c r="F167" s="25"/>
      <c r="G167" s="25"/>
      <c r="H167" s="25"/>
      <c r="I167" s="25"/>
      <c r="J167" s="27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>
      <c r="A168" s="22"/>
      <c r="B168" s="25"/>
      <c r="C168" s="25"/>
      <c r="D168" s="25"/>
      <c r="E168" s="25"/>
      <c r="F168" s="25"/>
      <c r="G168" s="25"/>
      <c r="H168" s="25"/>
      <c r="I168" s="25"/>
      <c r="J168" s="27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>
      <c r="A169" s="22"/>
      <c r="B169" s="25"/>
      <c r="C169" s="25"/>
      <c r="D169" s="25"/>
      <c r="E169" s="25"/>
      <c r="F169" s="25"/>
      <c r="G169" s="25"/>
      <c r="H169" s="25"/>
      <c r="I169" s="25"/>
      <c r="J169" s="27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>
      <c r="A170" s="22"/>
      <c r="B170" s="25"/>
      <c r="C170" s="25"/>
      <c r="D170" s="25"/>
      <c r="E170" s="25"/>
      <c r="F170" s="25"/>
      <c r="G170" s="25"/>
      <c r="H170" s="25"/>
      <c r="I170" s="25"/>
      <c r="J170" s="27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>
      <c r="A171" s="22"/>
      <c r="B171" s="25"/>
      <c r="C171" s="25"/>
      <c r="D171" s="25"/>
      <c r="E171" s="25"/>
      <c r="F171" s="25"/>
      <c r="G171" s="25"/>
      <c r="H171" s="25"/>
      <c r="I171" s="25"/>
      <c r="J171" s="27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>
      <c r="A172" s="22"/>
      <c r="B172" s="25"/>
      <c r="C172" s="25"/>
      <c r="D172" s="25"/>
      <c r="E172" s="25"/>
      <c r="F172" s="25"/>
      <c r="G172" s="25"/>
      <c r="H172" s="25"/>
      <c r="I172" s="25"/>
      <c r="J172" s="27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>
      <c r="A173" s="22"/>
      <c r="B173" s="25"/>
      <c r="C173" s="25"/>
      <c r="D173" s="25"/>
      <c r="E173" s="25"/>
      <c r="F173" s="25"/>
      <c r="G173" s="25"/>
      <c r="H173" s="25"/>
      <c r="I173" s="25"/>
      <c r="J173" s="27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>
      <c r="A174" s="22"/>
      <c r="B174" s="25"/>
      <c r="C174" s="25"/>
      <c r="D174" s="25"/>
      <c r="E174" s="25"/>
      <c r="F174" s="25"/>
      <c r="G174" s="25"/>
      <c r="H174" s="25"/>
      <c r="I174" s="25"/>
      <c r="J174" s="27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>
      <c r="A175" s="22"/>
      <c r="B175" s="25"/>
      <c r="C175" s="25"/>
      <c r="D175" s="25"/>
      <c r="E175" s="25"/>
      <c r="F175" s="25"/>
      <c r="G175" s="25"/>
      <c r="H175" s="25"/>
      <c r="I175" s="25"/>
      <c r="J175" s="27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>
      <c r="A176" s="22"/>
      <c r="B176" s="25"/>
      <c r="C176" s="25"/>
      <c r="D176" s="25"/>
      <c r="E176" s="25"/>
      <c r="F176" s="25"/>
      <c r="G176" s="25"/>
      <c r="H176" s="25"/>
      <c r="I176" s="25"/>
      <c r="J176" s="27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>
      <c r="A177" s="22"/>
      <c r="B177" s="25"/>
      <c r="C177" s="25"/>
      <c r="D177" s="25"/>
      <c r="E177" s="25"/>
      <c r="F177" s="25"/>
      <c r="G177" s="25"/>
      <c r="H177" s="25"/>
      <c r="I177" s="25"/>
      <c r="J177" s="27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>
      <c r="A178" s="22"/>
      <c r="B178" s="25"/>
      <c r="C178" s="25"/>
      <c r="D178" s="25"/>
      <c r="E178" s="25"/>
      <c r="F178" s="25"/>
      <c r="G178" s="25"/>
      <c r="H178" s="25"/>
      <c r="I178" s="25"/>
      <c r="J178" s="27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>
      <c r="A179" s="22"/>
      <c r="B179" s="25"/>
      <c r="C179" s="25"/>
      <c r="D179" s="25"/>
      <c r="E179" s="25"/>
      <c r="F179" s="25"/>
      <c r="G179" s="25"/>
      <c r="H179" s="25"/>
      <c r="I179" s="25"/>
      <c r="J179" s="27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>
      <c r="A180" s="22"/>
      <c r="B180" s="25"/>
      <c r="C180" s="25"/>
      <c r="D180" s="25"/>
      <c r="E180" s="25"/>
      <c r="F180" s="25"/>
      <c r="G180" s="25"/>
      <c r="H180" s="25"/>
      <c r="I180" s="25"/>
      <c r="J180" s="27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>
      <c r="A181" s="22"/>
      <c r="B181" s="25"/>
      <c r="C181" s="25"/>
      <c r="D181" s="25"/>
      <c r="E181" s="25"/>
      <c r="F181" s="25"/>
      <c r="G181" s="25"/>
      <c r="H181" s="25"/>
      <c r="I181" s="25"/>
      <c r="J181" s="27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>
      <c r="A182" s="22"/>
      <c r="B182" s="25"/>
      <c r="C182" s="25"/>
      <c r="D182" s="25"/>
      <c r="E182" s="25"/>
      <c r="F182" s="25"/>
      <c r="G182" s="25"/>
      <c r="H182" s="25"/>
      <c r="I182" s="25"/>
      <c r="J182" s="27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>
      <c r="A183" s="22"/>
      <c r="B183" s="25"/>
      <c r="C183" s="25"/>
      <c r="D183" s="25"/>
      <c r="E183" s="25"/>
      <c r="F183" s="25"/>
      <c r="G183" s="25"/>
      <c r="H183" s="25"/>
      <c r="I183" s="25"/>
      <c r="J183" s="27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>
      <c r="A184" s="22"/>
      <c r="B184" s="25"/>
      <c r="C184" s="25"/>
      <c r="D184" s="25"/>
      <c r="E184" s="25"/>
      <c r="F184" s="25"/>
      <c r="G184" s="25"/>
      <c r="H184" s="25"/>
      <c r="I184" s="25"/>
      <c r="J184" s="27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>
      <c r="A185" s="22"/>
      <c r="B185" s="25"/>
      <c r="C185" s="25"/>
      <c r="D185" s="25"/>
      <c r="E185" s="25"/>
      <c r="F185" s="25"/>
      <c r="G185" s="25"/>
      <c r="H185" s="25"/>
      <c r="I185" s="25"/>
      <c r="J185" s="27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>
      <c r="A186" s="22"/>
      <c r="B186" s="25"/>
      <c r="C186" s="25"/>
      <c r="D186" s="25"/>
      <c r="E186" s="25"/>
      <c r="F186" s="25"/>
      <c r="G186" s="25"/>
      <c r="H186" s="25"/>
      <c r="I186" s="25"/>
      <c r="J186" s="27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>
      <c r="A187" s="22"/>
      <c r="B187" s="25"/>
      <c r="C187" s="25"/>
      <c r="D187" s="25"/>
      <c r="E187" s="25"/>
      <c r="F187" s="25"/>
      <c r="G187" s="25"/>
      <c r="H187" s="25"/>
      <c r="I187" s="25"/>
      <c r="J187" s="27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>
      <c r="A188" s="22"/>
      <c r="B188" s="25"/>
      <c r="C188" s="25"/>
      <c r="D188" s="25"/>
      <c r="E188" s="25"/>
      <c r="F188" s="25"/>
      <c r="G188" s="25"/>
      <c r="H188" s="25"/>
      <c r="I188" s="25"/>
      <c r="J188" s="27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>
      <c r="A189" s="22"/>
      <c r="B189" s="25"/>
      <c r="C189" s="25"/>
      <c r="D189" s="25"/>
      <c r="E189" s="25"/>
      <c r="F189" s="25"/>
      <c r="G189" s="25"/>
      <c r="H189" s="25"/>
      <c r="I189" s="25"/>
      <c r="J189" s="27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>
      <c r="A190" s="22"/>
      <c r="B190" s="25"/>
      <c r="C190" s="25"/>
      <c r="D190" s="25"/>
      <c r="E190" s="25"/>
      <c r="F190" s="25"/>
      <c r="G190" s="25"/>
      <c r="H190" s="25"/>
      <c r="I190" s="25"/>
      <c r="J190" s="27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>
      <c r="A191" s="22"/>
      <c r="B191" s="25"/>
      <c r="C191" s="25"/>
      <c r="D191" s="25"/>
      <c r="E191" s="25"/>
      <c r="F191" s="25"/>
      <c r="G191" s="25"/>
      <c r="H191" s="25"/>
      <c r="I191" s="25"/>
      <c r="J191" s="27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>
      <c r="A192" s="22"/>
      <c r="B192" s="25"/>
      <c r="C192" s="25"/>
      <c r="D192" s="25"/>
      <c r="E192" s="25"/>
      <c r="F192" s="25"/>
      <c r="G192" s="25"/>
      <c r="H192" s="25"/>
      <c r="I192" s="25"/>
      <c r="J192" s="27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>
      <c r="A193" s="22"/>
      <c r="B193" s="25"/>
      <c r="C193" s="25"/>
      <c r="D193" s="25"/>
      <c r="E193" s="25"/>
      <c r="F193" s="25"/>
      <c r="G193" s="25"/>
      <c r="H193" s="25"/>
      <c r="I193" s="25"/>
      <c r="J193" s="27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>
      <c r="A194" s="22"/>
      <c r="B194" s="25"/>
      <c r="C194" s="25"/>
      <c r="D194" s="25"/>
      <c r="E194" s="25"/>
      <c r="F194" s="25"/>
      <c r="G194" s="25"/>
      <c r="H194" s="25"/>
      <c r="I194" s="25"/>
      <c r="J194" s="27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>
      <c r="A195" s="22"/>
      <c r="B195" s="25"/>
      <c r="C195" s="25"/>
      <c r="D195" s="25"/>
      <c r="E195" s="25"/>
      <c r="F195" s="25"/>
      <c r="G195" s="25"/>
      <c r="H195" s="25"/>
      <c r="I195" s="25"/>
      <c r="J195" s="27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>
      <c r="A196" s="22"/>
      <c r="B196" s="25"/>
      <c r="C196" s="25"/>
      <c r="D196" s="25"/>
      <c r="E196" s="25"/>
      <c r="F196" s="25"/>
      <c r="G196" s="25"/>
      <c r="H196" s="25"/>
      <c r="I196" s="25"/>
      <c r="J196" s="27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>
      <c r="A197" s="22"/>
      <c r="B197" s="25"/>
      <c r="C197" s="25"/>
      <c r="D197" s="25"/>
      <c r="E197" s="25"/>
      <c r="F197" s="25"/>
      <c r="G197" s="25"/>
      <c r="H197" s="25"/>
      <c r="I197" s="25"/>
      <c r="J197" s="27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>
      <c r="A198" s="22"/>
      <c r="B198" s="25"/>
      <c r="C198" s="25"/>
      <c r="D198" s="25"/>
      <c r="E198" s="25"/>
      <c r="F198" s="25"/>
      <c r="G198" s="25"/>
      <c r="H198" s="25"/>
      <c r="I198" s="25"/>
      <c r="J198" s="27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>
      <c r="A199" s="22"/>
      <c r="B199" s="25"/>
      <c r="C199" s="25"/>
      <c r="D199" s="25"/>
      <c r="E199" s="25"/>
      <c r="F199" s="25"/>
      <c r="G199" s="25"/>
      <c r="H199" s="25"/>
      <c r="I199" s="25"/>
      <c r="J199" s="27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>
      <c r="A200" s="22"/>
      <c r="B200" s="25"/>
      <c r="C200" s="25"/>
      <c r="D200" s="25"/>
      <c r="E200" s="25"/>
      <c r="F200" s="25"/>
      <c r="G200" s="25"/>
      <c r="H200" s="25"/>
      <c r="I200" s="25"/>
      <c r="J200" s="27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>
      <c r="A201" s="22"/>
      <c r="B201" s="25"/>
      <c r="C201" s="25"/>
      <c r="D201" s="25"/>
      <c r="E201" s="25"/>
      <c r="F201" s="25"/>
      <c r="G201" s="25"/>
      <c r="H201" s="25"/>
      <c r="I201" s="25"/>
      <c r="J201" s="27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>
      <c r="A202" s="22"/>
      <c r="B202" s="25"/>
      <c r="C202" s="25"/>
      <c r="D202" s="25"/>
      <c r="E202" s="25"/>
      <c r="F202" s="25"/>
      <c r="G202" s="25"/>
      <c r="H202" s="25"/>
      <c r="I202" s="25"/>
      <c r="J202" s="27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>
      <c r="A203" s="22"/>
      <c r="B203" s="25"/>
      <c r="C203" s="25"/>
      <c r="D203" s="25"/>
      <c r="E203" s="25"/>
      <c r="F203" s="25"/>
      <c r="G203" s="25"/>
      <c r="H203" s="25"/>
      <c r="I203" s="25"/>
      <c r="J203" s="27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>
      <c r="A204" s="22"/>
      <c r="B204" s="25"/>
      <c r="C204" s="25"/>
      <c r="D204" s="25"/>
      <c r="E204" s="25"/>
      <c r="F204" s="25"/>
      <c r="G204" s="25"/>
      <c r="H204" s="25"/>
      <c r="I204" s="25"/>
      <c r="J204" s="27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>
      <c r="A205" s="22"/>
      <c r="B205" s="25"/>
      <c r="C205" s="25"/>
      <c r="D205" s="25"/>
      <c r="E205" s="25"/>
      <c r="F205" s="25"/>
      <c r="G205" s="25"/>
      <c r="H205" s="25"/>
      <c r="I205" s="25"/>
      <c r="J205" s="27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>
      <c r="A206" s="22"/>
      <c r="B206" s="25"/>
      <c r="C206" s="25"/>
      <c r="D206" s="25"/>
      <c r="E206" s="25"/>
      <c r="F206" s="25"/>
      <c r="G206" s="25"/>
      <c r="H206" s="25"/>
      <c r="I206" s="25"/>
      <c r="J206" s="27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>
      <c r="A207" s="22"/>
      <c r="B207" s="25"/>
      <c r="C207" s="25"/>
      <c r="D207" s="25"/>
      <c r="E207" s="25"/>
      <c r="F207" s="25"/>
      <c r="G207" s="25"/>
      <c r="H207" s="25"/>
      <c r="I207" s="25"/>
      <c r="J207" s="27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>
      <c r="A208" s="22"/>
      <c r="B208" s="25"/>
      <c r="C208" s="25"/>
      <c r="D208" s="25"/>
      <c r="E208" s="25"/>
      <c r="F208" s="25"/>
      <c r="G208" s="25"/>
      <c r="H208" s="25"/>
      <c r="I208" s="25"/>
      <c r="J208" s="27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>
      <c r="A209" s="22"/>
      <c r="B209" s="25"/>
      <c r="C209" s="25"/>
      <c r="D209" s="25"/>
      <c r="E209" s="25"/>
      <c r="F209" s="25"/>
      <c r="G209" s="25"/>
      <c r="H209" s="25"/>
      <c r="I209" s="25"/>
      <c r="J209" s="27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>
      <c r="A210" s="22"/>
      <c r="B210" s="25"/>
      <c r="C210" s="25"/>
      <c r="D210" s="25"/>
      <c r="E210" s="25"/>
      <c r="F210" s="25"/>
      <c r="G210" s="25"/>
      <c r="H210" s="25"/>
      <c r="I210" s="25"/>
      <c r="J210" s="27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>
      <c r="A211" s="22"/>
      <c r="B211" s="25"/>
      <c r="C211" s="25"/>
      <c r="D211" s="25"/>
      <c r="E211" s="25"/>
      <c r="F211" s="25"/>
      <c r="G211" s="25"/>
      <c r="H211" s="25"/>
      <c r="I211" s="25"/>
      <c r="J211" s="27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>
      <c r="A212" s="22"/>
      <c r="B212" s="25"/>
      <c r="C212" s="25"/>
      <c r="D212" s="25"/>
      <c r="E212" s="25"/>
      <c r="F212" s="25"/>
      <c r="G212" s="25"/>
      <c r="H212" s="25"/>
      <c r="I212" s="25"/>
      <c r="J212" s="27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>
      <c r="A213" s="22"/>
      <c r="B213" s="25"/>
      <c r="C213" s="25"/>
      <c r="D213" s="25"/>
      <c r="E213" s="25"/>
      <c r="F213" s="25"/>
      <c r="G213" s="25"/>
      <c r="H213" s="25"/>
      <c r="I213" s="25"/>
      <c r="J213" s="27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>
      <c r="A214" s="22"/>
      <c r="B214" s="25"/>
      <c r="C214" s="25"/>
      <c r="D214" s="25"/>
      <c r="E214" s="25"/>
      <c r="F214" s="25"/>
      <c r="G214" s="25"/>
      <c r="H214" s="25"/>
      <c r="I214" s="25"/>
      <c r="J214" s="27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>
      <c r="A215" s="22"/>
      <c r="B215" s="25"/>
      <c r="C215" s="25"/>
      <c r="D215" s="25"/>
      <c r="E215" s="25"/>
      <c r="F215" s="25"/>
      <c r="G215" s="25"/>
      <c r="H215" s="25"/>
      <c r="I215" s="25"/>
      <c r="J215" s="27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>
      <c r="A216" s="22"/>
      <c r="B216" s="25"/>
      <c r="C216" s="25"/>
      <c r="D216" s="25"/>
      <c r="E216" s="25"/>
      <c r="F216" s="25"/>
      <c r="G216" s="25"/>
      <c r="H216" s="25"/>
      <c r="I216" s="25"/>
      <c r="J216" s="27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>
      <c r="A217" s="22"/>
      <c r="B217" s="25"/>
      <c r="C217" s="25"/>
      <c r="D217" s="25"/>
      <c r="E217" s="25"/>
      <c r="F217" s="25"/>
      <c r="G217" s="25"/>
      <c r="H217" s="25"/>
      <c r="I217" s="25"/>
      <c r="J217" s="27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>
      <c r="A218" s="22"/>
      <c r="B218" s="25"/>
      <c r="C218" s="25"/>
      <c r="D218" s="25"/>
      <c r="E218" s="25"/>
      <c r="F218" s="25"/>
      <c r="G218" s="25"/>
      <c r="H218" s="25"/>
      <c r="I218" s="25"/>
      <c r="J218" s="27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>
      <c r="A219" s="22"/>
      <c r="B219" s="25"/>
      <c r="C219" s="25"/>
      <c r="D219" s="25"/>
      <c r="E219" s="25"/>
      <c r="F219" s="25"/>
      <c r="G219" s="25"/>
      <c r="H219" s="25"/>
      <c r="I219" s="25"/>
      <c r="J219" s="27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>
      <c r="A220" s="22"/>
      <c r="B220" s="25"/>
      <c r="C220" s="25"/>
      <c r="D220" s="25"/>
      <c r="E220" s="25"/>
      <c r="F220" s="25"/>
      <c r="G220" s="25"/>
      <c r="H220" s="25"/>
      <c r="I220" s="25"/>
      <c r="J220" s="27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>
      <c r="A221" s="22"/>
      <c r="B221" s="25"/>
      <c r="C221" s="25"/>
      <c r="D221" s="25"/>
      <c r="E221" s="25"/>
      <c r="F221" s="25"/>
      <c r="G221" s="25"/>
      <c r="H221" s="25"/>
      <c r="I221" s="25"/>
      <c r="J221" s="27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>
      <c r="A222" s="22"/>
      <c r="B222" s="25"/>
      <c r="C222" s="25"/>
      <c r="D222" s="25"/>
      <c r="E222" s="25"/>
      <c r="F222" s="25"/>
      <c r="G222" s="25"/>
      <c r="H222" s="25"/>
      <c r="I222" s="25"/>
      <c r="J222" s="27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>
      <c r="A223" s="22"/>
      <c r="B223" s="25"/>
      <c r="C223" s="25"/>
      <c r="D223" s="25"/>
      <c r="E223" s="25"/>
      <c r="F223" s="25"/>
      <c r="G223" s="25"/>
      <c r="H223" s="25"/>
      <c r="I223" s="25"/>
      <c r="J223" s="27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>
      <c r="A224" s="22"/>
      <c r="B224" s="25"/>
      <c r="C224" s="25"/>
      <c r="D224" s="25"/>
      <c r="E224" s="25"/>
      <c r="F224" s="25"/>
      <c r="G224" s="25"/>
      <c r="H224" s="25"/>
      <c r="I224" s="25"/>
      <c r="J224" s="27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>
      <c r="A225" s="22"/>
      <c r="B225" s="25"/>
      <c r="C225" s="25"/>
      <c r="D225" s="25"/>
      <c r="E225" s="25"/>
      <c r="F225" s="25"/>
      <c r="G225" s="25"/>
      <c r="H225" s="25"/>
      <c r="I225" s="25"/>
      <c r="J225" s="27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>
      <c r="A226" s="22"/>
      <c r="B226" s="25"/>
      <c r="C226" s="25"/>
      <c r="D226" s="25"/>
      <c r="E226" s="25"/>
      <c r="F226" s="25"/>
      <c r="G226" s="25"/>
      <c r="H226" s="25"/>
      <c r="I226" s="25"/>
      <c r="J226" s="27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>
      <c r="A227" s="22"/>
      <c r="B227" s="25"/>
      <c r="C227" s="25"/>
      <c r="D227" s="25"/>
      <c r="E227" s="25"/>
      <c r="F227" s="25"/>
      <c r="G227" s="25"/>
      <c r="H227" s="25"/>
      <c r="I227" s="25"/>
      <c r="J227" s="27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>
      <c r="A228" s="22"/>
      <c r="B228" s="25"/>
      <c r="C228" s="25"/>
      <c r="D228" s="25"/>
      <c r="E228" s="25"/>
      <c r="F228" s="25"/>
      <c r="G228" s="25"/>
      <c r="H228" s="25"/>
      <c r="I228" s="25"/>
      <c r="J228" s="27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>
      <c r="A229" s="22"/>
      <c r="B229" s="25"/>
      <c r="C229" s="25"/>
      <c r="D229" s="25"/>
      <c r="E229" s="25"/>
      <c r="F229" s="25"/>
      <c r="G229" s="25"/>
      <c r="H229" s="25"/>
      <c r="I229" s="25"/>
      <c r="J229" s="27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>
      <c r="A230" s="22"/>
      <c r="B230" s="25"/>
      <c r="C230" s="25"/>
      <c r="D230" s="25"/>
      <c r="E230" s="25"/>
      <c r="F230" s="25"/>
      <c r="G230" s="25"/>
      <c r="H230" s="25"/>
      <c r="I230" s="25"/>
      <c r="J230" s="27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>
      <c r="A231" s="22"/>
      <c r="B231" s="25"/>
      <c r="C231" s="25"/>
      <c r="D231" s="25"/>
      <c r="E231" s="25"/>
      <c r="F231" s="25"/>
      <c r="G231" s="25"/>
      <c r="H231" s="25"/>
      <c r="I231" s="25"/>
      <c r="J231" s="27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>
      <c r="A232" s="22"/>
      <c r="B232" s="25"/>
      <c r="C232" s="25"/>
      <c r="D232" s="25"/>
      <c r="E232" s="25"/>
      <c r="F232" s="25"/>
      <c r="G232" s="25"/>
      <c r="H232" s="25"/>
      <c r="I232" s="25"/>
      <c r="J232" s="27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>
      <c r="A233" s="22"/>
      <c r="B233" s="25"/>
      <c r="C233" s="25"/>
      <c r="D233" s="25"/>
      <c r="E233" s="25"/>
      <c r="F233" s="25"/>
      <c r="G233" s="25"/>
      <c r="H233" s="25"/>
      <c r="I233" s="25"/>
      <c r="J233" s="27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>
      <c r="A234" s="22"/>
      <c r="B234" s="25"/>
      <c r="C234" s="25"/>
      <c r="D234" s="25"/>
      <c r="E234" s="25"/>
      <c r="F234" s="25"/>
      <c r="G234" s="25"/>
      <c r="H234" s="25"/>
      <c r="I234" s="25"/>
      <c r="J234" s="27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>
      <c r="A235" s="22"/>
      <c r="B235" s="25"/>
      <c r="C235" s="25"/>
      <c r="D235" s="25"/>
      <c r="E235" s="25"/>
      <c r="F235" s="25"/>
      <c r="G235" s="25"/>
      <c r="H235" s="25"/>
      <c r="I235" s="25"/>
      <c r="J235" s="27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>
      <c r="A236" s="22"/>
      <c r="B236" s="25"/>
      <c r="C236" s="25"/>
      <c r="D236" s="25"/>
      <c r="E236" s="25"/>
      <c r="F236" s="25"/>
      <c r="G236" s="25"/>
      <c r="H236" s="25"/>
      <c r="I236" s="25"/>
      <c r="J236" s="27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>
      <c r="A237" s="22"/>
      <c r="B237" s="25"/>
      <c r="C237" s="25"/>
      <c r="D237" s="25"/>
      <c r="E237" s="25"/>
      <c r="F237" s="25"/>
      <c r="G237" s="25"/>
      <c r="H237" s="25"/>
      <c r="I237" s="25"/>
      <c r="J237" s="27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>
      <c r="A238" s="22"/>
      <c r="B238" s="25"/>
      <c r="C238" s="25"/>
      <c r="D238" s="25"/>
      <c r="E238" s="25"/>
      <c r="F238" s="25"/>
      <c r="G238" s="25"/>
      <c r="H238" s="25"/>
      <c r="I238" s="25"/>
      <c r="J238" s="27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>
      <c r="A239" s="22"/>
      <c r="B239" s="25"/>
      <c r="C239" s="25"/>
      <c r="D239" s="25"/>
      <c r="E239" s="25"/>
      <c r="F239" s="25"/>
      <c r="G239" s="25"/>
      <c r="H239" s="25"/>
      <c r="I239" s="25"/>
      <c r="J239" s="27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>
      <c r="A240" s="22"/>
      <c r="B240" s="25"/>
      <c r="C240" s="25"/>
      <c r="D240" s="25"/>
      <c r="E240" s="25"/>
      <c r="F240" s="25"/>
      <c r="G240" s="25"/>
      <c r="H240" s="25"/>
      <c r="I240" s="25"/>
      <c r="J240" s="27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>
      <c r="A241" s="22"/>
      <c r="B241" s="25"/>
      <c r="C241" s="25"/>
      <c r="D241" s="25"/>
      <c r="E241" s="25"/>
      <c r="F241" s="25"/>
      <c r="G241" s="25"/>
      <c r="H241" s="25"/>
      <c r="I241" s="25"/>
      <c r="J241" s="27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>
      <c r="A242" s="22"/>
      <c r="B242" s="25"/>
      <c r="C242" s="25"/>
      <c r="D242" s="25"/>
      <c r="E242" s="25"/>
      <c r="F242" s="25"/>
      <c r="G242" s="25"/>
      <c r="H242" s="25"/>
      <c r="I242" s="25"/>
      <c r="J242" s="27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>
      <c r="A243" s="22"/>
      <c r="B243" s="25"/>
      <c r="C243" s="25"/>
      <c r="D243" s="25"/>
      <c r="E243" s="25"/>
      <c r="F243" s="25"/>
      <c r="G243" s="25"/>
      <c r="H243" s="25"/>
      <c r="I243" s="25"/>
      <c r="J243" s="27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>
      <c r="A244" s="22"/>
      <c r="B244" s="25"/>
      <c r="C244" s="25"/>
      <c r="D244" s="25"/>
      <c r="E244" s="25"/>
      <c r="F244" s="25"/>
      <c r="G244" s="25"/>
      <c r="H244" s="25"/>
      <c r="I244" s="25"/>
      <c r="J244" s="27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>
      <c r="A245" s="22"/>
      <c r="B245" s="25"/>
      <c r="C245" s="25"/>
      <c r="D245" s="25"/>
      <c r="E245" s="25"/>
      <c r="F245" s="25"/>
      <c r="G245" s="25"/>
      <c r="H245" s="25"/>
      <c r="I245" s="25"/>
      <c r="J245" s="27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>
      <c r="A246" s="22"/>
      <c r="B246" s="25"/>
      <c r="C246" s="25"/>
      <c r="D246" s="25"/>
      <c r="E246" s="25"/>
      <c r="F246" s="25"/>
      <c r="G246" s="25"/>
      <c r="H246" s="25"/>
      <c r="I246" s="25"/>
      <c r="J246" s="27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>
      <c r="A247" s="22"/>
      <c r="B247" s="25"/>
      <c r="C247" s="25"/>
      <c r="D247" s="25"/>
      <c r="E247" s="25"/>
      <c r="F247" s="25"/>
      <c r="G247" s="25"/>
      <c r="H247" s="25"/>
      <c r="I247" s="25"/>
      <c r="J247" s="27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>
      <c r="A248" s="22"/>
      <c r="B248" s="25"/>
      <c r="C248" s="25"/>
      <c r="D248" s="25"/>
      <c r="E248" s="25"/>
      <c r="F248" s="25"/>
      <c r="G248" s="25"/>
      <c r="H248" s="25"/>
      <c r="I248" s="25"/>
      <c r="J248" s="27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>
      <c r="A249" s="22"/>
      <c r="B249" s="25"/>
      <c r="C249" s="25"/>
      <c r="D249" s="25"/>
      <c r="E249" s="25"/>
      <c r="F249" s="25"/>
      <c r="G249" s="25"/>
      <c r="H249" s="25"/>
      <c r="I249" s="25"/>
      <c r="J249" s="27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>
      <c r="A250" s="22"/>
      <c r="B250" s="25"/>
      <c r="C250" s="25"/>
      <c r="D250" s="25"/>
      <c r="E250" s="25"/>
      <c r="F250" s="25"/>
      <c r="G250" s="25"/>
      <c r="H250" s="25"/>
      <c r="I250" s="25"/>
      <c r="J250" s="27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>
      <c r="A251" s="22"/>
      <c r="B251" s="25"/>
      <c r="C251" s="25"/>
      <c r="D251" s="25"/>
      <c r="E251" s="25"/>
      <c r="F251" s="25"/>
      <c r="G251" s="25"/>
      <c r="H251" s="25"/>
      <c r="I251" s="25"/>
      <c r="J251" s="27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>
      <c r="A252" s="22"/>
      <c r="B252" s="25"/>
      <c r="C252" s="25"/>
      <c r="D252" s="25"/>
      <c r="E252" s="25"/>
      <c r="F252" s="25"/>
      <c r="G252" s="25"/>
      <c r="H252" s="25"/>
      <c r="I252" s="25"/>
      <c r="J252" s="27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>
      <c r="A253" s="22"/>
      <c r="B253" s="25"/>
      <c r="C253" s="25"/>
      <c r="D253" s="25"/>
      <c r="E253" s="25"/>
      <c r="F253" s="25"/>
      <c r="G253" s="25"/>
      <c r="H253" s="25"/>
      <c r="I253" s="25"/>
      <c r="J253" s="27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>
      <c r="A254" s="22"/>
      <c r="B254" s="25"/>
      <c r="C254" s="25"/>
      <c r="D254" s="25"/>
      <c r="E254" s="25"/>
      <c r="F254" s="25"/>
      <c r="G254" s="25"/>
      <c r="H254" s="25"/>
      <c r="I254" s="25"/>
      <c r="J254" s="27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>
      <c r="A255" s="22"/>
      <c r="B255" s="25"/>
      <c r="C255" s="25"/>
      <c r="D255" s="25"/>
      <c r="E255" s="25"/>
      <c r="F255" s="25"/>
      <c r="G255" s="25"/>
      <c r="H255" s="25"/>
      <c r="I255" s="25"/>
      <c r="J255" s="27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>
      <c r="A256" s="22"/>
      <c r="B256" s="25"/>
      <c r="C256" s="25"/>
      <c r="D256" s="25"/>
      <c r="E256" s="25"/>
      <c r="F256" s="25"/>
      <c r="G256" s="25"/>
      <c r="H256" s="25"/>
      <c r="I256" s="25"/>
      <c r="J256" s="27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>
      <c r="A257" s="22"/>
      <c r="B257" s="25"/>
      <c r="C257" s="25"/>
      <c r="D257" s="25"/>
      <c r="E257" s="25"/>
      <c r="F257" s="25"/>
      <c r="G257" s="25"/>
      <c r="H257" s="25"/>
      <c r="I257" s="25"/>
      <c r="J257" s="27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>
      <c r="A258" s="22"/>
      <c r="B258" s="25"/>
      <c r="C258" s="25"/>
      <c r="D258" s="25"/>
      <c r="E258" s="25"/>
      <c r="F258" s="25"/>
      <c r="G258" s="25"/>
      <c r="H258" s="25"/>
      <c r="I258" s="25"/>
      <c r="J258" s="27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>
      <c r="A259" s="22"/>
      <c r="B259" s="25"/>
      <c r="C259" s="25"/>
      <c r="D259" s="25"/>
      <c r="E259" s="25"/>
      <c r="F259" s="25"/>
      <c r="G259" s="25"/>
      <c r="H259" s="25"/>
      <c r="I259" s="25"/>
      <c r="J259" s="27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>
      <c r="A260" s="22"/>
      <c r="B260" s="25"/>
      <c r="C260" s="25"/>
      <c r="D260" s="25"/>
      <c r="E260" s="25"/>
      <c r="F260" s="25"/>
      <c r="G260" s="25"/>
      <c r="H260" s="25"/>
      <c r="I260" s="25"/>
      <c r="J260" s="27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>
      <c r="A261" s="22"/>
      <c r="B261" s="25"/>
      <c r="C261" s="25"/>
      <c r="D261" s="25"/>
      <c r="E261" s="25"/>
      <c r="F261" s="25"/>
      <c r="G261" s="25"/>
      <c r="H261" s="25"/>
      <c r="I261" s="25"/>
      <c r="J261" s="27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>
      <c r="A262" s="22"/>
      <c r="B262" s="25"/>
      <c r="C262" s="25"/>
      <c r="D262" s="25"/>
      <c r="E262" s="25"/>
      <c r="F262" s="25"/>
      <c r="G262" s="25"/>
      <c r="H262" s="25"/>
      <c r="I262" s="25"/>
      <c r="J262" s="27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>
      <c r="A263" s="22"/>
      <c r="B263" s="25"/>
      <c r="C263" s="25"/>
      <c r="D263" s="25"/>
      <c r="E263" s="25"/>
      <c r="F263" s="25"/>
      <c r="G263" s="25"/>
      <c r="H263" s="25"/>
      <c r="I263" s="25"/>
      <c r="J263" s="27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>
      <c r="A264" s="22"/>
      <c r="B264" s="25"/>
      <c r="C264" s="25"/>
      <c r="D264" s="25"/>
      <c r="E264" s="25"/>
      <c r="F264" s="25"/>
      <c r="G264" s="25"/>
      <c r="H264" s="25"/>
      <c r="I264" s="25"/>
      <c r="J264" s="27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>
      <c r="A265" s="22"/>
      <c r="B265" s="25"/>
      <c r="C265" s="25"/>
      <c r="D265" s="25"/>
      <c r="E265" s="25"/>
      <c r="F265" s="25"/>
      <c r="G265" s="25"/>
      <c r="H265" s="25"/>
      <c r="I265" s="25"/>
      <c r="J265" s="27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>
      <c r="A266" s="22"/>
      <c r="B266" s="25"/>
      <c r="C266" s="25"/>
      <c r="D266" s="25"/>
      <c r="E266" s="25"/>
      <c r="F266" s="25"/>
      <c r="G266" s="25"/>
      <c r="H266" s="25"/>
      <c r="I266" s="25"/>
      <c r="J266" s="27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>
      <c r="A267" s="22"/>
      <c r="B267" s="25"/>
      <c r="C267" s="25"/>
      <c r="D267" s="25"/>
      <c r="E267" s="25"/>
      <c r="F267" s="25"/>
      <c r="G267" s="25"/>
      <c r="H267" s="25"/>
      <c r="I267" s="25"/>
      <c r="J267" s="27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>
      <c r="A268" s="22"/>
      <c r="B268" s="25"/>
      <c r="C268" s="25"/>
      <c r="D268" s="25"/>
      <c r="E268" s="25"/>
      <c r="F268" s="25"/>
      <c r="G268" s="25"/>
      <c r="H268" s="25"/>
      <c r="I268" s="25"/>
      <c r="J268" s="27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>
      <c r="A269" s="22"/>
      <c r="B269" s="25"/>
      <c r="C269" s="25"/>
      <c r="D269" s="25"/>
      <c r="E269" s="25"/>
      <c r="F269" s="25"/>
      <c r="G269" s="25"/>
      <c r="H269" s="25"/>
      <c r="I269" s="25"/>
      <c r="J269" s="27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>
      <c r="A270" s="22"/>
      <c r="B270" s="25"/>
      <c r="C270" s="25"/>
      <c r="D270" s="25"/>
      <c r="E270" s="25"/>
      <c r="F270" s="25"/>
      <c r="G270" s="25"/>
      <c r="H270" s="25"/>
      <c r="I270" s="25"/>
      <c r="J270" s="27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>
      <c r="A271" s="22"/>
      <c r="B271" s="25"/>
      <c r="C271" s="25"/>
      <c r="D271" s="25"/>
      <c r="E271" s="25"/>
      <c r="F271" s="25"/>
      <c r="G271" s="25"/>
      <c r="H271" s="25"/>
      <c r="I271" s="25"/>
      <c r="J271" s="27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>
      <c r="A272" s="22"/>
      <c r="B272" s="25"/>
      <c r="C272" s="25"/>
      <c r="D272" s="25"/>
      <c r="E272" s="25"/>
      <c r="F272" s="25"/>
      <c r="G272" s="25"/>
      <c r="H272" s="25"/>
      <c r="I272" s="25"/>
      <c r="J272" s="27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>
      <c r="A273" s="22"/>
      <c r="B273" s="25"/>
      <c r="C273" s="25"/>
      <c r="D273" s="25"/>
      <c r="E273" s="25"/>
      <c r="F273" s="25"/>
      <c r="G273" s="25"/>
      <c r="H273" s="25"/>
      <c r="I273" s="25"/>
      <c r="J273" s="27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>
      <c r="A274" s="22"/>
      <c r="B274" s="25"/>
      <c r="C274" s="25"/>
      <c r="D274" s="25"/>
      <c r="E274" s="25"/>
      <c r="F274" s="25"/>
      <c r="G274" s="25"/>
      <c r="H274" s="25"/>
      <c r="I274" s="25"/>
      <c r="J274" s="27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>
      <c r="A275" s="22"/>
      <c r="B275" s="25"/>
      <c r="C275" s="25"/>
      <c r="D275" s="25"/>
      <c r="E275" s="25"/>
      <c r="F275" s="25"/>
      <c r="G275" s="25"/>
      <c r="H275" s="25"/>
      <c r="I275" s="25"/>
      <c r="J275" s="27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>
      <c r="A276" s="22"/>
      <c r="B276" s="25"/>
      <c r="C276" s="25"/>
      <c r="D276" s="25"/>
      <c r="E276" s="25"/>
      <c r="F276" s="25"/>
      <c r="G276" s="25"/>
      <c r="H276" s="25"/>
      <c r="I276" s="25"/>
      <c r="J276" s="27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>
      <c r="A277" s="22"/>
      <c r="B277" s="25"/>
      <c r="C277" s="25"/>
      <c r="D277" s="25"/>
      <c r="E277" s="25"/>
      <c r="F277" s="25"/>
      <c r="G277" s="25"/>
      <c r="H277" s="25"/>
      <c r="I277" s="25"/>
      <c r="J277" s="27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>
      <c r="A278" s="22"/>
      <c r="B278" s="25"/>
      <c r="C278" s="25"/>
      <c r="D278" s="25"/>
      <c r="E278" s="25"/>
      <c r="F278" s="25"/>
      <c r="G278" s="25"/>
      <c r="H278" s="25"/>
      <c r="I278" s="25"/>
      <c r="J278" s="27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>
      <c r="A279" s="22"/>
      <c r="B279" s="25"/>
      <c r="C279" s="25"/>
      <c r="D279" s="25"/>
      <c r="E279" s="25"/>
      <c r="F279" s="25"/>
      <c r="G279" s="25"/>
      <c r="H279" s="25"/>
      <c r="I279" s="25"/>
      <c r="J279" s="27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>
      <c r="A280" s="22"/>
      <c r="B280" s="25"/>
      <c r="C280" s="25"/>
      <c r="D280" s="25"/>
      <c r="E280" s="25"/>
      <c r="F280" s="25"/>
      <c r="G280" s="25"/>
      <c r="H280" s="25"/>
      <c r="I280" s="25"/>
      <c r="J280" s="27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>
      <c r="A281" s="22"/>
      <c r="B281" s="25"/>
      <c r="C281" s="25"/>
      <c r="D281" s="25"/>
      <c r="E281" s="25"/>
      <c r="F281" s="25"/>
      <c r="G281" s="25"/>
      <c r="H281" s="25"/>
      <c r="I281" s="25"/>
      <c r="J281" s="27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>
      <c r="A282" s="22"/>
      <c r="B282" s="25"/>
      <c r="C282" s="25"/>
      <c r="D282" s="25"/>
      <c r="E282" s="25"/>
      <c r="F282" s="25"/>
      <c r="G282" s="25"/>
      <c r="H282" s="25"/>
      <c r="I282" s="25"/>
      <c r="J282" s="27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>
      <c r="A283" s="22"/>
      <c r="B283" s="25"/>
      <c r="C283" s="25"/>
      <c r="D283" s="25"/>
      <c r="E283" s="25"/>
      <c r="F283" s="25"/>
      <c r="G283" s="25"/>
      <c r="H283" s="25"/>
      <c r="I283" s="25"/>
      <c r="J283" s="27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>
      <c r="A284" s="22"/>
      <c r="B284" s="25"/>
      <c r="C284" s="25"/>
      <c r="D284" s="25"/>
      <c r="E284" s="25"/>
      <c r="F284" s="25"/>
      <c r="G284" s="25"/>
      <c r="H284" s="25"/>
      <c r="I284" s="25"/>
      <c r="J284" s="27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>
      <c r="A285" s="22"/>
      <c r="B285" s="25"/>
      <c r="C285" s="25"/>
      <c r="D285" s="25"/>
      <c r="E285" s="25"/>
      <c r="F285" s="25"/>
      <c r="G285" s="25"/>
      <c r="H285" s="25"/>
      <c r="I285" s="25"/>
      <c r="J285" s="27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>
      <c r="A286" s="22"/>
      <c r="B286" s="25"/>
      <c r="C286" s="25"/>
      <c r="D286" s="25"/>
      <c r="E286" s="25"/>
      <c r="F286" s="25"/>
      <c r="G286" s="25"/>
      <c r="H286" s="25"/>
      <c r="I286" s="25"/>
      <c r="J286" s="27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>
      <c r="A287" s="22"/>
      <c r="B287" s="25"/>
      <c r="C287" s="25"/>
      <c r="D287" s="25"/>
      <c r="E287" s="25"/>
      <c r="F287" s="25"/>
      <c r="G287" s="25"/>
      <c r="H287" s="25"/>
      <c r="I287" s="25"/>
      <c r="J287" s="27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>
      <c r="A288" s="22"/>
      <c r="B288" s="25"/>
      <c r="C288" s="25"/>
      <c r="D288" s="25"/>
      <c r="E288" s="25"/>
      <c r="F288" s="25"/>
      <c r="G288" s="25"/>
      <c r="H288" s="25"/>
      <c r="I288" s="25"/>
      <c r="J288" s="27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>
      <c r="A289" s="22"/>
      <c r="B289" s="25"/>
      <c r="C289" s="25"/>
      <c r="D289" s="25"/>
      <c r="E289" s="25"/>
      <c r="F289" s="25"/>
      <c r="G289" s="25"/>
      <c r="H289" s="25"/>
      <c r="I289" s="25"/>
      <c r="J289" s="27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>
      <c r="A290" s="22"/>
      <c r="B290" s="25"/>
      <c r="C290" s="25"/>
      <c r="D290" s="25"/>
      <c r="E290" s="25"/>
      <c r="F290" s="25"/>
      <c r="G290" s="25"/>
      <c r="H290" s="25"/>
      <c r="I290" s="25"/>
      <c r="J290" s="27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>
      <c r="A291" s="22"/>
      <c r="B291" s="25"/>
      <c r="C291" s="25"/>
      <c r="D291" s="25"/>
      <c r="E291" s="25"/>
      <c r="F291" s="25"/>
      <c r="G291" s="25"/>
      <c r="H291" s="25"/>
      <c r="I291" s="25"/>
      <c r="J291" s="27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>
      <c r="A292" s="22"/>
      <c r="B292" s="25"/>
      <c r="C292" s="25"/>
      <c r="D292" s="25"/>
      <c r="E292" s="25"/>
      <c r="F292" s="25"/>
      <c r="G292" s="25"/>
      <c r="H292" s="25"/>
      <c r="I292" s="25"/>
      <c r="J292" s="27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>
      <c r="A293" s="22"/>
      <c r="B293" s="25"/>
      <c r="C293" s="25"/>
      <c r="D293" s="25"/>
      <c r="E293" s="25"/>
      <c r="F293" s="25"/>
      <c r="G293" s="25"/>
      <c r="H293" s="25"/>
      <c r="I293" s="25"/>
      <c r="J293" s="27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>
      <c r="A294" s="22"/>
      <c r="B294" s="25"/>
      <c r="C294" s="25"/>
      <c r="D294" s="25"/>
      <c r="E294" s="25"/>
      <c r="F294" s="25"/>
      <c r="G294" s="25"/>
      <c r="H294" s="25"/>
      <c r="I294" s="25"/>
      <c r="J294" s="27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>
      <c r="A295" s="22"/>
      <c r="B295" s="25"/>
      <c r="C295" s="25"/>
      <c r="D295" s="25"/>
      <c r="E295" s="25"/>
      <c r="F295" s="25"/>
      <c r="G295" s="25"/>
      <c r="H295" s="25"/>
      <c r="I295" s="25"/>
      <c r="J295" s="27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>
      <c r="A296" s="22"/>
      <c r="B296" s="25"/>
      <c r="C296" s="25"/>
      <c r="D296" s="25"/>
      <c r="E296" s="25"/>
      <c r="F296" s="25"/>
      <c r="G296" s="25"/>
      <c r="H296" s="25"/>
      <c r="I296" s="25"/>
      <c r="J296" s="27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>
      <c r="A297" s="22"/>
      <c r="B297" s="25"/>
      <c r="C297" s="25"/>
      <c r="D297" s="25"/>
      <c r="E297" s="25"/>
      <c r="F297" s="25"/>
      <c r="G297" s="25"/>
      <c r="H297" s="25"/>
      <c r="I297" s="25"/>
      <c r="J297" s="27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>
      <c r="A298" s="22"/>
      <c r="B298" s="25"/>
      <c r="C298" s="25"/>
      <c r="D298" s="25"/>
      <c r="E298" s="25"/>
      <c r="F298" s="25"/>
      <c r="G298" s="25"/>
      <c r="H298" s="25"/>
      <c r="I298" s="25"/>
      <c r="J298" s="27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>
      <c r="A299" s="22"/>
      <c r="B299" s="25"/>
      <c r="C299" s="25"/>
      <c r="D299" s="25"/>
      <c r="E299" s="25"/>
      <c r="F299" s="25"/>
      <c r="G299" s="25"/>
      <c r="H299" s="25"/>
      <c r="I299" s="25"/>
      <c r="J299" s="27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>
      <c r="A300" s="22"/>
      <c r="B300" s="25"/>
      <c r="C300" s="25"/>
      <c r="D300" s="25"/>
      <c r="E300" s="25"/>
      <c r="F300" s="25"/>
      <c r="G300" s="25"/>
      <c r="H300" s="25"/>
      <c r="I300" s="25"/>
      <c r="J300" s="27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>
      <c r="A301" s="22"/>
      <c r="B301" s="25"/>
      <c r="C301" s="25"/>
      <c r="D301" s="25"/>
      <c r="E301" s="25"/>
      <c r="F301" s="25"/>
      <c r="G301" s="25"/>
      <c r="H301" s="25"/>
      <c r="I301" s="25"/>
      <c r="J301" s="27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>
      <c r="A302" s="22"/>
      <c r="B302" s="25"/>
      <c r="C302" s="25"/>
      <c r="D302" s="25"/>
      <c r="E302" s="25"/>
      <c r="F302" s="25"/>
      <c r="G302" s="25"/>
      <c r="H302" s="25"/>
      <c r="I302" s="25"/>
      <c r="J302" s="27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>
      <c r="A303" s="22"/>
      <c r="B303" s="25"/>
      <c r="C303" s="25"/>
      <c r="D303" s="25"/>
      <c r="E303" s="25"/>
      <c r="F303" s="25"/>
      <c r="G303" s="25"/>
      <c r="H303" s="25"/>
      <c r="I303" s="25"/>
      <c r="J303" s="27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>
      <c r="A304" s="22"/>
      <c r="B304" s="25"/>
      <c r="C304" s="25"/>
      <c r="D304" s="25"/>
      <c r="E304" s="25"/>
      <c r="F304" s="25"/>
      <c r="G304" s="25"/>
      <c r="H304" s="25"/>
      <c r="I304" s="25"/>
      <c r="J304" s="27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>
      <c r="A305" s="22"/>
      <c r="B305" s="25"/>
      <c r="C305" s="25"/>
      <c r="D305" s="25"/>
      <c r="E305" s="25"/>
      <c r="F305" s="25"/>
      <c r="G305" s="25"/>
      <c r="H305" s="25"/>
      <c r="I305" s="25"/>
      <c r="J305" s="27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>
      <c r="A306" s="22"/>
      <c r="B306" s="25"/>
      <c r="C306" s="25"/>
      <c r="D306" s="25"/>
      <c r="E306" s="25"/>
      <c r="F306" s="25"/>
      <c r="G306" s="25"/>
      <c r="H306" s="25"/>
      <c r="I306" s="25"/>
      <c r="J306" s="27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>
      <c r="A307" s="22"/>
      <c r="B307" s="25"/>
      <c r="C307" s="25"/>
      <c r="D307" s="25"/>
      <c r="E307" s="25"/>
      <c r="F307" s="25"/>
      <c r="G307" s="25"/>
      <c r="H307" s="25"/>
      <c r="I307" s="25"/>
      <c r="J307" s="27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>
      <c r="A308" s="22"/>
      <c r="B308" s="25"/>
      <c r="C308" s="25"/>
      <c r="D308" s="25"/>
      <c r="E308" s="25"/>
      <c r="F308" s="25"/>
      <c r="G308" s="25"/>
      <c r="H308" s="25"/>
      <c r="I308" s="25"/>
      <c r="J308" s="27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>
      <c r="A309" s="22"/>
      <c r="B309" s="25"/>
      <c r="C309" s="25"/>
      <c r="D309" s="25"/>
      <c r="E309" s="25"/>
      <c r="F309" s="25"/>
      <c r="G309" s="25"/>
      <c r="H309" s="25"/>
      <c r="I309" s="25"/>
      <c r="J309" s="27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>
      <c r="A310" s="22"/>
      <c r="B310" s="25"/>
      <c r="C310" s="25"/>
      <c r="D310" s="25"/>
      <c r="E310" s="25"/>
      <c r="F310" s="25"/>
      <c r="G310" s="25"/>
      <c r="H310" s="25"/>
      <c r="I310" s="25"/>
      <c r="J310" s="27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>
      <c r="A311" s="22"/>
      <c r="B311" s="25"/>
      <c r="C311" s="25"/>
      <c r="D311" s="25"/>
      <c r="E311" s="25"/>
      <c r="F311" s="25"/>
      <c r="G311" s="25"/>
      <c r="H311" s="25"/>
      <c r="I311" s="25"/>
      <c r="J311" s="27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>
      <c r="A312" s="22"/>
      <c r="B312" s="25"/>
      <c r="C312" s="25"/>
      <c r="D312" s="25"/>
      <c r="E312" s="25"/>
      <c r="F312" s="25"/>
      <c r="G312" s="25"/>
      <c r="H312" s="25"/>
      <c r="I312" s="25"/>
      <c r="J312" s="27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>
      <c r="A313" s="22"/>
      <c r="B313" s="25"/>
      <c r="C313" s="25"/>
      <c r="D313" s="25"/>
      <c r="E313" s="25"/>
      <c r="F313" s="25"/>
      <c r="G313" s="25"/>
      <c r="H313" s="25"/>
      <c r="I313" s="25"/>
      <c r="J313" s="27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>
      <c r="A314" s="22"/>
      <c r="B314" s="25"/>
      <c r="C314" s="25"/>
      <c r="D314" s="25"/>
      <c r="E314" s="25"/>
      <c r="F314" s="25"/>
      <c r="G314" s="25"/>
      <c r="H314" s="25"/>
      <c r="I314" s="25"/>
      <c r="J314" s="27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>
      <c r="A315" s="22"/>
      <c r="B315" s="25"/>
      <c r="C315" s="25"/>
      <c r="D315" s="25"/>
      <c r="E315" s="25"/>
      <c r="F315" s="25"/>
      <c r="G315" s="25"/>
      <c r="H315" s="25"/>
      <c r="I315" s="25"/>
      <c r="J315" s="27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>
      <c r="A316" s="22"/>
      <c r="B316" s="25"/>
      <c r="C316" s="25"/>
      <c r="D316" s="25"/>
      <c r="E316" s="25"/>
      <c r="F316" s="25"/>
      <c r="G316" s="25"/>
      <c r="H316" s="25"/>
      <c r="I316" s="25"/>
      <c r="J316" s="27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>
      <c r="A317" s="22"/>
      <c r="B317" s="25"/>
      <c r="C317" s="25"/>
      <c r="D317" s="25"/>
      <c r="E317" s="25"/>
      <c r="F317" s="25"/>
      <c r="G317" s="25"/>
      <c r="H317" s="25"/>
      <c r="I317" s="25"/>
      <c r="J317" s="27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>
      <c r="A318" s="22"/>
      <c r="B318" s="25"/>
      <c r="C318" s="25"/>
      <c r="D318" s="25"/>
      <c r="E318" s="25"/>
      <c r="F318" s="25"/>
      <c r="G318" s="25"/>
      <c r="H318" s="25"/>
      <c r="I318" s="25"/>
      <c r="J318" s="27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>
      <c r="A319" s="22"/>
      <c r="B319" s="25"/>
      <c r="C319" s="25"/>
      <c r="D319" s="25"/>
      <c r="E319" s="25"/>
      <c r="F319" s="25"/>
      <c r="G319" s="25"/>
      <c r="H319" s="25"/>
      <c r="I319" s="25"/>
      <c r="J319" s="27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>
      <c r="A320" s="22"/>
      <c r="B320" s="25"/>
      <c r="C320" s="25"/>
      <c r="D320" s="25"/>
      <c r="E320" s="25"/>
      <c r="F320" s="25"/>
      <c r="G320" s="25"/>
      <c r="H320" s="25"/>
      <c r="I320" s="25"/>
      <c r="J320" s="27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>
      <c r="A321" s="22"/>
      <c r="B321" s="25"/>
      <c r="C321" s="25"/>
      <c r="D321" s="25"/>
      <c r="E321" s="25"/>
      <c r="F321" s="25"/>
      <c r="G321" s="25"/>
      <c r="H321" s="25"/>
      <c r="I321" s="25"/>
      <c r="J321" s="27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>
      <c r="A322" s="22"/>
      <c r="B322" s="25"/>
      <c r="C322" s="25"/>
      <c r="D322" s="25"/>
      <c r="E322" s="25"/>
      <c r="F322" s="25"/>
      <c r="G322" s="25"/>
      <c r="H322" s="25"/>
      <c r="I322" s="25"/>
      <c r="J322" s="27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>
      <c r="A323" s="22"/>
      <c r="B323" s="25"/>
      <c r="C323" s="25"/>
      <c r="D323" s="25"/>
      <c r="E323" s="25"/>
      <c r="F323" s="25"/>
      <c r="G323" s="25"/>
      <c r="H323" s="25"/>
      <c r="I323" s="25"/>
      <c r="J323" s="27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>
      <c r="A324" s="22"/>
      <c r="B324" s="25"/>
      <c r="C324" s="25"/>
      <c r="D324" s="25"/>
      <c r="E324" s="25"/>
      <c r="F324" s="25"/>
      <c r="G324" s="25"/>
      <c r="H324" s="25"/>
      <c r="I324" s="25"/>
      <c r="J324" s="27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>
      <c r="A325" s="22"/>
      <c r="B325" s="25"/>
      <c r="C325" s="25"/>
      <c r="D325" s="25"/>
      <c r="E325" s="25"/>
      <c r="F325" s="25"/>
      <c r="G325" s="25"/>
      <c r="H325" s="25"/>
      <c r="I325" s="25"/>
      <c r="J325" s="27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>
      <c r="A326" s="22"/>
      <c r="B326" s="25"/>
      <c r="C326" s="25"/>
      <c r="D326" s="25"/>
      <c r="E326" s="25"/>
      <c r="F326" s="25"/>
      <c r="G326" s="25"/>
      <c r="H326" s="25"/>
      <c r="I326" s="25"/>
      <c r="J326" s="27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</sheetData>
  <mergeCells count="33">
    <mergeCell ref="A88:K88"/>
    <mergeCell ref="B45:F45"/>
    <mergeCell ref="G45:K45"/>
    <mergeCell ref="C46:F46"/>
    <mergeCell ref="H46:K46"/>
    <mergeCell ref="B47:B48"/>
    <mergeCell ref="C47:C48"/>
    <mergeCell ref="D47:D48"/>
    <mergeCell ref="E47:E48"/>
    <mergeCell ref="G47:G48"/>
    <mergeCell ref="H47:H48"/>
    <mergeCell ref="I47:I48"/>
    <mergeCell ref="J47:J48"/>
    <mergeCell ref="A86:K86"/>
    <mergeCell ref="A87:K87"/>
    <mergeCell ref="A1:K1"/>
    <mergeCell ref="B3:F3"/>
    <mergeCell ref="G3:K3"/>
    <mergeCell ref="E5:E6"/>
    <mergeCell ref="J5:J6"/>
    <mergeCell ref="C4:F4"/>
    <mergeCell ref="H4:K4"/>
    <mergeCell ref="B5:B6"/>
    <mergeCell ref="C5:C6"/>
    <mergeCell ref="D5:D6"/>
    <mergeCell ref="G5:G6"/>
    <mergeCell ref="H5:H6"/>
    <mergeCell ref="F5:F6"/>
    <mergeCell ref="K5:K6"/>
    <mergeCell ref="I5:I6"/>
    <mergeCell ref="F47:F48"/>
    <mergeCell ref="A85:K85"/>
    <mergeCell ref="K47:K48"/>
  </mergeCells>
  <phoneticPr fontId="1"/>
  <pageMargins left="0.7" right="0.7" top="0.75" bottom="0.75" header="0.3" footer="0.3"/>
  <pageSetup paperSize="9" scale="88" fitToWidth="0" orientation="portrait" r:id="rId1"/>
  <headerFooter alignWithMargins="0"/>
  <colBreaks count="1" manualBreakCount="1">
    <brk id="11" max="3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付表　表16</vt:lpstr>
      <vt:lpstr>'付表　表16'!Print_Area</vt:lpstr>
      <vt:lpstr>'付表　表16'!Print_Titles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2020-02-17T07:46:49Z</cp:lastPrinted>
  <dcterms:created xsi:type="dcterms:W3CDTF">2000-07-03T00:59:48Z</dcterms:created>
  <dcterms:modified xsi:type="dcterms:W3CDTF">2020-02-18T07:07:38Z</dcterms:modified>
</cp:coreProperties>
</file>