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交通政策係\公営企業会計\調査・回答\R20115 【依頼_25〆】公営企業に係る経営比較分析表（平成30年度決算）の分析等について\"/>
    </mc:Choice>
  </mc:AlternateContent>
  <workbookProtection workbookAlgorithmName="SHA-512" workbookHashValue="QJADhZmQr5i77yi5lDVDmqEsZe2dJD+4Y8aA8m5de4O8zN7TVkuqXiQQoE4CXRa0ER9m/NDxT0uzsXCI+cYeNw==" workbookSaltValue="wvZrc65tqrNLf4ybM7XexA==" workbookSpinCount="100000" lockStructure="1"/>
  <bookViews>
    <workbookView minimized="1" xWindow="0" yWindow="0" windowWidth="19965" windowHeight="906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H30" i="4"/>
  <c r="BZ30" i="4"/>
  <c r="LT76" i="4"/>
  <c r="GQ51" i="4"/>
  <c r="IE76" i="4"/>
  <c r="BZ51" i="4"/>
  <c r="GQ30" i="4"/>
  <c r="HP76" i="4"/>
  <c r="BG30" i="4"/>
  <c r="AV76" i="4"/>
  <c r="KO51" i="4"/>
  <c r="BG51" i="4"/>
  <c r="FX30" i="4"/>
  <c r="LE76" i="4"/>
  <c r="FX51" i="4"/>
  <c r="KO30" i="4"/>
  <c r="JV30" i="4"/>
  <c r="HA76" i="4"/>
  <c r="AN51" i="4"/>
  <c r="FE30" i="4"/>
  <c r="AN30" i="4"/>
  <c r="KP76" i="4"/>
  <c r="AG76" i="4"/>
  <c r="JV51" i="4"/>
  <c r="FE51" i="4"/>
  <c r="KA76" i="4"/>
  <c r="EL51" i="4"/>
  <c r="JC30" i="4"/>
  <c r="U51" i="4"/>
  <c r="U30" i="4"/>
  <c r="GL76" i="4"/>
  <c r="EL30" i="4"/>
  <c r="JC51" i="4"/>
  <c r="R76"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<sst xmlns="http://schemas.openxmlformats.org/spreadsheetml/2006/main" count="278" uniqueCount="136">
  <si>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</si>
  <si>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</si>
  <si>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</si>
  <si>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</si>
  <si>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</si>
  <si>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</si>
  <si>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</si>
  <si>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</si>
  <si>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</si>
  <si>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</si>
  <si>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</si>
  <si>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</si>
  <si>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</si>
  <si>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</si>
  <si>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</si>
  <si>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</si>
  <si>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</si>
  <si>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</si>
  <si>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</si>
  <si>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</si>
  <si>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</si>
  <si>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</si>
  <si>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</si>
  <si>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</si>
  <si>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</si>
  <si>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</si>
  <si>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</si>
  <si>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</si>
  <si>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</si>
  <si>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</si>
  <si>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</si>
  <si>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</si>
  <si>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</si>
  <si>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</si>
  <si>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</si>
  <si>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</si>
  <si>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</si>
  <si>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</si>
  <si>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</si>
  <si>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</si>
  <si>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</si>
  <si>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</si>
  <si>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</si>
  <si>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</si>
  <si>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</si>
  <si>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</si>
  <si>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</si>
  <si>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</si>
  <si>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</si>
  <si>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</si>
  <si>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</si>
  <si>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</si>
  <si>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</si>
  <si>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</si>
  <si>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</si>
  <si>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</si>
  <si>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</si>
  <si>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</si>
  <si>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</si>
  <si>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</si>
  <si>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</si>
  <si>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</si>
  <si>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</si>
  <si>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</si>
  <si>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</si>
  <si>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</si>
  <si>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</si>
  <si>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</si>
  <si>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</si>
  <si>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</si>
  <si>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</si>
  <si>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</si>
  <si>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</si>
  <si>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</si>
  <si>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</si>
  <si>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</si>
  <si>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</si>
  <si>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</si>
  <si>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</si>
  <si>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</si>
  <si>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</si>
  <si>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</si>
  <si>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</si>
  <si>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</si>
  <si>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</si>
  <si>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</si>
  <si>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</si>
  <si>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</si>
  <si>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</si>
  <si>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</si>
  <si>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</si>
  <si>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</si>
  <si>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</si>
  <si>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</si>
  <si>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</si>
  <si>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</si>
  <si>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</si>
  <si>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</si>
  <si>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</si>
  <si>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</si>
  <si>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</si>
  <si>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</si>
  <si>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</si>
  <si>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</si>
  <si>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当該値(N-3)</t>
    <phoneticPr fontId="5"/>
  </si>
  <si>
    <t>当該値(N)</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</si>
  <si>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</si>
  <si>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</si>
  <si>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</si>
  <si>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</si>
  <si>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</si>
  <si>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</si>
  <si>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</si>
  <si>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</si>
  <si>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伊勢市</t>
  </si>
  <si>
    <t>宇治駐車場</t>
  </si>
  <si>
    <t>法非適用</t>
  </si>
  <si>
    <t>駐車場整備事業</t>
  </si>
  <si>
    <t>-</t>
  </si>
  <si>
    <t>Ａ３Ｂ２</t>
  </si>
  <si>
    <t>非設置</t>
  </si>
  <si>
    <t>該当数値なし</t>
  </si>
  <si>
    <t>届出駐車場</t>
  </si>
  <si>
    <t>広場式</t>
  </si>
  <si>
    <t>公共施設</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</si>
  <si>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</si>
  <si>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</si>
  <si>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</si>
  <si>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</si>
  <si>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</si>
  <si>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</si>
  <si>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</si>
  <si>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今後、耐用年数を迎えた設備の更新や、電子決済システムの導入等を段階的に行っていく予定であるが、その投資見込み額についても、これに備えた積み立てにより賄える予定である。
また、企業債残高も０であり、今後も自己資産において対応できる予定である。</t>
    <rPh sb="3" eb="5">
      <t>タイヨウ</t>
    </rPh>
    <rPh sb="5" eb="7">
      <t>ネンスウ</t>
    </rPh>
    <rPh sb="8" eb="9">
      <t>ムカ</t>
    </rPh>
    <rPh sb="18" eb="20">
      <t>デンシ</t>
    </rPh>
    <rPh sb="20" eb="22">
      <t>ケッサイ</t>
    </rPh>
    <rPh sb="27" eb="29">
      <t>ドウニュウ</t>
    </rPh>
    <rPh sb="29" eb="30">
      <t>トウ</t>
    </rPh>
    <rPh sb="31" eb="34">
      <t>ダンカイテキ</t>
    </rPh>
    <rPh sb="35" eb="36">
      <t>オコナ</t>
    </rPh>
    <rPh sb="40" eb="42">
      <t>ヨテイ</t>
    </rPh>
    <phoneticPr fontId="5"/>
  </si>
  <si>
    <t>稼働率において、平成３０年度は前年と比較して横ばいの数値となった。
年末年始等繁忙期について利用が多くなる傾向は変わらず、今後も安定した利用があるものと考える。</t>
    <rPh sb="22" eb="23">
      <t>ヨコ</t>
    </rPh>
    <rPh sb="26" eb="28">
      <t>スウチ</t>
    </rPh>
    <rPh sb="34" eb="36">
      <t>ネンマツ</t>
    </rPh>
    <rPh sb="36" eb="38">
      <t>ネンシ</t>
    </rPh>
    <rPh sb="38" eb="39">
      <t>トウ</t>
    </rPh>
    <rPh sb="39" eb="41">
      <t>ハンボウ</t>
    </rPh>
    <rPh sb="41" eb="42">
      <t>キ</t>
    </rPh>
    <rPh sb="46" eb="48">
      <t>リヨウ</t>
    </rPh>
    <rPh sb="49" eb="50">
      <t>オオ</t>
    </rPh>
    <rPh sb="53" eb="55">
      <t>ケイコウ</t>
    </rPh>
    <rPh sb="56" eb="57">
      <t>カ</t>
    </rPh>
    <phoneticPr fontId="5"/>
  </si>
  <si>
    <t>収益的収支比率においては、常に１００％以上を維持しており、健全経営であるといえる。
駐車場開設当初の２年間は一般会計からの繰入金への依存度が高かったものの、その後は全く依存せずに独立採算で運営できている。
平成３０年度は、神宮の参拝者数は前年度と比較してほぼ横ばいであり、それに伴い駐車場収入にも大きな変化はなかったが、全国高等学校総合体育大会が開催された影響により経費の支出が増加したため、売上高ＧＯＰ、ＥＢＩＴＤＡが減少する結果となった。</t>
    <rPh sb="111" eb="113">
      <t>ジングウ</t>
    </rPh>
    <rPh sb="114" eb="117">
      <t>サンパイシャ</t>
    </rPh>
    <rPh sb="117" eb="118">
      <t>スウ</t>
    </rPh>
    <rPh sb="119" eb="122">
      <t>ゼンネンド</t>
    </rPh>
    <rPh sb="123" eb="125">
      <t>ヒカク</t>
    </rPh>
    <rPh sb="129" eb="130">
      <t>ヨコ</t>
    </rPh>
    <rPh sb="139" eb="140">
      <t>トモナ</t>
    </rPh>
    <rPh sb="141" eb="144">
      <t>チュウシャジョウ</t>
    </rPh>
    <rPh sb="144" eb="146">
      <t>シュウニュウ</t>
    </rPh>
    <rPh sb="148" eb="149">
      <t>オオ</t>
    </rPh>
    <rPh sb="151" eb="153">
      <t>ヘンカ</t>
    </rPh>
    <rPh sb="160" eb="162">
      <t>ゼンコク</t>
    </rPh>
    <rPh sb="162" eb="164">
      <t>コウトウ</t>
    </rPh>
    <rPh sb="164" eb="166">
      <t>ガッコウ</t>
    </rPh>
    <rPh sb="166" eb="168">
      <t>ソウゴウ</t>
    </rPh>
    <rPh sb="168" eb="170">
      <t>タイイク</t>
    </rPh>
    <rPh sb="170" eb="172">
      <t>タイカイ</t>
    </rPh>
    <rPh sb="173" eb="175">
      <t>カイサイ</t>
    </rPh>
    <rPh sb="178" eb="180">
      <t>エイキョウ</t>
    </rPh>
    <rPh sb="183" eb="185">
      <t>ケイヒ</t>
    </rPh>
    <rPh sb="186" eb="188">
      <t>シシュツ</t>
    </rPh>
    <rPh sb="189" eb="191">
      <t>ゾウカ</t>
    </rPh>
    <rPh sb="210" eb="212">
      <t>ゲンショウ</t>
    </rPh>
    <rPh sb="214" eb="216">
      <t>ケッカ</t>
    </rPh>
    <phoneticPr fontId="5"/>
  </si>
  <si>
    <t>利用者の多くは観光客であり、それが高い値で推移していることから、駐車場の需要が非常に高い環境下にあり、それに伴い駐車場の稼動、収益ともに安定した経営ができている。駐車料金についても、適切な価格を設定できていると考えられる。
民間譲渡については、当駐車場は交通渋滞対策のため運営をしている側面が大きく、臨時的に開設する駐車場と連携をしながら一体的に運営する必要があり、収益よりこれら社会的責務を優先することについて、民間が担うことが難しいと考えられるため、現在のところ継続して行政で行っていく予定である。
なお、今後も健全性が維持できるよう努めていきたい。</t>
    <rPh sb="0" eb="3">
      <t>リヨウシャ</t>
    </rPh>
    <rPh sb="4" eb="5">
      <t>オオ</t>
    </rPh>
    <rPh sb="7" eb="10">
      <t>カンコウキャク</t>
    </rPh>
    <rPh sb="17" eb="18">
      <t>タカ</t>
    </rPh>
    <rPh sb="19" eb="20">
      <t>アタイ</t>
    </rPh>
    <rPh sb="21" eb="23">
      <t>スイイ</t>
    </rPh>
    <rPh sb="32" eb="35">
      <t>チュウシャジョウ</t>
    </rPh>
    <rPh sb="36" eb="38">
      <t>ジュヨウ</t>
    </rPh>
    <rPh sb="39" eb="41">
      <t>ヒジョウ</t>
    </rPh>
    <rPh sb="42" eb="43">
      <t>タカ</t>
    </rPh>
    <rPh sb="44" eb="47">
      <t>カンキョウカ</t>
    </rPh>
    <rPh sb="54" eb="55">
      <t>トモナ</t>
    </rPh>
    <rPh sb="81" eb="83">
      <t>チュウシャ</t>
    </rPh>
    <rPh sb="83" eb="85">
      <t>リョウキン</t>
    </rPh>
    <rPh sb="91" eb="93">
      <t>テキセツ</t>
    </rPh>
    <rPh sb="94" eb="96">
      <t>カカク</t>
    </rPh>
    <rPh sb="97" eb="99">
      <t>セッテイ</t>
    </rPh>
    <rPh sb="105" eb="106">
      <t>カンガ</t>
    </rPh>
    <rPh sb="122" eb="123">
      <t>トウ</t>
    </rPh>
    <rPh sb="123" eb="126">
      <t>チュウシャジョウ</t>
    </rPh>
    <rPh sb="136" eb="138">
      <t>ウンエイ</t>
    </rPh>
    <rPh sb="143" eb="145">
      <t>ソクメン</t>
    </rPh>
    <rPh sb="146" eb="147">
      <t>オオ</t>
    </rPh>
    <rPh sb="150" eb="153">
      <t>リンジテキ</t>
    </rPh>
    <rPh sb="154" eb="156">
      <t>カイセツ</t>
    </rPh>
    <rPh sb="158" eb="161">
      <t>チュウシャジョウ</t>
    </rPh>
    <rPh sb="162" eb="164">
      <t>レンケイ</t>
    </rPh>
    <rPh sb="169" eb="172">
      <t>イッタイテキ</t>
    </rPh>
    <rPh sb="173" eb="175">
      <t>ウンエイ</t>
    </rPh>
    <rPh sb="177" eb="179">
      <t>ヒツヨウ</t>
    </rPh>
    <rPh sb="183" eb="185">
      <t>シュウエキ</t>
    </rPh>
    <rPh sb="190" eb="193">
      <t>シャカイテキ</t>
    </rPh>
    <rPh sb="193" eb="195">
      <t>セキム</t>
    </rPh>
    <rPh sb="196" eb="198">
      <t>ユウセン</t>
    </rPh>
    <rPh sb="207" eb="209">
      <t>ミンカン</t>
    </rPh>
    <rPh sb="210" eb="211">
      <t>ニナ</t>
    </rPh>
    <rPh sb="255" eb="257">
      <t>コンゴ</t>
    </rPh>
    <rPh sb="258" eb="261">
      <t>ケンゼンセイ</t>
    </rPh>
    <rPh sb="262" eb="264">
      <t>イジ</t>
    </rPh>
    <rPh sb="269" eb="27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</si>
</sst>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119.5</c:v>
                </c:pt>
                <c:pt idx="1">
                  <c:v>168.3</c:v>
                </c:pt>
                <c:pt idx="2">
                  <c:v>165</c:v>
                </c:pt>
                <c:pt idx="3">
                  <c:v>146.6</c:v>
                </c:pt>
                <c:pt idx="4">
                  <c:v>139</c:v>
                </c:pt>
              </c:numCache>
            </c:numRef>
          </c:val>
          <c:extLst xmlns:c16r2="http://schemas.microsoft.com/office/drawing/2015/06/chart">
            <c:ext xmlns:c16="http://schemas.microsoft.com/office/drawing/2014/chart" uri="{C3380CC4-5D6E-409C-BE32-E72D297353CC}">
              <c16:uniqueId val="{00000000-F74A-4D4B-B62F-42ECA73675CF}"/>
            </c:ext>
          </c:extLst>
        </c:ser>
        <c:dLbls>
          <c:showLegendKey val="0"/>
          <c:showVal val="0"/>
          <c:showCatName val="0"/>
          <c:showSerName val="0"/>
          <c:showPercent val="0"/>
          <c:showBubbleSize val="0"/>
        </c:dLbls>
        <c:gapWidth val="150"/>
        <c:axId val="577277216"/>
        <c:axId val="57727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F74A-4D4B-B62F-42ECA73675CF}"/>
            </c:ext>
          </c:extLst>
        </c:ser>
        <c:dLbls>
          <c:showLegendKey val="0"/>
          <c:showVal val="0"/>
          <c:showCatName val="0"/>
          <c:showSerName val="0"/>
          <c:showPercent val="0"/>
          <c:showBubbleSize val="0"/>
        </c:dLbls>
        <c:marker val="1"/>
        <c:smooth val="0"/>
        <c:axId val="577277216"/>
        <c:axId val="577278392"/>
      </c:lineChart>
      <c:dateAx>
        <c:axId val="577277216"/>
        <c:scaling>
          <c:orientation val="minMax"/>
        </c:scaling>
        <c:delete val="1"/>
        <c:axPos val="b"/>
        <c:numFmt formatCode="ge" sourceLinked="1"/>
        <c:majorTickMark val="none"/>
        <c:minorTickMark val="none"/>
        <c:tickLblPos val="none"/>
        <c:crossAx val="577278392"/>
        <c:crosses val="autoZero"/>
        <c:auto val="1"/>
        <c:lblOffset val="100"/>
        <c:baseTimeUnit val="years"/>
      </c:dateAx>
      <c:valAx>
        <c:axId val="57727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727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DB-4299-AD0B-27C1F9FB5A83}"/>
            </c:ext>
          </c:extLst>
        </c:ser>
        <c:dLbls>
          <c:showLegendKey val="0"/>
          <c:showVal val="0"/>
          <c:showCatName val="0"/>
          <c:showSerName val="0"/>
          <c:showPercent val="0"/>
          <c:showBubbleSize val="0"/>
        </c:dLbls>
        <c:gapWidth val="150"/>
        <c:axId val="577279568"/>
        <c:axId val="57728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C1DB-4299-AD0B-27C1F9FB5A83}"/>
            </c:ext>
          </c:extLst>
        </c:ser>
        <c:dLbls>
          <c:showLegendKey val="0"/>
          <c:showVal val="0"/>
          <c:showCatName val="0"/>
          <c:showSerName val="0"/>
          <c:showPercent val="0"/>
          <c:showBubbleSize val="0"/>
        </c:dLbls>
        <c:marker val="1"/>
        <c:smooth val="0"/>
        <c:axId val="577279568"/>
        <c:axId val="577280744"/>
      </c:lineChart>
      <c:dateAx>
        <c:axId val="577279568"/>
        <c:scaling>
          <c:orientation val="minMax"/>
        </c:scaling>
        <c:delete val="1"/>
        <c:axPos val="b"/>
        <c:numFmt formatCode="ge" sourceLinked="1"/>
        <c:majorTickMark val="none"/>
        <c:minorTickMark val="none"/>
        <c:tickLblPos val="none"/>
        <c:crossAx val="577280744"/>
        <c:crosses val="autoZero"/>
        <c:auto val="1"/>
        <c:lblOffset val="100"/>
        <c:baseTimeUnit val="years"/>
      </c:dateAx>
      <c:valAx>
        <c:axId val="57728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727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928-48EE-8FD1-9000B610C232}"/>
            </c:ext>
          </c:extLst>
        </c:ser>
        <c:dLbls>
          <c:showLegendKey val="0"/>
          <c:showVal val="0"/>
          <c:showCatName val="0"/>
          <c:showSerName val="0"/>
          <c:showPercent val="0"/>
          <c:showBubbleSize val="0"/>
        </c:dLbls>
        <c:gapWidth val="150"/>
        <c:axId val="375048864"/>
        <c:axId val="3750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928-48EE-8FD1-9000B610C232}"/>
            </c:ext>
          </c:extLst>
        </c:ser>
        <c:dLbls>
          <c:showLegendKey val="0"/>
          <c:showVal val="0"/>
          <c:showCatName val="0"/>
          <c:showSerName val="0"/>
          <c:showPercent val="0"/>
          <c:showBubbleSize val="0"/>
        </c:dLbls>
        <c:marker val="1"/>
        <c:smooth val="0"/>
        <c:axId val="375048864"/>
        <c:axId val="375052000"/>
      </c:lineChart>
      <c:dateAx>
        <c:axId val="375048864"/>
        <c:scaling>
          <c:orientation val="minMax"/>
        </c:scaling>
        <c:delete val="1"/>
        <c:axPos val="b"/>
        <c:numFmt formatCode="ge" sourceLinked="1"/>
        <c:majorTickMark val="none"/>
        <c:minorTickMark val="none"/>
        <c:tickLblPos val="none"/>
        <c:crossAx val="375052000"/>
        <c:crosses val="autoZero"/>
        <c:auto val="1"/>
        <c:lblOffset val="100"/>
        <c:baseTimeUnit val="years"/>
      </c:dateAx>
      <c:valAx>
        <c:axId val="37505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04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C4C-4EA1-AD6A-AFE44AA551DE}"/>
            </c:ext>
          </c:extLst>
        </c:ser>
        <c:dLbls>
          <c:showLegendKey val="0"/>
          <c:showVal val="0"/>
          <c:showCatName val="0"/>
          <c:showSerName val="0"/>
          <c:showPercent val="0"/>
          <c:showBubbleSize val="0"/>
        </c:dLbls>
        <c:gapWidth val="150"/>
        <c:axId val="375051216"/>
        <c:axId val="37505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C4C-4EA1-AD6A-AFE44AA551DE}"/>
            </c:ext>
          </c:extLst>
        </c:ser>
        <c:dLbls>
          <c:showLegendKey val="0"/>
          <c:showVal val="0"/>
          <c:showCatName val="0"/>
          <c:showSerName val="0"/>
          <c:showPercent val="0"/>
          <c:showBubbleSize val="0"/>
        </c:dLbls>
        <c:marker val="1"/>
        <c:smooth val="0"/>
        <c:axId val="375051216"/>
        <c:axId val="375051608"/>
      </c:lineChart>
      <c:dateAx>
        <c:axId val="375051216"/>
        <c:scaling>
          <c:orientation val="minMax"/>
        </c:scaling>
        <c:delete val="1"/>
        <c:axPos val="b"/>
        <c:numFmt formatCode="ge" sourceLinked="1"/>
        <c:majorTickMark val="none"/>
        <c:minorTickMark val="none"/>
        <c:tickLblPos val="none"/>
        <c:crossAx val="375051608"/>
        <c:crosses val="autoZero"/>
        <c:auto val="1"/>
        <c:lblOffset val="100"/>
        <c:baseTimeUnit val="years"/>
      </c:dateAx>
      <c:valAx>
        <c:axId val="37505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05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D5-4984-B40E-520EA00FA104}"/>
            </c:ext>
          </c:extLst>
        </c:ser>
        <c:dLbls>
          <c:showLegendKey val="0"/>
          <c:showVal val="0"/>
          <c:showCatName val="0"/>
          <c:showSerName val="0"/>
          <c:showPercent val="0"/>
          <c:showBubbleSize val="0"/>
        </c:dLbls>
        <c:gapWidth val="150"/>
        <c:axId val="427411072"/>
        <c:axId val="4274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02D5-4984-B40E-520EA00FA104}"/>
            </c:ext>
          </c:extLst>
        </c:ser>
        <c:dLbls>
          <c:showLegendKey val="0"/>
          <c:showVal val="0"/>
          <c:showCatName val="0"/>
          <c:showSerName val="0"/>
          <c:showPercent val="0"/>
          <c:showBubbleSize val="0"/>
        </c:dLbls>
        <c:marker val="1"/>
        <c:smooth val="0"/>
        <c:axId val="427411072"/>
        <c:axId val="427404800"/>
      </c:lineChart>
      <c:dateAx>
        <c:axId val="427411072"/>
        <c:scaling>
          <c:orientation val="minMax"/>
        </c:scaling>
        <c:delete val="1"/>
        <c:axPos val="b"/>
        <c:numFmt formatCode="ge" sourceLinked="1"/>
        <c:majorTickMark val="none"/>
        <c:minorTickMark val="none"/>
        <c:tickLblPos val="none"/>
        <c:crossAx val="427404800"/>
        <c:crosses val="autoZero"/>
        <c:auto val="1"/>
        <c:lblOffset val="100"/>
        <c:baseTimeUnit val="years"/>
      </c:dateAx>
      <c:valAx>
        <c:axId val="42740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41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9E-40D2-B478-34ADBA5F8A3D}"/>
            </c:ext>
          </c:extLst>
        </c:ser>
        <c:dLbls>
          <c:showLegendKey val="0"/>
          <c:showVal val="0"/>
          <c:showCatName val="0"/>
          <c:showSerName val="0"/>
          <c:showPercent val="0"/>
          <c:showBubbleSize val="0"/>
        </c:dLbls>
        <c:gapWidth val="150"/>
        <c:axId val="427405192"/>
        <c:axId val="42740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289E-40D2-B478-34ADBA5F8A3D}"/>
            </c:ext>
          </c:extLst>
        </c:ser>
        <c:dLbls>
          <c:showLegendKey val="0"/>
          <c:showVal val="0"/>
          <c:showCatName val="0"/>
          <c:showSerName val="0"/>
          <c:showPercent val="0"/>
          <c:showBubbleSize val="0"/>
        </c:dLbls>
        <c:marker val="1"/>
        <c:smooth val="0"/>
        <c:axId val="427405192"/>
        <c:axId val="427408328"/>
      </c:lineChart>
      <c:dateAx>
        <c:axId val="427405192"/>
        <c:scaling>
          <c:orientation val="minMax"/>
        </c:scaling>
        <c:delete val="1"/>
        <c:axPos val="b"/>
        <c:numFmt formatCode="ge" sourceLinked="1"/>
        <c:majorTickMark val="none"/>
        <c:minorTickMark val="none"/>
        <c:tickLblPos val="none"/>
        <c:crossAx val="427408328"/>
        <c:crosses val="autoZero"/>
        <c:auto val="1"/>
        <c:lblOffset val="100"/>
        <c:baseTimeUnit val="years"/>
      </c:dateAx>
      <c:valAx>
        <c:axId val="427408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740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137.19999999999999</c:v>
                </c:pt>
                <c:pt idx="1">
                  <c:v>140.1</c:v>
                </c:pt>
                <c:pt idx="2">
                  <c:v>143.4</c:v>
                </c:pt>
                <c:pt idx="3">
                  <c:v>138.6</c:v>
                </c:pt>
                <c:pt idx="4">
                  <c:v>138.6</c:v>
                </c:pt>
              </c:numCache>
            </c:numRef>
          </c:val>
          <c:extLst xmlns:c16r2="http://schemas.microsoft.com/office/drawing/2015/06/chart">
            <c:ext xmlns:c16="http://schemas.microsoft.com/office/drawing/2014/chart" uri="{C3380CC4-5D6E-409C-BE32-E72D297353CC}">
              <c16:uniqueId val="{00000000-2C2D-4BAE-BE17-B615BEC9F0C5}"/>
            </c:ext>
          </c:extLst>
        </c:ser>
        <c:dLbls>
          <c:showLegendKey val="0"/>
          <c:showVal val="0"/>
          <c:showCatName val="0"/>
          <c:showSerName val="0"/>
          <c:showPercent val="0"/>
          <c:showBubbleSize val="0"/>
        </c:dLbls>
        <c:gapWidth val="150"/>
        <c:axId val="424750232"/>
        <c:axId val="42475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2C2D-4BAE-BE17-B615BEC9F0C5}"/>
            </c:ext>
          </c:extLst>
        </c:ser>
        <c:dLbls>
          <c:showLegendKey val="0"/>
          <c:showVal val="0"/>
          <c:showCatName val="0"/>
          <c:showSerName val="0"/>
          <c:showPercent val="0"/>
          <c:showBubbleSize val="0"/>
        </c:dLbls>
        <c:marker val="1"/>
        <c:smooth val="0"/>
        <c:axId val="424750232"/>
        <c:axId val="424756112"/>
      </c:lineChart>
      <c:dateAx>
        <c:axId val="424750232"/>
        <c:scaling>
          <c:orientation val="minMax"/>
        </c:scaling>
        <c:delete val="1"/>
        <c:axPos val="b"/>
        <c:numFmt formatCode="ge" sourceLinked="1"/>
        <c:majorTickMark val="none"/>
        <c:minorTickMark val="none"/>
        <c:tickLblPos val="none"/>
        <c:crossAx val="424756112"/>
        <c:crosses val="autoZero"/>
        <c:auto val="1"/>
        <c:lblOffset val="100"/>
        <c:baseTimeUnit val="years"/>
      </c:dateAx>
      <c:valAx>
        <c:axId val="42475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5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16.3</c:v>
                </c:pt>
                <c:pt idx="1">
                  <c:v>30.7</c:v>
                </c:pt>
                <c:pt idx="2">
                  <c:v>38.700000000000003</c:v>
                </c:pt>
                <c:pt idx="3">
                  <c:v>31.8</c:v>
                </c:pt>
                <c:pt idx="4">
                  <c:v>28</c:v>
                </c:pt>
              </c:numCache>
            </c:numRef>
          </c:val>
          <c:extLst xmlns:c16r2="http://schemas.microsoft.com/office/drawing/2015/06/chart">
            <c:ext xmlns:c16="http://schemas.microsoft.com/office/drawing/2014/chart" uri="{C3380CC4-5D6E-409C-BE32-E72D297353CC}">
              <c16:uniqueId val="{00000000-AA6E-4427-B17C-96CA926E8683}"/>
            </c:ext>
          </c:extLst>
        </c:ser>
        <c:dLbls>
          <c:showLegendKey val="0"/>
          <c:showVal val="0"/>
          <c:showCatName val="0"/>
          <c:showSerName val="0"/>
          <c:showPercent val="0"/>
          <c:showBubbleSize val="0"/>
        </c:dLbls>
        <c:gapWidth val="150"/>
        <c:axId val="424754544"/>
        <c:axId val="58052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AA6E-4427-B17C-96CA926E8683}"/>
            </c:ext>
          </c:extLst>
        </c:ser>
        <c:dLbls>
          <c:showLegendKey val="0"/>
          <c:showVal val="0"/>
          <c:showCatName val="0"/>
          <c:showSerName val="0"/>
          <c:showPercent val="0"/>
          <c:showBubbleSize val="0"/>
        </c:dLbls>
        <c:marker val="1"/>
        <c:smooth val="0"/>
        <c:axId val="424754544"/>
        <c:axId val="580521544"/>
      </c:lineChart>
      <c:dateAx>
        <c:axId val="424754544"/>
        <c:scaling>
          <c:orientation val="minMax"/>
        </c:scaling>
        <c:delete val="1"/>
        <c:axPos val="b"/>
        <c:numFmt formatCode="ge" sourceLinked="1"/>
        <c:majorTickMark val="none"/>
        <c:minorTickMark val="none"/>
        <c:tickLblPos val="none"/>
        <c:crossAx val="580521544"/>
        <c:crosses val="autoZero"/>
        <c:auto val="1"/>
        <c:lblOffset val="100"/>
        <c:baseTimeUnit val="years"/>
      </c:dateAx>
      <c:valAx>
        <c:axId val="580521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5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90411</c:v>
                </c:pt>
                <c:pt idx="1">
                  <c:v>255342</c:v>
                </c:pt>
                <c:pt idx="2">
                  <c:v>222262</c:v>
                </c:pt>
                <c:pt idx="3">
                  <c:v>176782</c:v>
                </c:pt>
                <c:pt idx="4">
                  <c:v>156413</c:v>
                </c:pt>
              </c:numCache>
            </c:numRef>
          </c:val>
          <c:extLst xmlns:c16r2="http://schemas.microsoft.com/office/drawing/2015/06/chart">
            <c:ext xmlns:c16="http://schemas.microsoft.com/office/drawing/2014/chart" uri="{C3380CC4-5D6E-409C-BE32-E72D297353CC}">
              <c16:uniqueId val="{00000000-FA9F-4FC7-BFC6-0AB8CD338B71}"/>
            </c:ext>
          </c:extLst>
        </c:ser>
        <c:dLbls>
          <c:showLegendKey val="0"/>
          <c:showVal val="0"/>
          <c:showCatName val="0"/>
          <c:showSerName val="0"/>
          <c:showPercent val="0"/>
          <c:showBubbleSize val="0"/>
        </c:dLbls>
        <c:gapWidth val="150"/>
        <c:axId val="580518016"/>
        <c:axId val="58051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FA9F-4FC7-BFC6-0AB8CD338B71}"/>
            </c:ext>
          </c:extLst>
        </c:ser>
        <c:dLbls>
          <c:showLegendKey val="0"/>
          <c:showVal val="0"/>
          <c:showCatName val="0"/>
          <c:showSerName val="0"/>
          <c:showPercent val="0"/>
          <c:showBubbleSize val="0"/>
        </c:dLbls>
        <c:marker val="1"/>
        <c:smooth val="0"/>
        <c:axId val="580518016"/>
        <c:axId val="580518408"/>
      </c:lineChart>
      <c:dateAx>
        <c:axId val="580518016"/>
        <c:scaling>
          <c:orientation val="minMax"/>
        </c:scaling>
        <c:delete val="1"/>
        <c:axPos val="b"/>
        <c:numFmt formatCode="ge" sourceLinked="1"/>
        <c:majorTickMark val="none"/>
        <c:minorTickMark val="none"/>
        <c:tickLblPos val="none"/>
        <c:crossAx val="580518408"/>
        <c:crosses val="autoZero"/>
        <c:auto val="1"/>
        <c:lblOffset val="100"/>
        <c:baseTimeUnit val="years"/>
      </c:dateAx>
      <c:valAx>
        <c:axId val="580518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051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W6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三重県伊勢市　宇治駐車場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62138</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122</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8</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1805</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500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134</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119.5</v>
      </c>
      <c r="V31" s="110"/>
      <c r="W31" s="110"/>
      <c r="X31" s="110"/>
      <c r="Y31" s="110"/>
      <c r="Z31" s="110"/>
      <c r="AA31" s="110"/>
      <c r="AB31" s="110"/>
      <c r="AC31" s="110"/>
      <c r="AD31" s="110"/>
      <c r="AE31" s="110"/>
      <c r="AF31" s="110"/>
      <c r="AG31" s="110"/>
      <c r="AH31" s="110"/>
      <c r="AI31" s="110"/>
      <c r="AJ31" s="110"/>
      <c r="AK31" s="110"/>
      <c r="AL31" s="110"/>
      <c r="AM31" s="110"/>
      <c r="AN31" s="110">
        <f>データ!Z7</f>
        <v>168.3</v>
      </c>
      <c r="AO31" s="110"/>
      <c r="AP31" s="110"/>
      <c r="AQ31" s="110"/>
      <c r="AR31" s="110"/>
      <c r="AS31" s="110"/>
      <c r="AT31" s="110"/>
      <c r="AU31" s="110"/>
      <c r="AV31" s="110"/>
      <c r="AW31" s="110"/>
      <c r="AX31" s="110"/>
      <c r="AY31" s="110"/>
      <c r="AZ31" s="110"/>
      <c r="BA31" s="110"/>
      <c r="BB31" s="110"/>
      <c r="BC31" s="110"/>
      <c r="BD31" s="110"/>
      <c r="BE31" s="110"/>
      <c r="BF31" s="110"/>
      <c r="BG31" s="110">
        <f>データ!AA7</f>
        <v>165</v>
      </c>
      <c r="BH31" s="110"/>
      <c r="BI31" s="110"/>
      <c r="BJ31" s="110"/>
      <c r="BK31" s="110"/>
      <c r="BL31" s="110"/>
      <c r="BM31" s="110"/>
      <c r="BN31" s="110"/>
      <c r="BO31" s="110"/>
      <c r="BP31" s="110"/>
      <c r="BQ31" s="110"/>
      <c r="BR31" s="110"/>
      <c r="BS31" s="110"/>
      <c r="BT31" s="110"/>
      <c r="BU31" s="110"/>
      <c r="BV31" s="110"/>
      <c r="BW31" s="110"/>
      <c r="BX31" s="110"/>
      <c r="BY31" s="110"/>
      <c r="BZ31" s="110">
        <f>データ!AB7</f>
        <v>146.6</v>
      </c>
      <c r="CA31" s="110"/>
      <c r="CB31" s="110"/>
      <c r="CC31" s="110"/>
      <c r="CD31" s="110"/>
      <c r="CE31" s="110"/>
      <c r="CF31" s="110"/>
      <c r="CG31" s="110"/>
      <c r="CH31" s="110"/>
      <c r="CI31" s="110"/>
      <c r="CJ31" s="110"/>
      <c r="CK31" s="110"/>
      <c r="CL31" s="110"/>
      <c r="CM31" s="110"/>
      <c r="CN31" s="110"/>
      <c r="CO31" s="110"/>
      <c r="CP31" s="110"/>
      <c r="CQ31" s="110"/>
      <c r="CR31" s="110"/>
      <c r="CS31" s="110">
        <f>データ!AC7</f>
        <v>139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137.19999999999999</v>
      </c>
      <c r="JD31" s="81"/>
      <c r="JE31" s="81"/>
      <c r="JF31" s="81"/>
      <c r="JG31" s="81"/>
      <c r="JH31" s="81"/>
      <c r="JI31" s="81"/>
      <c r="JJ31" s="81"/>
      <c r="JK31" s="81"/>
      <c r="JL31" s="81"/>
      <c r="JM31" s="81"/>
      <c r="JN31" s="81"/>
      <c r="JO31" s="81"/>
      <c r="JP31" s="81"/>
      <c r="JQ31" s="81"/>
      <c r="JR31" s="81"/>
      <c r="JS31" s="81"/>
      <c r="JT31" s="81"/>
      <c r="JU31" s="82"/>
      <c r="JV31" s="80">
        <f>データ!DL7</f>
        <v>140.1</v>
      </c>
      <c r="JW31" s="81"/>
      <c r="JX31" s="81"/>
      <c r="JY31" s="81"/>
      <c r="JZ31" s="81"/>
      <c r="KA31" s="81"/>
      <c r="KB31" s="81"/>
      <c r="KC31" s="81"/>
      <c r="KD31" s="81"/>
      <c r="KE31" s="81"/>
      <c r="KF31" s="81"/>
      <c r="KG31" s="81"/>
      <c r="KH31" s="81"/>
      <c r="KI31" s="81"/>
      <c r="KJ31" s="81"/>
      <c r="KK31" s="81"/>
      <c r="KL31" s="81"/>
      <c r="KM31" s="81"/>
      <c r="KN31" s="82"/>
      <c r="KO31" s="80">
        <f>データ!DM7</f>
        <v>143.4</v>
      </c>
      <c r="KP31" s="81"/>
      <c r="KQ31" s="81"/>
      <c r="KR31" s="81"/>
      <c r="KS31" s="81"/>
      <c r="KT31" s="81"/>
      <c r="KU31" s="81"/>
      <c r="KV31" s="81"/>
      <c r="KW31" s="81"/>
      <c r="KX31" s="81"/>
      <c r="KY31" s="81"/>
      <c r="KZ31" s="81"/>
      <c r="LA31" s="81"/>
      <c r="LB31" s="81"/>
      <c r="LC31" s="81"/>
      <c r="LD31" s="81"/>
      <c r="LE31" s="81"/>
      <c r="LF31" s="81"/>
      <c r="LG31" s="82"/>
      <c r="LH31" s="80">
        <f>データ!DN7</f>
        <v>138.6</v>
      </c>
      <c r="LI31" s="81"/>
      <c r="LJ31" s="81"/>
      <c r="LK31" s="81"/>
      <c r="LL31" s="81"/>
      <c r="LM31" s="81"/>
      <c r="LN31" s="81"/>
      <c r="LO31" s="81"/>
      <c r="LP31" s="81"/>
      <c r="LQ31" s="81"/>
      <c r="LR31" s="81"/>
      <c r="LS31" s="81"/>
      <c r="LT31" s="81"/>
      <c r="LU31" s="81"/>
      <c r="LV31" s="81"/>
      <c r="LW31" s="81"/>
      <c r="LX31" s="81"/>
      <c r="LY31" s="81"/>
      <c r="LZ31" s="82"/>
      <c r="MA31" s="80">
        <f>データ!DO7</f>
        <v>138.6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16.3</v>
      </c>
      <c r="EM52" s="110"/>
      <c r="EN52" s="110"/>
      <c r="EO52" s="110"/>
      <c r="EP52" s="110"/>
      <c r="EQ52" s="110"/>
      <c r="ER52" s="110"/>
      <c r="ES52" s="110"/>
      <c r="ET52" s="110"/>
      <c r="EU52" s="110"/>
      <c r="EV52" s="110"/>
      <c r="EW52" s="110"/>
      <c r="EX52" s="110"/>
      <c r="EY52" s="110"/>
      <c r="EZ52" s="110"/>
      <c r="FA52" s="110"/>
      <c r="FB52" s="110"/>
      <c r="FC52" s="110"/>
      <c r="FD52" s="110"/>
      <c r="FE52" s="110">
        <f>データ!BG7</f>
        <v>30.7</v>
      </c>
      <c r="FF52" s="110"/>
      <c r="FG52" s="110"/>
      <c r="FH52" s="110"/>
      <c r="FI52" s="110"/>
      <c r="FJ52" s="110"/>
      <c r="FK52" s="110"/>
      <c r="FL52" s="110"/>
      <c r="FM52" s="110"/>
      <c r="FN52" s="110"/>
      <c r="FO52" s="110"/>
      <c r="FP52" s="110"/>
      <c r="FQ52" s="110"/>
      <c r="FR52" s="110"/>
      <c r="FS52" s="110"/>
      <c r="FT52" s="110"/>
      <c r="FU52" s="110"/>
      <c r="FV52" s="110"/>
      <c r="FW52" s="110"/>
      <c r="FX52" s="110">
        <f>データ!BH7</f>
        <v>38.700000000000003</v>
      </c>
      <c r="FY52" s="110"/>
      <c r="FZ52" s="110"/>
      <c r="GA52" s="110"/>
      <c r="GB52" s="110"/>
      <c r="GC52" s="110"/>
      <c r="GD52" s="110"/>
      <c r="GE52" s="110"/>
      <c r="GF52" s="110"/>
      <c r="GG52" s="110"/>
      <c r="GH52" s="110"/>
      <c r="GI52" s="110"/>
      <c r="GJ52" s="110"/>
      <c r="GK52" s="110"/>
      <c r="GL52" s="110"/>
      <c r="GM52" s="110"/>
      <c r="GN52" s="110"/>
      <c r="GO52" s="110"/>
      <c r="GP52" s="110"/>
      <c r="GQ52" s="110">
        <f>データ!BI7</f>
        <v>31.8</v>
      </c>
      <c r="GR52" s="110"/>
      <c r="GS52" s="110"/>
      <c r="GT52" s="110"/>
      <c r="GU52" s="110"/>
      <c r="GV52" s="110"/>
      <c r="GW52" s="110"/>
      <c r="GX52" s="110"/>
      <c r="GY52" s="110"/>
      <c r="GZ52" s="110"/>
      <c r="HA52" s="110"/>
      <c r="HB52" s="110"/>
      <c r="HC52" s="110"/>
      <c r="HD52" s="110"/>
      <c r="HE52" s="110"/>
      <c r="HF52" s="110"/>
      <c r="HG52" s="110"/>
      <c r="HH52" s="110"/>
      <c r="HI52" s="110"/>
      <c r="HJ52" s="110">
        <f>データ!BJ7</f>
        <v>28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90411</v>
      </c>
      <c r="JD52" s="106"/>
      <c r="JE52" s="106"/>
      <c r="JF52" s="106"/>
      <c r="JG52" s="106"/>
      <c r="JH52" s="106"/>
      <c r="JI52" s="106"/>
      <c r="JJ52" s="106"/>
      <c r="JK52" s="106"/>
      <c r="JL52" s="106"/>
      <c r="JM52" s="106"/>
      <c r="JN52" s="106"/>
      <c r="JO52" s="106"/>
      <c r="JP52" s="106"/>
      <c r="JQ52" s="106"/>
      <c r="JR52" s="106"/>
      <c r="JS52" s="106"/>
      <c r="JT52" s="106"/>
      <c r="JU52" s="106"/>
      <c r="JV52" s="106">
        <f>データ!BR7</f>
        <v>255342</v>
      </c>
      <c r="JW52" s="106"/>
      <c r="JX52" s="106"/>
      <c r="JY52" s="106"/>
      <c r="JZ52" s="106"/>
      <c r="KA52" s="106"/>
      <c r="KB52" s="106"/>
      <c r="KC52" s="106"/>
      <c r="KD52" s="106"/>
      <c r="KE52" s="106"/>
      <c r="KF52" s="106"/>
      <c r="KG52" s="106"/>
      <c r="KH52" s="106"/>
      <c r="KI52" s="106"/>
      <c r="KJ52" s="106"/>
      <c r="KK52" s="106"/>
      <c r="KL52" s="106"/>
      <c r="KM52" s="106"/>
      <c r="KN52" s="106"/>
      <c r="KO52" s="106">
        <f>データ!BS7</f>
        <v>222262</v>
      </c>
      <c r="KP52" s="106"/>
      <c r="KQ52" s="106"/>
      <c r="KR52" s="106"/>
      <c r="KS52" s="106"/>
      <c r="KT52" s="106"/>
      <c r="KU52" s="106"/>
      <c r="KV52" s="106"/>
      <c r="KW52" s="106"/>
      <c r="KX52" s="106"/>
      <c r="KY52" s="106"/>
      <c r="KZ52" s="106"/>
      <c r="LA52" s="106"/>
      <c r="LB52" s="106"/>
      <c r="LC52" s="106"/>
      <c r="LD52" s="106"/>
      <c r="LE52" s="106"/>
      <c r="LF52" s="106"/>
      <c r="LG52" s="106"/>
      <c r="LH52" s="106">
        <f>データ!BT7</f>
        <v>176782</v>
      </c>
      <c r="LI52" s="106"/>
      <c r="LJ52" s="106"/>
      <c r="LK52" s="106"/>
      <c r="LL52" s="106"/>
      <c r="LM52" s="106"/>
      <c r="LN52" s="106"/>
      <c r="LO52" s="106"/>
      <c r="LP52" s="106"/>
      <c r="LQ52" s="106"/>
      <c r="LR52" s="106"/>
      <c r="LS52" s="106"/>
      <c r="LT52" s="106"/>
      <c r="LU52" s="106"/>
      <c r="LV52" s="106"/>
      <c r="LW52" s="106"/>
      <c r="LX52" s="106"/>
      <c r="LY52" s="106"/>
      <c r="LZ52" s="106"/>
      <c r="MA52" s="106">
        <f>データ!BU7</f>
        <v>156413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2433154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374210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9LV9lFFiIssmcUa7tjU3tRXHH8UYzEJBSaqds0tVyv6UXwghsEYo8jRIQ9kCv9kx/X1RPpEdexG+Zkg3SRfYg==" saltValue="xnnLfsHY2xzXfFIEaSToM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100</v>
      </c>
      <c r="BJ5" s="59" t="s">
        <v>101</v>
      </c>
      <c r="BK5" s="59" t="s">
        <v>94</v>
      </c>
      <c r="BL5" s="59" t="s">
        <v>95</v>
      </c>
      <c r="BM5" s="59" t="s">
        <v>96</v>
      </c>
      <c r="BN5" s="59" t="s">
        <v>97</v>
      </c>
      <c r="BO5" s="59" t="s">
        <v>98</v>
      </c>
      <c r="BP5" s="59" t="s">
        <v>99</v>
      </c>
      <c r="BQ5" s="59" t="s">
        <v>102</v>
      </c>
      <c r="BR5" s="59" t="s">
        <v>90</v>
      </c>
      <c r="BS5" s="59" t="s">
        <v>103</v>
      </c>
      <c r="BT5" s="59" t="s">
        <v>92</v>
      </c>
      <c r="BU5" s="59" t="s">
        <v>101</v>
      </c>
      <c r="BV5" s="59" t="s">
        <v>94</v>
      </c>
      <c r="BW5" s="59" t="s">
        <v>95</v>
      </c>
      <c r="BX5" s="59" t="s">
        <v>96</v>
      </c>
      <c r="BY5" s="59" t="s">
        <v>97</v>
      </c>
      <c r="BZ5" s="59" t="s">
        <v>98</v>
      </c>
      <c r="CA5" s="59" t="s">
        <v>99</v>
      </c>
      <c r="CB5" s="59" t="s">
        <v>89</v>
      </c>
      <c r="CC5" s="59" t="s">
        <v>104</v>
      </c>
      <c r="CD5" s="59" t="s">
        <v>103</v>
      </c>
      <c r="CE5" s="59" t="s">
        <v>100</v>
      </c>
      <c r="CF5" s="59" t="s">
        <v>101</v>
      </c>
      <c r="CG5" s="59" t="s">
        <v>94</v>
      </c>
      <c r="CH5" s="59" t="s">
        <v>95</v>
      </c>
      <c r="CI5" s="59" t="s">
        <v>96</v>
      </c>
      <c r="CJ5" s="59" t="s">
        <v>97</v>
      </c>
      <c r="CK5" s="59" t="s">
        <v>98</v>
      </c>
      <c r="CL5" s="59" t="s">
        <v>99</v>
      </c>
      <c r="CM5" s="153"/>
      <c r="CN5" s="153"/>
      <c r="CO5" s="59" t="s">
        <v>102</v>
      </c>
      <c r="CP5" s="59" t="s">
        <v>90</v>
      </c>
      <c r="CQ5" s="59" t="s">
        <v>91</v>
      </c>
      <c r="CR5" s="59" t="s">
        <v>92</v>
      </c>
      <c r="CS5" s="59" t="s">
        <v>105</v>
      </c>
      <c r="CT5" s="59" t="s">
        <v>94</v>
      </c>
      <c r="CU5" s="59" t="s">
        <v>95</v>
      </c>
      <c r="CV5" s="59" t="s">
        <v>96</v>
      </c>
      <c r="CW5" s="59" t="s">
        <v>97</v>
      </c>
      <c r="CX5" s="59" t="s">
        <v>98</v>
      </c>
      <c r="CY5" s="59" t="s">
        <v>99</v>
      </c>
      <c r="CZ5" s="59" t="s">
        <v>89</v>
      </c>
      <c r="DA5" s="59" t="s">
        <v>106</v>
      </c>
      <c r="DB5" s="59" t="s">
        <v>91</v>
      </c>
      <c r="DC5" s="59" t="s">
        <v>100</v>
      </c>
      <c r="DD5" s="59" t="s">
        <v>107</v>
      </c>
      <c r="DE5" s="59" t="s">
        <v>94</v>
      </c>
      <c r="DF5" s="59" t="s">
        <v>95</v>
      </c>
      <c r="DG5" s="59" t="s">
        <v>96</v>
      </c>
      <c r="DH5" s="59" t="s">
        <v>97</v>
      </c>
      <c r="DI5" s="59" t="s">
        <v>98</v>
      </c>
      <c r="DJ5" s="59" t="s">
        <v>35</v>
      </c>
      <c r="DK5" s="59" t="s">
        <v>108</v>
      </c>
      <c r="DL5" s="59" t="s">
        <v>90</v>
      </c>
      <c r="DM5" s="59" t="s">
        <v>91</v>
      </c>
      <c r="DN5" s="59" t="s">
        <v>109</v>
      </c>
      <c r="DO5" s="59" t="s">
        <v>93</v>
      </c>
      <c r="DP5" s="59" t="s">
        <v>94</v>
      </c>
      <c r="DQ5" s="59" t="s">
        <v>95</v>
      </c>
      <c r="DR5" s="59" t="s">
        <v>96</v>
      </c>
      <c r="DS5" s="59" t="s">
        <v>97</v>
      </c>
      <c r="DT5" s="59" t="s">
        <v>98</v>
      </c>
      <c r="DU5" s="59" t="s">
        <v>99</v>
      </c>
    </row>
    <row r="6" spans="1:125" s="66" customFormat="1" x14ac:dyDescent="0.15">
      <c r="A6" s="49" t="s">
        <v>110</v>
      </c>
      <c r="B6" s="60">
        <f>B8</f>
        <v>2018</v>
      </c>
      <c r="C6" s="60">
        <f t="shared" ref="C6:X6" si="1">C8</f>
        <v>242039</v>
      </c>
      <c r="D6" s="60">
        <f t="shared" si="1"/>
        <v>47</v>
      </c>
      <c r="E6" s="60">
        <f t="shared" si="1"/>
        <v>14</v>
      </c>
      <c r="F6" s="60">
        <f t="shared" si="1"/>
        <v>0</v>
      </c>
      <c r="G6" s="60">
        <f t="shared" si="1"/>
        <v>1</v>
      </c>
      <c r="H6" s="60" t="str">
        <f>SUBSTITUTE(H8,"　","")</f>
        <v>三重県伊勢市</v>
      </c>
      <c r="I6" s="60" t="str">
        <f t="shared" si="1"/>
        <v>宇治駐車場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8</v>
      </c>
      <c r="S6" s="62" t="str">
        <f t="shared" si="1"/>
        <v>公共施設</v>
      </c>
      <c r="T6" s="62" t="str">
        <f t="shared" si="1"/>
        <v>有</v>
      </c>
      <c r="U6" s="63">
        <f t="shared" si="1"/>
        <v>62138</v>
      </c>
      <c r="V6" s="63">
        <f t="shared" si="1"/>
        <v>1805</v>
      </c>
      <c r="W6" s="63">
        <f t="shared" si="1"/>
        <v>500</v>
      </c>
      <c r="X6" s="62" t="str">
        <f t="shared" si="1"/>
        <v>導入なし</v>
      </c>
      <c r="Y6" s="64">
        <f>IF(Y8="-",NA(),Y8)</f>
        <v>119.5</v>
      </c>
      <c r="Z6" s="64">
        <f t="shared" ref="Z6:AH6" si="2">IF(Z8="-",NA(),Z8)</f>
        <v>168.3</v>
      </c>
      <c r="AA6" s="64">
        <f t="shared" si="2"/>
        <v>165</v>
      </c>
      <c r="AB6" s="64">
        <f t="shared" si="2"/>
        <v>146.6</v>
      </c>
      <c r="AC6" s="64">
        <f t="shared" si="2"/>
        <v>139</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16.3</v>
      </c>
      <c r="BG6" s="64">
        <f t="shared" ref="BG6:BO6" si="5">IF(BG8="-",NA(),BG8)</f>
        <v>30.7</v>
      </c>
      <c r="BH6" s="64">
        <f t="shared" si="5"/>
        <v>38.700000000000003</v>
      </c>
      <c r="BI6" s="64">
        <f t="shared" si="5"/>
        <v>31.8</v>
      </c>
      <c r="BJ6" s="64">
        <f t="shared" si="5"/>
        <v>28</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90411</v>
      </c>
      <c r="BR6" s="65">
        <f t="shared" ref="BR6:BZ6" si="6">IF(BR8="-",NA(),BR8)</f>
        <v>255342</v>
      </c>
      <c r="BS6" s="65">
        <f t="shared" si="6"/>
        <v>222262</v>
      </c>
      <c r="BT6" s="65">
        <f t="shared" si="6"/>
        <v>176782</v>
      </c>
      <c r="BU6" s="65">
        <f t="shared" si="6"/>
        <v>156413</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111</v>
      </c>
      <c r="CM6" s="63">
        <f t="shared" ref="CM6:CN6" si="7">CM8</f>
        <v>2433154</v>
      </c>
      <c r="CN6" s="63">
        <f t="shared" si="7"/>
        <v>374210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137.19999999999999</v>
      </c>
      <c r="DL6" s="64">
        <f t="shared" ref="DL6:DT6" si="9">IF(DL8="-",NA(),DL8)</f>
        <v>140.1</v>
      </c>
      <c r="DM6" s="64">
        <f t="shared" si="9"/>
        <v>143.4</v>
      </c>
      <c r="DN6" s="64">
        <f t="shared" si="9"/>
        <v>138.6</v>
      </c>
      <c r="DO6" s="64">
        <f t="shared" si="9"/>
        <v>138.6</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112</v>
      </c>
      <c r="B7" s="60">
        <f t="shared" ref="B7:X7" si="10">B8</f>
        <v>2018</v>
      </c>
      <c r="C7" s="60">
        <f t="shared" si="10"/>
        <v>242039</v>
      </c>
      <c r="D7" s="60">
        <f t="shared" si="10"/>
        <v>47</v>
      </c>
      <c r="E7" s="60">
        <f t="shared" si="10"/>
        <v>14</v>
      </c>
      <c r="F7" s="60">
        <f t="shared" si="10"/>
        <v>0</v>
      </c>
      <c r="G7" s="60">
        <f t="shared" si="10"/>
        <v>1</v>
      </c>
      <c r="H7" s="60" t="str">
        <f t="shared" si="10"/>
        <v>三重県　伊勢市</v>
      </c>
      <c r="I7" s="60" t="str">
        <f t="shared" si="10"/>
        <v>宇治駐車場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8</v>
      </c>
      <c r="S7" s="62" t="str">
        <f t="shared" si="10"/>
        <v>公共施設</v>
      </c>
      <c r="T7" s="62" t="str">
        <f t="shared" si="10"/>
        <v>有</v>
      </c>
      <c r="U7" s="63">
        <f t="shared" si="10"/>
        <v>62138</v>
      </c>
      <c r="V7" s="63">
        <f t="shared" si="10"/>
        <v>1805</v>
      </c>
      <c r="W7" s="63">
        <f t="shared" si="10"/>
        <v>500</v>
      </c>
      <c r="X7" s="62" t="str">
        <f t="shared" si="10"/>
        <v>導入なし</v>
      </c>
      <c r="Y7" s="64">
        <f>Y8</f>
        <v>119.5</v>
      </c>
      <c r="Z7" s="64">
        <f t="shared" ref="Z7:AH7" si="11">Z8</f>
        <v>168.3</v>
      </c>
      <c r="AA7" s="64">
        <f t="shared" si="11"/>
        <v>165</v>
      </c>
      <c r="AB7" s="64">
        <f t="shared" si="11"/>
        <v>146.6</v>
      </c>
      <c r="AC7" s="64">
        <f t="shared" si="11"/>
        <v>139</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16.3</v>
      </c>
      <c r="BG7" s="64">
        <f t="shared" ref="BG7:BO7" si="14">BG8</f>
        <v>30.7</v>
      </c>
      <c r="BH7" s="64">
        <f t="shared" si="14"/>
        <v>38.700000000000003</v>
      </c>
      <c r="BI7" s="64">
        <f t="shared" si="14"/>
        <v>31.8</v>
      </c>
      <c r="BJ7" s="64">
        <f t="shared" si="14"/>
        <v>28</v>
      </c>
      <c r="BK7" s="64">
        <f t="shared" si="14"/>
        <v>32.299999999999997</v>
      </c>
      <c r="BL7" s="64">
        <f t="shared" si="14"/>
        <v>33.4</v>
      </c>
      <c r="BM7" s="64">
        <f t="shared" si="14"/>
        <v>32.299999999999997</v>
      </c>
      <c r="BN7" s="64">
        <f t="shared" si="14"/>
        <v>22.3</v>
      </c>
      <c r="BO7" s="64">
        <f t="shared" si="14"/>
        <v>27.1</v>
      </c>
      <c r="BP7" s="61"/>
      <c r="BQ7" s="65">
        <f>BQ8</f>
        <v>90411</v>
      </c>
      <c r="BR7" s="65">
        <f t="shared" ref="BR7:BZ7" si="15">BR8</f>
        <v>255342</v>
      </c>
      <c r="BS7" s="65">
        <f t="shared" si="15"/>
        <v>222262</v>
      </c>
      <c r="BT7" s="65">
        <f t="shared" si="15"/>
        <v>176782</v>
      </c>
      <c r="BU7" s="65">
        <f t="shared" si="15"/>
        <v>156413</v>
      </c>
      <c r="BV7" s="65">
        <f t="shared" si="15"/>
        <v>7497</v>
      </c>
      <c r="BW7" s="65">
        <f t="shared" si="15"/>
        <v>9663</v>
      </c>
      <c r="BX7" s="65">
        <f t="shared" si="15"/>
        <v>9019</v>
      </c>
      <c r="BY7" s="65">
        <f t="shared" si="15"/>
        <v>8406</v>
      </c>
      <c r="BZ7" s="65">
        <f t="shared" si="15"/>
        <v>9239</v>
      </c>
      <c r="CA7" s="63"/>
      <c r="CB7" s="64" t="s">
        <v>113</v>
      </c>
      <c r="CC7" s="64" t="s">
        <v>113</v>
      </c>
      <c r="CD7" s="64" t="s">
        <v>113</v>
      </c>
      <c r="CE7" s="64" t="s">
        <v>113</v>
      </c>
      <c r="CF7" s="64" t="s">
        <v>113</v>
      </c>
      <c r="CG7" s="64" t="s">
        <v>113</v>
      </c>
      <c r="CH7" s="64" t="s">
        <v>113</v>
      </c>
      <c r="CI7" s="64" t="s">
        <v>113</v>
      </c>
      <c r="CJ7" s="64" t="s">
        <v>113</v>
      </c>
      <c r="CK7" s="64" t="s">
        <v>111</v>
      </c>
      <c r="CL7" s="61"/>
      <c r="CM7" s="63">
        <f>CM8</f>
        <v>2433154</v>
      </c>
      <c r="CN7" s="63">
        <f>CN8</f>
        <v>374210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137.19999999999999</v>
      </c>
      <c r="DL7" s="64">
        <f t="shared" ref="DL7:DT7" si="17">DL8</f>
        <v>140.1</v>
      </c>
      <c r="DM7" s="64">
        <f t="shared" si="17"/>
        <v>143.4</v>
      </c>
      <c r="DN7" s="64">
        <f t="shared" si="17"/>
        <v>138.6</v>
      </c>
      <c r="DO7" s="64">
        <f t="shared" si="17"/>
        <v>138.6</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242039</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8</v>
      </c>
      <c r="S8" s="69" t="s">
        <v>124</v>
      </c>
      <c r="T8" s="69" t="s">
        <v>125</v>
      </c>
      <c r="U8" s="70">
        <v>62138</v>
      </c>
      <c r="V8" s="70">
        <v>1805</v>
      </c>
      <c r="W8" s="70">
        <v>500</v>
      </c>
      <c r="X8" s="69" t="s">
        <v>126</v>
      </c>
      <c r="Y8" s="71">
        <v>119.5</v>
      </c>
      <c r="Z8" s="71">
        <v>168.3</v>
      </c>
      <c r="AA8" s="71">
        <v>165</v>
      </c>
      <c r="AB8" s="71">
        <v>146.6</v>
      </c>
      <c r="AC8" s="71">
        <v>139</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16.3</v>
      </c>
      <c r="BG8" s="71">
        <v>30.7</v>
      </c>
      <c r="BH8" s="71">
        <v>38.700000000000003</v>
      </c>
      <c r="BI8" s="71">
        <v>31.8</v>
      </c>
      <c r="BJ8" s="71">
        <v>28</v>
      </c>
      <c r="BK8" s="71">
        <v>32.299999999999997</v>
      </c>
      <c r="BL8" s="71">
        <v>33.4</v>
      </c>
      <c r="BM8" s="71">
        <v>32.299999999999997</v>
      </c>
      <c r="BN8" s="71">
        <v>22.3</v>
      </c>
      <c r="BO8" s="71">
        <v>27.1</v>
      </c>
      <c r="BP8" s="68">
        <v>26.3</v>
      </c>
      <c r="BQ8" s="72">
        <v>90411</v>
      </c>
      <c r="BR8" s="72">
        <v>255342</v>
      </c>
      <c r="BS8" s="72">
        <v>222262</v>
      </c>
      <c r="BT8" s="73">
        <v>176782</v>
      </c>
      <c r="BU8" s="73">
        <v>156413</v>
      </c>
      <c r="BV8" s="72">
        <v>7497</v>
      </c>
      <c r="BW8" s="72">
        <v>9663</v>
      </c>
      <c r="BX8" s="72">
        <v>9019</v>
      </c>
      <c r="BY8" s="72">
        <v>8406</v>
      </c>
      <c r="BZ8" s="72">
        <v>9239</v>
      </c>
      <c r="CA8" s="70">
        <v>16102</v>
      </c>
      <c r="CB8" s="71" t="s">
        <v>118</v>
      </c>
      <c r="CC8" s="71" t="s">
        <v>118</v>
      </c>
      <c r="CD8" s="71" t="s">
        <v>118</v>
      </c>
      <c r="CE8" s="71" t="s">
        <v>118</v>
      </c>
      <c r="CF8" s="71" t="s">
        <v>118</v>
      </c>
      <c r="CG8" s="71" t="s">
        <v>118</v>
      </c>
      <c r="CH8" s="71" t="s">
        <v>118</v>
      </c>
      <c r="CI8" s="71" t="s">
        <v>118</v>
      </c>
      <c r="CJ8" s="71" t="s">
        <v>118</v>
      </c>
      <c r="CK8" s="71" t="s">
        <v>118</v>
      </c>
      <c r="CL8" s="68" t="s">
        <v>118</v>
      </c>
      <c r="CM8" s="70">
        <v>2433154</v>
      </c>
      <c r="CN8" s="70">
        <v>374210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45.6</v>
      </c>
      <c r="DF8" s="71">
        <v>85.4</v>
      </c>
      <c r="DG8" s="71">
        <v>69.900000000000006</v>
      </c>
      <c r="DH8" s="71">
        <v>59.6</v>
      </c>
      <c r="DI8" s="71">
        <v>51.8</v>
      </c>
      <c r="DJ8" s="68">
        <v>103.6</v>
      </c>
      <c r="DK8" s="71">
        <v>137.19999999999999</v>
      </c>
      <c r="DL8" s="71">
        <v>140.1</v>
      </c>
      <c r="DM8" s="71">
        <v>143.4</v>
      </c>
      <c r="DN8" s="71">
        <v>138.6</v>
      </c>
      <c r="DO8" s="71">
        <v>138.6</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亮太</cp:lastModifiedBy>
  <cp:lastPrinted>2020-02-03T02:28:49Z</cp:lastPrinted>
  <dcterms:created xsi:type="dcterms:W3CDTF">2019-12-05T07:24:28Z</dcterms:created>
  <dcterms:modified xsi:type="dcterms:W3CDTF">2020-02-03T03:20:52Z</dcterms:modified>
  <cp:category/>
</cp:coreProperties>
</file>