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都市計画課\07  都市計画係（公園・公駐）旧施設係\17 新地方公会計関係（公共駐車場特別会計）\07 経営比較分析表関連\R20205  【回答】公営企業に係る経営比較分析表（平成30年度決算）の分析等について\"/>
    </mc:Choice>
  </mc:AlternateContent>
  <workbookProtection workbookAlgorithmName="SHA-512" workbookHashValue="q8ITjI3qG7TwOBwFfklKyuMa5RL5azWeEXaQF3NuzlUR2RuCeea3jjbx2LhVYkUyqkfx8pxHMg+t8zaS5qYHqw==" workbookSaltValue="jtcsKTalIghUI5Mph8xgJ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BG51" i="4"/>
  <c r="BG30" i="4"/>
  <c r="FX51" i="4"/>
  <c r="HP76" i="4"/>
  <c r="AV76" i="4"/>
  <c r="KO51" i="4"/>
  <c r="KO30" i="4"/>
  <c r="LE76" i="4"/>
  <c r="FX30" i="4"/>
  <c r="KP76" i="4"/>
  <c r="HA76" i="4"/>
  <c r="AN51" i="4"/>
  <c r="FE30" i="4"/>
  <c r="FE51" i="4"/>
  <c r="JV30" i="4"/>
  <c r="AN30" i="4"/>
  <c r="AG76" i="4"/>
  <c r="JV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<sst xmlns="http://schemas.openxmlformats.org/spreadsheetml/2006/main" count="292" uniqueCount="133">
  <si>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</si>
  <si>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</si>
  <si>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</si>
  <si>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</si>
  <si>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</si>
  <si>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</si>
  <si>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</si>
  <si>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</si>
  <si>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</si>
  <si>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</si>
  <si>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</si>
  <si>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</si>
  <si>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</si>
  <si>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</si>
  <si>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</si>
  <si>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</si>
  <si>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</si>
  <si>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</si>
  <si>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</si>
  <si>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</si>
  <si>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</si>
  <si>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</si>
  <si>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</si>
  <si>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</si>
  <si>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</si>
  <si>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</si>
  <si>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</si>
  <si>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</si>
  <si>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</si>
  <si>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</si>
  <si>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</si>
  <si>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</si>
  <si>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</si>
  <si>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</si>
  <si>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</si>
  <si>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</si>
  <si>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</si>
  <si>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</si>
  <si>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</si>
  <si>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</si>
  <si>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</si>
  <si>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</si>
  <si>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</si>
  <si>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</si>
  <si>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</si>
  <si>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</si>
  <si>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</si>
  <si>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</si>
  <si>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</si>
  <si>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</si>
  <si>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</si>
  <si>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</si>
  <si>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</si>
  <si>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</si>
  <si>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</si>
  <si>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</si>
  <si>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</si>
  <si>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</si>
  <si>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</si>
  <si>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</si>
  <si>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</si>
  <si>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</si>
  <si>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</si>
  <si>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</si>
  <si>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</si>
  <si>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</si>
  <si>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</si>
  <si>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</si>
  <si>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</si>
  <si>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</si>
  <si>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</si>
  <si>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</si>
  <si>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</si>
  <si>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</si>
  <si>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</si>
  <si>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</si>
  <si>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</si>
  <si>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</si>
  <si>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</si>
  <si>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</si>
  <si>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</si>
  <si>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</si>
  <si>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</si>
  <si>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</si>
  <si>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</si>
  <si>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</si>
  <si>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</si>
  <si>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</si>
  <si>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</si>
  <si>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</si>
  <si>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</si>
  <si>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</si>
  <si>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</si>
  <si>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</si>
  <si>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</si>
  <si>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</si>
  <si>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</si>
  <si>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</si>
  <si>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</si>
  <si>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</si>
  <si>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</si>
  <si>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</si>
  <si>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</si>
  <si>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</si>
  <si>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</si>
  <si>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</si>
  <si>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</si>
  <si>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</si>
  <si>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</si>
  <si>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</si>
  <si>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</si>
  <si>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志摩市</t>
  </si>
  <si>
    <t>志摩磯部駅前駐車場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</si>
  <si>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</si>
  <si>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</si>
  <si>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</si>
  <si>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</si>
  <si>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</si>
  <si>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</si>
  <si>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</si>
  <si>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</si>
  <si>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</si>
  <si>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</si>
  <si>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</si>
  <si>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</si>
  <si>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</si>
  <si>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</si>
  <si>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</si>
  <si>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</si>
  <si>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・施設は、舗装、フェンス、案内看板程度であり、比較的小規模で、大規模な設備更新は予定していない。</t>
    <rPh sb="1" eb="3">
      <t>シセツ</t>
    </rPh>
    <rPh sb="5" eb="7">
      <t>ホソウ</t>
    </rPh>
    <rPh sb="13" eb="15">
      <t>アンナイ</t>
    </rPh>
    <rPh sb="15" eb="17">
      <t>カンバン</t>
    </rPh>
    <rPh sb="17" eb="19">
      <t>テイド</t>
    </rPh>
    <rPh sb="23" eb="26">
      <t>ヒカクテキ</t>
    </rPh>
    <rPh sb="26" eb="29">
      <t>ショウキボ</t>
    </rPh>
    <rPh sb="31" eb="34">
      <t>ダイキボ</t>
    </rPh>
    <rPh sb="35" eb="37">
      <t>セツビ</t>
    </rPh>
    <rPh sb="37" eb="39">
      <t>コウシン</t>
    </rPh>
    <rPh sb="40" eb="42">
      <t>ヨテイ</t>
    </rPh>
    <phoneticPr fontId="5"/>
  </si>
  <si>
    <t>・駅前広場に隣接して設置されており、電車通勤の方等が利用される月極め駐車場である。　　　　　　　　　　　・駅前広場内の無料駐車区画や近隣に民間の駐車場があることから、利用者は22区画のうち、半数程度となっている。</t>
    <rPh sb="1" eb="3">
      <t>エキマエ</t>
    </rPh>
    <rPh sb="3" eb="5">
      <t>ヒロバ</t>
    </rPh>
    <rPh sb="6" eb="8">
      <t>リンセツ</t>
    </rPh>
    <rPh sb="10" eb="12">
      <t>セッチ</t>
    </rPh>
    <rPh sb="18" eb="20">
      <t>デンシャ</t>
    </rPh>
    <rPh sb="20" eb="22">
      <t>ツウキン</t>
    </rPh>
    <rPh sb="23" eb="24">
      <t>カタ</t>
    </rPh>
    <rPh sb="24" eb="25">
      <t>トウ</t>
    </rPh>
    <rPh sb="26" eb="28">
      <t>リヨウ</t>
    </rPh>
    <rPh sb="31" eb="33">
      <t>ツキギメ</t>
    </rPh>
    <rPh sb="34" eb="36">
      <t>チュウシャ</t>
    </rPh>
    <rPh sb="36" eb="37">
      <t>ジョウ</t>
    </rPh>
    <rPh sb="53" eb="55">
      <t>エキマエ</t>
    </rPh>
    <rPh sb="55" eb="57">
      <t>ヒロバ</t>
    </rPh>
    <rPh sb="57" eb="58">
      <t>ナイ</t>
    </rPh>
    <rPh sb="59" eb="61">
      <t>ムリョウ</t>
    </rPh>
    <rPh sb="61" eb="63">
      <t>チュウシャ</t>
    </rPh>
    <rPh sb="63" eb="65">
      <t>クカク</t>
    </rPh>
    <rPh sb="66" eb="68">
      <t>キンリン</t>
    </rPh>
    <rPh sb="69" eb="71">
      <t>ミンカン</t>
    </rPh>
    <rPh sb="72" eb="74">
      <t>チュウシャ</t>
    </rPh>
    <rPh sb="74" eb="75">
      <t>ジョウ</t>
    </rPh>
    <rPh sb="83" eb="86">
      <t>リヨウシャ</t>
    </rPh>
    <rPh sb="89" eb="91">
      <t>クカク</t>
    </rPh>
    <rPh sb="95" eb="97">
      <t>ハンスウ</t>
    </rPh>
    <rPh sb="97" eb="99">
      <t>テイド</t>
    </rPh>
    <phoneticPr fontId="5"/>
  </si>
  <si>
    <t>・来年度途中から駅前広場内の無料駐車区画の有料化を予定し、現在準備を進めている。当該駐車場についても駅前広場内の全体計画において運営方法等、見直しが必要である。</t>
    <rPh sb="1" eb="4">
      <t>ライネンド</t>
    </rPh>
    <rPh sb="4" eb="6">
      <t>トチュウ</t>
    </rPh>
    <rPh sb="8" eb="10">
      <t>エキマエ</t>
    </rPh>
    <rPh sb="10" eb="12">
      <t>ヒロバ</t>
    </rPh>
    <rPh sb="12" eb="13">
      <t>ナイ</t>
    </rPh>
    <rPh sb="14" eb="16">
      <t>ムリョウ</t>
    </rPh>
    <rPh sb="16" eb="18">
      <t>チュウシャ</t>
    </rPh>
    <rPh sb="18" eb="20">
      <t>クカク</t>
    </rPh>
    <rPh sb="21" eb="23">
      <t>ユウリョウ</t>
    </rPh>
    <rPh sb="23" eb="24">
      <t>カ</t>
    </rPh>
    <rPh sb="25" eb="27">
      <t>ヨテイ</t>
    </rPh>
    <rPh sb="29" eb="31">
      <t>ゲンザイ</t>
    </rPh>
    <rPh sb="31" eb="33">
      <t>ジュンビ</t>
    </rPh>
    <rPh sb="34" eb="35">
      <t>スス</t>
    </rPh>
    <rPh sb="40" eb="42">
      <t>トウガイ</t>
    </rPh>
    <rPh sb="42" eb="44">
      <t>チュウシャ</t>
    </rPh>
    <rPh sb="44" eb="45">
      <t>ジョウ</t>
    </rPh>
    <rPh sb="50" eb="52">
      <t>エキマエ</t>
    </rPh>
    <rPh sb="52" eb="54">
      <t>ヒロバ</t>
    </rPh>
    <rPh sb="54" eb="55">
      <t>ナイ</t>
    </rPh>
    <rPh sb="56" eb="58">
      <t>ゼンタイ</t>
    </rPh>
    <rPh sb="58" eb="60">
      <t>ケイカク</t>
    </rPh>
    <rPh sb="64" eb="66">
      <t>ウンエイ</t>
    </rPh>
    <rPh sb="66" eb="68">
      <t>ホウホウ</t>
    </rPh>
    <rPh sb="68" eb="69">
      <t>トウ</t>
    </rPh>
    <rPh sb="70" eb="72">
      <t>ミナオ</t>
    </rPh>
    <rPh sb="74" eb="76">
      <t>ヒツヨウ</t>
    </rPh>
    <phoneticPr fontId="5"/>
  </si>
  <si>
    <t>・修繕費等の費用の減少により、収益的収支比率が高くなっている。　　　　　　　　　　　　　　　　　　　　・収入となる使用料は、全区画22台のうち半数程度となっているが、経費は口座振替の手数料のみであるため、収支としては黒字である。</t>
    <rPh sb="1" eb="3">
      <t>シュウゼン</t>
    </rPh>
    <rPh sb="3" eb="4">
      <t>ヒ</t>
    </rPh>
    <rPh sb="4" eb="5">
      <t>トウ</t>
    </rPh>
    <rPh sb="6" eb="8">
      <t>ヒヨウ</t>
    </rPh>
    <rPh sb="9" eb="11">
      <t>ゲンショウ</t>
    </rPh>
    <rPh sb="15" eb="18">
      <t>シュウエキテキ</t>
    </rPh>
    <rPh sb="18" eb="20">
      <t>シュウシ</t>
    </rPh>
    <rPh sb="20" eb="22">
      <t>ヒリツ</t>
    </rPh>
    <rPh sb="23" eb="24">
      <t>タカ</t>
    </rPh>
    <rPh sb="52" eb="54">
      <t>シュウニュウ</t>
    </rPh>
    <rPh sb="57" eb="59">
      <t>シヨウ</t>
    </rPh>
    <rPh sb="59" eb="60">
      <t>リョウ</t>
    </rPh>
    <rPh sb="62" eb="63">
      <t>ゼン</t>
    </rPh>
    <rPh sb="63" eb="65">
      <t>クカク</t>
    </rPh>
    <rPh sb="67" eb="68">
      <t>ダイ</t>
    </rPh>
    <rPh sb="71" eb="73">
      <t>ハンスウ</t>
    </rPh>
    <rPh sb="73" eb="75">
      <t>テイド</t>
    </rPh>
    <rPh sb="83" eb="85">
      <t>ケイヒ</t>
    </rPh>
    <rPh sb="86" eb="88">
      <t>コウザ</t>
    </rPh>
    <rPh sb="88" eb="90">
      <t>フリカエ</t>
    </rPh>
    <rPh sb="91" eb="94">
      <t>テスウリョウ</t>
    </rPh>
    <rPh sb="102" eb="104">
      <t>シュウシ</t>
    </rPh>
    <rPh sb="108" eb="110">
      <t>クロジ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</si>
</sst>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100</c:v>
                </c:pt>
                <c:pt idx="3">
                  <c:v>151.5</c:v>
                </c:pt>
                <c:pt idx="4">
                  <c:v>434.6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E-40DA-99BE-A83717063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224856"/>
        <c:axId val="22222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AE-40DA-99BE-A83717063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24856"/>
        <c:axId val="222227208"/>
      </c:lineChart>
      <c:dateAx>
        <c:axId val="22222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227208"/>
        <c:crosses val="autoZero"/>
        <c:auto val="1"/>
        <c:lblOffset val="100"/>
        <c:baseTimeUnit val="years"/>
      </c:dateAx>
      <c:valAx>
        <c:axId val="22222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2224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D-4BA4-9509-C7B51DF8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227992"/>
        <c:axId val="224303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3D-4BA4-9509-C7B51DF8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27992"/>
        <c:axId val="224303976"/>
      </c:lineChart>
      <c:dateAx>
        <c:axId val="222227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303976"/>
        <c:crosses val="autoZero"/>
        <c:auto val="1"/>
        <c:lblOffset val="100"/>
        <c:baseTimeUnit val="years"/>
      </c:dateAx>
      <c:valAx>
        <c:axId val="224303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2227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6-4AF9-BA81-337399431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04760"/>
        <c:axId val="2243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46-4AF9-BA81-337399431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4760"/>
        <c:axId val="224305152"/>
      </c:lineChart>
      <c:dateAx>
        <c:axId val="224304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305152"/>
        <c:crosses val="autoZero"/>
        <c:auto val="1"/>
        <c:lblOffset val="100"/>
        <c:baseTimeUnit val="years"/>
      </c:dateAx>
      <c:valAx>
        <c:axId val="2243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304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D-4C30-A84D-744E7CEC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05936"/>
        <c:axId val="224306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D-4C30-A84D-744E7CEC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5936"/>
        <c:axId val="224306328"/>
      </c:lineChart>
      <c:dateAx>
        <c:axId val="22430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306328"/>
        <c:crosses val="autoZero"/>
        <c:auto val="1"/>
        <c:lblOffset val="100"/>
        <c:baseTimeUnit val="years"/>
      </c:dateAx>
      <c:valAx>
        <c:axId val="224306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30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54-4587-90A7-3CA324CFC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54672"/>
        <c:axId val="22395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54-4587-90A7-3CA324CFC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54672"/>
        <c:axId val="223955064"/>
      </c:lineChart>
      <c:dateAx>
        <c:axId val="22395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955064"/>
        <c:crosses val="autoZero"/>
        <c:auto val="1"/>
        <c:lblOffset val="100"/>
        <c:baseTimeUnit val="years"/>
      </c:dateAx>
      <c:valAx>
        <c:axId val="22395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95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22-4CED-93A1-A24A6430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54280"/>
        <c:axId val="22395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22-4CED-93A1-A24A64307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54280"/>
        <c:axId val="223955848"/>
      </c:lineChart>
      <c:dateAx>
        <c:axId val="22395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955848"/>
        <c:crosses val="autoZero"/>
        <c:auto val="1"/>
        <c:lblOffset val="100"/>
        <c:baseTimeUnit val="years"/>
      </c:dateAx>
      <c:valAx>
        <c:axId val="22395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3954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68.2</c:v>
                </c:pt>
                <c:pt idx="3">
                  <c:v>68.2</c:v>
                </c:pt>
                <c:pt idx="4">
                  <c:v>68.2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8-4D40-BAB1-07B7A9BCE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56632"/>
        <c:axId val="2239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88-4D40-BAB1-07B7A9BCE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56632"/>
        <c:axId val="223957024"/>
      </c:lineChart>
      <c:dateAx>
        <c:axId val="223956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957024"/>
        <c:crosses val="autoZero"/>
        <c:auto val="1"/>
        <c:lblOffset val="100"/>
        <c:baseTimeUnit val="years"/>
      </c:dateAx>
      <c:valAx>
        <c:axId val="2239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956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98-45C3-84D5-F3666BE7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53888"/>
        <c:axId val="22395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98-45C3-84D5-F3666BE7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53888"/>
        <c:axId val="223953496"/>
      </c:lineChart>
      <c:dateAx>
        <c:axId val="22395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3953496"/>
        <c:crosses val="autoZero"/>
        <c:auto val="1"/>
        <c:lblOffset val="100"/>
        <c:baseTimeUnit val="years"/>
      </c:dateAx>
      <c:valAx>
        <c:axId val="22395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395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185</c:v>
                </c:pt>
                <c:pt idx="4">
                  <c:v>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75-41EB-878D-DF2EC25E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61032"/>
        <c:axId val="22496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75-41EB-878D-DF2EC25E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1032"/>
        <c:axId val="224961424"/>
      </c:lineChart>
      <c:dateAx>
        <c:axId val="22496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961424"/>
        <c:crosses val="autoZero"/>
        <c:auto val="1"/>
        <c:lblOffset val="100"/>
        <c:baseTimeUnit val="years"/>
      </c:dateAx>
      <c:valAx>
        <c:axId val="22496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4961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Q1" zoomScale="85" zoomScaleNormal="85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三重県志摩市　志摩磯部駅前駐車場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541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6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 t="str">
        <f>データ!Y7</f>
        <v>-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 t="str">
        <f>データ!Z7</f>
        <v>-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151.5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434.6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 t="str">
        <f>データ!AJ7</f>
        <v>-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 t="str">
        <f>データ!AK7</f>
        <v>-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 t="str">
        <f>データ!DK7</f>
        <v>-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 t="str">
        <f>データ!DL7</f>
        <v>-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68.2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68.2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68.2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 t="str">
        <f>データ!BF7</f>
        <v>-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 t="str">
        <f>データ!BG7</f>
        <v>-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100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 t="str">
        <f>データ!BQ7</f>
        <v>-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 t="str">
        <f>データ!BR7</f>
        <v>-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185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425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17489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 t="str">
        <f>データ!CZ7</f>
        <v>-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 t="str">
        <f>データ!DA7</f>
        <v>-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dcF2RoJtWaS7ZHr57Mfbz3I3wP7oU/1LUV/X4RCRcLGCaw7KVc8Pup4QEUwFk0RpmQLCF3RFSaTLHJogBSekA==" saltValue="DupUtCqLa/XtCHjWu7Ggp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92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105</v>
      </c>
      <c r="BT5" s="59" t="s">
        <v>92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101</v>
      </c>
      <c r="CQ5" s="59" t="s">
        <v>91</v>
      </c>
      <c r="CR5" s="59" t="s">
        <v>103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92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102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242152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三重県志摩市</v>
      </c>
      <c r="I6" s="60" t="str">
        <f t="shared" si="1"/>
        <v>志摩磯部駅前駐車場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7</v>
      </c>
      <c r="S6" s="62" t="str">
        <f t="shared" si="1"/>
        <v>駅</v>
      </c>
      <c r="T6" s="62" t="str">
        <f t="shared" si="1"/>
        <v>無</v>
      </c>
      <c r="U6" s="63">
        <f t="shared" si="1"/>
        <v>541</v>
      </c>
      <c r="V6" s="63">
        <f t="shared" si="1"/>
        <v>22</v>
      </c>
      <c r="W6" s="63">
        <f t="shared" si="1"/>
        <v>6</v>
      </c>
      <c r="X6" s="62" t="str">
        <f t="shared" si="1"/>
        <v>導入なし</v>
      </c>
      <c r="Y6" s="64" t="e">
        <f>IF(Y8="-",NA(),Y8)</f>
        <v>#N/A</v>
      </c>
      <c r="Z6" s="64" t="e">
        <f t="shared" ref="Z6:AH6" si="2">IF(Z8="-",NA(),Z8)</f>
        <v>#N/A</v>
      </c>
      <c r="AA6" s="64">
        <f t="shared" si="2"/>
        <v>100</v>
      </c>
      <c r="AB6" s="64">
        <f t="shared" si="2"/>
        <v>151.5</v>
      </c>
      <c r="AC6" s="64">
        <f t="shared" si="2"/>
        <v>434.6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 t="e">
        <f>IF(AJ8="-",NA(),AJ8)</f>
        <v>#N/A</v>
      </c>
      <c r="AK6" s="64" t="e">
        <f t="shared" ref="AK6:AS6" si="3">IF(AK8="-",NA(),AK8)</f>
        <v>#N/A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 t="e">
        <f>IF(BF8="-",NA(),BF8)</f>
        <v>#N/A</v>
      </c>
      <c r="BG6" s="64" t="e">
        <f t="shared" ref="BG6:BO6" si="5">IF(BG8="-",NA(),BG8)</f>
        <v>#N/A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 t="e">
        <f>IF(BQ8="-",NA(),BQ8)</f>
        <v>#N/A</v>
      </c>
      <c r="BR6" s="65" t="e">
        <f t="shared" ref="BR6:BZ6" si="6">IF(BR8="-",NA(),BR8)</f>
        <v>#N/A</v>
      </c>
      <c r="BS6" s="65">
        <f t="shared" si="6"/>
        <v>0</v>
      </c>
      <c r="BT6" s="65">
        <f t="shared" si="6"/>
        <v>185</v>
      </c>
      <c r="BU6" s="65">
        <f t="shared" si="6"/>
        <v>425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17489</v>
      </c>
      <c r="CN6" s="63">
        <f t="shared" si="7"/>
        <v>5000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 t="e">
        <f>IF(CZ8="-",NA(),CZ8)</f>
        <v>#N/A</v>
      </c>
      <c r="DA6" s="64" t="e">
        <f t="shared" ref="DA6:DI6" si="8">IF(DA8="-",NA(),DA8)</f>
        <v>#N/A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 t="e">
        <f>IF(DK8="-",NA(),DK8)</f>
        <v>#N/A</v>
      </c>
      <c r="DL6" s="64" t="e">
        <f t="shared" ref="DL6:DT6" si="9">IF(DL8="-",NA(),DL8)</f>
        <v>#N/A</v>
      </c>
      <c r="DM6" s="64">
        <f t="shared" si="9"/>
        <v>68.2</v>
      </c>
      <c r="DN6" s="64">
        <f t="shared" si="9"/>
        <v>68.2</v>
      </c>
      <c r="DO6" s="64">
        <f t="shared" si="9"/>
        <v>68.2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242152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三重県　志摩市</v>
      </c>
      <c r="I7" s="60" t="str">
        <f t="shared" si="10"/>
        <v>志摩磯部駅前駐車場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7</v>
      </c>
      <c r="S7" s="62" t="str">
        <f t="shared" si="10"/>
        <v>駅</v>
      </c>
      <c r="T7" s="62" t="str">
        <f t="shared" si="10"/>
        <v>無</v>
      </c>
      <c r="U7" s="63">
        <f t="shared" si="10"/>
        <v>541</v>
      </c>
      <c r="V7" s="63">
        <f t="shared" si="10"/>
        <v>22</v>
      </c>
      <c r="W7" s="63">
        <f t="shared" si="10"/>
        <v>6</v>
      </c>
      <c r="X7" s="62" t="str">
        <f t="shared" si="10"/>
        <v>導入なし</v>
      </c>
      <c r="Y7" s="64" t="str">
        <f>Y8</f>
        <v>-</v>
      </c>
      <c r="Z7" s="64" t="str">
        <f t="shared" ref="Z7:AH7" si="11">Z8</f>
        <v>-</v>
      </c>
      <c r="AA7" s="64">
        <f t="shared" si="11"/>
        <v>100</v>
      </c>
      <c r="AB7" s="64">
        <f t="shared" si="11"/>
        <v>151.5</v>
      </c>
      <c r="AC7" s="64">
        <f t="shared" si="11"/>
        <v>434.6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 t="str">
        <f>AJ8</f>
        <v>-</v>
      </c>
      <c r="AK7" s="64" t="str">
        <f t="shared" ref="AK7:AS7" si="12">AK8</f>
        <v>-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 t="str">
        <f>BF8</f>
        <v>-</v>
      </c>
      <c r="BG7" s="64" t="str">
        <f t="shared" ref="BG7:BO7" si="14">BG8</f>
        <v>-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 t="str">
        <f>BQ8</f>
        <v>-</v>
      </c>
      <c r="BR7" s="65" t="str">
        <f t="shared" ref="BR7:BZ7" si="15">BR8</f>
        <v>-</v>
      </c>
      <c r="BS7" s="65">
        <f t="shared" si="15"/>
        <v>0</v>
      </c>
      <c r="BT7" s="65">
        <f t="shared" si="15"/>
        <v>185</v>
      </c>
      <c r="BU7" s="65">
        <f t="shared" si="15"/>
        <v>425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17489</v>
      </c>
      <c r="CN7" s="63">
        <f>CN8</f>
        <v>5000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 t="str">
        <f>CZ8</f>
        <v>-</v>
      </c>
      <c r="DA7" s="64" t="str">
        <f t="shared" ref="DA7:DI7" si="16">DA8</f>
        <v>-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 t="str">
        <f>DK8</f>
        <v>-</v>
      </c>
      <c r="DL7" s="64" t="str">
        <f t="shared" ref="DL7:DT7" si="17">DL8</f>
        <v>-</v>
      </c>
      <c r="DM7" s="64">
        <f t="shared" si="17"/>
        <v>68.2</v>
      </c>
      <c r="DN7" s="64">
        <f t="shared" si="17"/>
        <v>68.2</v>
      </c>
      <c r="DO7" s="64">
        <f t="shared" si="17"/>
        <v>68.2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242152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7</v>
      </c>
      <c r="S8" s="69" t="s">
        <v>121</v>
      </c>
      <c r="T8" s="69" t="s">
        <v>122</v>
      </c>
      <c r="U8" s="70">
        <v>541</v>
      </c>
      <c r="V8" s="70">
        <v>22</v>
      </c>
      <c r="W8" s="70">
        <v>6</v>
      </c>
      <c r="X8" s="69" t="s">
        <v>123</v>
      </c>
      <c r="Y8" s="71" t="s">
        <v>115</v>
      </c>
      <c r="Z8" s="71" t="s">
        <v>115</v>
      </c>
      <c r="AA8" s="71">
        <v>100</v>
      </c>
      <c r="AB8" s="71">
        <v>151.5</v>
      </c>
      <c r="AC8" s="71">
        <v>434.6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 t="s">
        <v>115</v>
      </c>
      <c r="AK8" s="71" t="s">
        <v>115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 t="s">
        <v>115</v>
      </c>
      <c r="AV8" s="72" t="s">
        <v>115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 t="s">
        <v>115</v>
      </c>
      <c r="BG8" s="71" t="s">
        <v>115</v>
      </c>
      <c r="BH8" s="71">
        <v>100</v>
      </c>
      <c r="BI8" s="71">
        <v>100</v>
      </c>
      <c r="BJ8" s="71">
        <v>100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 t="s">
        <v>115</v>
      </c>
      <c r="BR8" s="72" t="s">
        <v>115</v>
      </c>
      <c r="BS8" s="72">
        <v>0</v>
      </c>
      <c r="BT8" s="73">
        <v>185</v>
      </c>
      <c r="BU8" s="73">
        <v>425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17489</v>
      </c>
      <c r="CN8" s="70">
        <v>5000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 t="s">
        <v>115</v>
      </c>
      <c r="DA8" s="71" t="s">
        <v>115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 t="s">
        <v>115</v>
      </c>
      <c r="DL8" s="71" t="s">
        <v>115</v>
      </c>
      <c r="DM8" s="71">
        <v>68.2</v>
      </c>
      <c r="DN8" s="71">
        <v>68.2</v>
      </c>
      <c r="DO8" s="71">
        <v>68.2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南　那奈</cp:lastModifiedBy>
  <cp:lastPrinted>2020-02-04T05:28:31Z</cp:lastPrinted>
  <dcterms:created xsi:type="dcterms:W3CDTF">2019-12-05T07:24:32Z</dcterms:created>
  <dcterms:modified xsi:type="dcterms:W3CDTF">2020-02-19T00:00:34Z</dcterms:modified>
  <cp:category/>
</cp:coreProperties>
</file>