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23B4F44E_4ACE_4D23_8DF5_675D7920466B_.wvu.Cols" localSheetId="2" hidden="1">'各会計、関係団体の財政状況及び健全化判断比率'!$EB:$XFD</definedName>
    <definedName name="Z_23B4F44E_4ACE_4D23_8DF5_675D7920466B_.wvu.Cols" localSheetId="12" hidden="1">基金残高に係る経年分析!$P:$XFD</definedName>
    <definedName name="Z_23B4F44E_4ACE_4D23_8DF5_675D7920466B_.wvu.Cols" localSheetId="4" hidden="1">'経常経費分析表（経常収支比率の分析）'!$DM:$XFD</definedName>
    <definedName name="Z_23B4F44E_4ACE_4D23_8DF5_675D7920466B_.wvu.Cols" localSheetId="5" hidden="1">'経常経費分析表（人件費・公債費・普通建設事業費の分析）'!$AU:$XFD</definedName>
    <definedName name="Z_23B4F44E_4ACE_4D23_8DF5_675D7920466B_.wvu.Cols" localSheetId="3" hidden="1">財政比較分析表!$DQ:$XFD</definedName>
    <definedName name="Z_23B4F44E_4ACE_4D23_8DF5_675D7920466B_.wvu.Cols" localSheetId="10" hidden="1">'実質公債費比率（分子）の構造'!$V:$XFD</definedName>
    <definedName name="Z_23B4F44E_4ACE_4D23_8DF5_675D7920466B_.wvu.Cols" localSheetId="8" hidden="1">実質収支比率等に係る経年分析!$Q:$XFD</definedName>
    <definedName name="Z_23B4F44E_4ACE_4D23_8DF5_675D7920466B_.wvu.Cols" localSheetId="11" hidden="1">'将来負担比率（分子）の構造'!$T:$XFD</definedName>
    <definedName name="Z_23B4F44E_4ACE_4D23_8DF5_675D7920466B_.wvu.Cols" localSheetId="6" hidden="1">'性質別歳出決算分析表（住民一人当たりのコスト）'!$DV:$XFD</definedName>
    <definedName name="Z_23B4F44E_4ACE_4D23_8DF5_675D7920466B_.wvu.Cols" localSheetId="0" hidden="1">総括表!$DP:$XFD</definedName>
    <definedName name="Z_23B4F44E_4ACE_4D23_8DF5_675D7920466B_.wvu.Cols" localSheetId="1" hidden="1">普通会計の状況!$EN:$XFD</definedName>
    <definedName name="Z_23B4F44E_4ACE_4D23_8DF5_675D7920466B_.wvu.Cols" localSheetId="7" hidden="1">'目的別歳出決算分析表（住民一人当たりのコスト）'!$DV:$XFD</definedName>
    <definedName name="Z_23B4F44E_4ACE_4D23_8DF5_675D7920466B_.wvu.Cols" localSheetId="9" hidden="1">連結実質赤字比率に係る赤字・黒字の構成分析!$Q:$XFD</definedName>
    <definedName name="Z_23B4F44E_4ACE_4D23_8DF5_675D7920466B_.wvu.Rows" localSheetId="2" hidden="1">'各会計、関係団体の財政状況及び健全化判断比率'!$137:$1048576,'各会計、関係団体の財政状況及び健全化判断比率'!$89:$101,'各会計、関係団体の財政状況及び健全化判断比率'!$135:$136</definedName>
    <definedName name="Z_23B4F44E_4ACE_4D23_8DF5_675D7920466B_.wvu.Rows" localSheetId="12" hidden="1">基金残高に係る経年分析!$67:$1048576,基金残高に係る経年分析!$65:$66</definedName>
    <definedName name="Z_23B4F44E_4ACE_4D23_8DF5_675D7920466B_.wvu.Rows" localSheetId="4" hidden="1">'経常経費分析表（経常収支比率の分析）'!$104:$1048576,'経常経費分析表（経常収支比率の分析）'!$90:$103</definedName>
    <definedName name="Z_23B4F44E_4ACE_4D23_8DF5_675D7920466B_.wvu.Rows" localSheetId="5" hidden="1">'経常経費分析表（人件費・公債費・普通建設事業費の分析）'!$75:$1048576,'経常経費分析表（人件費・公債費・普通建設事業費の分析）'!$67:$74</definedName>
    <definedName name="Z_23B4F44E_4ACE_4D23_8DF5_675D7920466B_.wvu.Rows" localSheetId="3" hidden="1">財政比較分析表!$111:$1048576,財政比較分析表!$98:$110</definedName>
    <definedName name="Z_23B4F44E_4ACE_4D23_8DF5_675D7920466B_.wvu.Rows" localSheetId="10" hidden="1">'実質公債費比率（分子）の構造'!$63:$1048576</definedName>
    <definedName name="Z_23B4F44E_4ACE_4D23_8DF5_675D7920466B_.wvu.Rows" localSheetId="8" hidden="1">実質収支比率等に係る経年分析!$54:$1048576,実質収支比率等に係る経年分析!$51:$53</definedName>
    <definedName name="Z_23B4F44E_4ACE_4D23_8DF5_675D7920466B_.wvu.Rows" localSheetId="11" hidden="1">'将来負担比率（分子）の構造'!$87:$1048576,'将来負担比率（分子）の構造'!$56:$86</definedName>
    <definedName name="Z_23B4F44E_4ACE_4D23_8DF5_675D7920466B_.wvu.Rows" localSheetId="6" hidden="1">'性質別歳出決算分析表（住民一人当たりのコスト）'!$133:$1048576,'性質別歳出決算分析表（住民一人当たりのコスト）'!$117:$132</definedName>
    <definedName name="Z_23B4F44E_4ACE_4D23_8DF5_675D7920466B_.wvu.Rows" localSheetId="0" hidden="1">総括表!$60:$1048576,総括表!$57:$59</definedName>
    <definedName name="Z_23B4F44E_4ACE_4D23_8DF5_675D7920466B_.wvu.Rows" localSheetId="1" hidden="1">普通会計の状況!$54:$1048576,普通会計の状況!$50:$53</definedName>
    <definedName name="Z_23B4F44E_4ACE_4D23_8DF5_675D7920466B_.wvu.Rows" localSheetId="7" hidden="1">'目的別歳出決算分析表（住民一人当たりのコスト）'!$133:$1048576,'目的別歳出決算分析表（住民一人当たりのコスト）'!$117:$132</definedName>
    <definedName name="Z_23B4F44E_4ACE_4D23_8DF5_675D7920466B_.wvu.Rows" localSheetId="9" hidden="1">連結実質赤字比率に係る赤字・黒字の構成分析!$46:$1048576</definedName>
  </definedNames>
  <calcPr calcId="162913"/>
  <customWorkbookViews>
    <customWorkbookView name="鎌田 直也 - 個人用ビュー" guid="{23B4F44E-4ACE-4D23-8DF5-675D7920466B}" mergeInterval="0" personalView="1" maximized="1" xWindow="-8" yWindow="-8" windowWidth="1382" windowHeight="754" activeSheetId="1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<sst xmlns="http://schemas.openxmlformats.org/spreadsheetml/2006/main" count="1112" uniqueCount="623">
  <si>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</si>
  <si>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</si>
  <si>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</si>
  <si>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</si>
  <si>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</si>
  <si>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</si>
  <si>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</si>
  <si>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</si>
  <si>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</si>
  <si>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</si>
  <si>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</si>
  <si>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</si>
  <si>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</si>
  <si>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</si>
  <si>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</si>
  <si>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</si>
  <si>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</si>
  <si>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</si>
  <si>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</si>
  <si>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</si>
  <si>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</si>
  <si>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</si>
  <si>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</si>
  <si>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</si>
  <si>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</si>
  <si>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</si>
  <si>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</si>
  <si>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</si>
  <si>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</si>
  <si>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</si>
  <si>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</si>
  <si>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</si>
  <si>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</si>
  <si>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</si>
  <si>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</si>
  <si>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</si>
  <si>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</si>
  <si>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</si>
  <si>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</si>
  <si>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</si>
  <si>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</si>
  <si>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</si>
  <si>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</si>
  <si>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</si>
  <si>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</si>
  <si>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</si>
  <si>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</si>
  <si>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</si>
  <si>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</si>
  <si>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</si>
  <si>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</si>
  <si>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</si>
  <si>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</si>
  <si>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</si>
  <si>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</si>
  <si>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</si>
  <si>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</si>
  <si>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</si>
  <si>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</si>
  <si>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</si>
  <si>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</si>
  <si>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</si>
  <si>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</si>
  <si>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</si>
  <si>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</si>
  <si>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</si>
  <si>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</si>
  <si>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</si>
  <si>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</si>
  <si>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</si>
  <si>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</si>
  <si>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</si>
  <si>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</si>
  <si>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</si>
  <si>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</si>
  <si>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</si>
  <si>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</si>
  <si>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</si>
  <si>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</si>
  <si>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</si>
  <si>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</si>
  <si>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</si>
  <si>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</si>
  <si>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</si>
  <si>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</si>
  <si>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</si>
  <si>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</si>
  <si>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</si>
  <si>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</si>
  <si>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</si>
  <si>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</si>
  <si>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</si>
  <si>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</si>
  <si>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</si>
  <si>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</si>
  <si>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</si>
  <si>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</si>
  <si>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</si>
  <si>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</si>
  <si>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</si>
  <si>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</si>
  <si>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</si>
  <si>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</si>
  <si>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</si>
  <si>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</si>
  <si>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</si>
  <si>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</si>
  <si>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</si>
  <si>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</si>
  <si>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</si>
  <si>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</si>
  <si>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</si>
  <si>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</si>
  <si>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</si>
  <si>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</si>
  <si>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</si>
  <si>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</si>
  <si>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</si>
  <si>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</si>
  <si>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</si>
  <si>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</si>
  <si>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</si>
  <si>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</si>
  <si>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</si>
  <si>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</si>
  <si>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</si>
  <si>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</si>
  <si>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</si>
  <si>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</si>
  <si>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</si>
  <si>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</si>
  <si>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</si>
  <si>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</si>
  <si>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</si>
  <si>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</si>
  <si>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</si>
  <si>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</si>
  <si>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</si>
  <si>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</si>
  <si>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</si>
  <si>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</si>
  <si>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</si>
  <si>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</si>
  <si>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</si>
  <si>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</si>
  <si>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</si>
  <si>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</si>
  <si>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</si>
  <si>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</si>
  <si>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</si>
  <si>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</si>
  <si>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</si>
  <si>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</si>
  <si>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</si>
  <si>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</si>
  <si>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</si>
  <si>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</si>
  <si>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</si>
  <si>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</si>
  <si>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</si>
  <si>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</si>
  <si>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</si>
  <si>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</si>
  <si>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</si>
  <si>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</si>
  <si>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</si>
  <si>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</si>
  <si>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</si>
  <si>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</si>
  <si>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</si>
  <si>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</si>
  <si>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</si>
  <si>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</si>
  <si>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</si>
  <si>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</si>
  <si>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</si>
  <si>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</si>
  <si>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</si>
  <si>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</si>
  <si>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</si>
  <si>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</si>
  <si>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</si>
  <si>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</si>
  <si>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</si>
  <si>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</si>
  <si>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</si>
  <si>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</si>
  <si>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</si>
  <si>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</si>
  <si>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</si>
  <si>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</si>
  <si>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</si>
  <si>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</si>
  <si>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</si>
  <si>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</si>
  <si>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</si>
  <si>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</si>
  <si>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</si>
  <si>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</si>
  <si>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</si>
  <si>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</si>
  <si>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</si>
  <si>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</si>
  <si>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</si>
  <si>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</si>
  <si>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</si>
  <si>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</si>
  <si>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</si>
  <si>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</si>
  <si>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</si>
  <si>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</si>
  <si>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</si>
  <si>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</si>
  <si>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</si>
  <si>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三重県四日市市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</si>
  <si>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</si>
  <si>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</si>
  <si>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</si>
  <si>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</si>
  <si>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</si>
  <si>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</si>
  <si>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</si>
  <si>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</si>
  <si>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</si>
  <si>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</si>
  <si>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</si>
  <si>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</si>
  <si>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</si>
  <si>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</si>
  <si>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</si>
  <si>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</si>
  <si>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</si>
  <si>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</si>
  <si>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</si>
  <si>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</si>
  <si>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</si>
  <si>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</si>
  <si>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</si>
  <si>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</si>
  <si>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</si>
  <si>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</si>
  <si>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</si>
  <si>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</si>
  <si>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</si>
  <si>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</si>
  <si>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</si>
  <si>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</si>
  <si>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</si>
  <si>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</si>
  <si>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</si>
  <si>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</si>
  <si>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</si>
  <si>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</si>
  <si>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</si>
  <si>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</si>
  <si>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</si>
  <si>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</si>
  <si>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</si>
  <si>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</si>
  <si>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</si>
  <si>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</si>
  <si>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</si>
  <si>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</si>
  <si>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</si>
  <si>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</si>
  <si>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</si>
  <si>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</si>
  <si>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</si>
  <si>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</si>
  <si>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</si>
  <si>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</si>
  <si>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</si>
  <si>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</si>
  <si>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</si>
  <si>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</si>
  <si>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</si>
  <si>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</si>
  <si>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</si>
  <si>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</si>
  <si>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</si>
  <si>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</si>
  <si>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</si>
  <si>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</si>
  <si>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</si>
  <si>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</si>
  <si>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</si>
  <si>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</si>
  <si>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</si>
  <si>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</si>
  <si>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</si>
  <si>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</si>
  <si>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</si>
  <si>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</si>
  <si>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</si>
  <si>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</si>
  <si>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</si>
  <si>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</si>
  <si>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</si>
  <si>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</si>
  <si>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</si>
  <si>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</si>
  <si>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</si>
  <si>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</si>
  <si>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</si>
  <si>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</si>
  <si>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</si>
  <si>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</si>
  <si>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</si>
  <si>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</si>
  <si>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</si>
  <si>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</si>
  <si>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</si>
  <si>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</si>
  <si>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</si>
  <si>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</si>
  <si>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</si>
  <si>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</si>
  <si>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</si>
  <si>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</si>
  <si>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</si>
  <si>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</si>
  <si>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</si>
  <si>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</si>
  <si>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</si>
  <si>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</si>
  <si>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</si>
  <si>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</si>
  <si>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</si>
  <si>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</si>
  <si>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</si>
  <si>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</si>
  <si>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</si>
  <si>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</si>
  <si>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</si>
  <si>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</si>
  <si>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</si>
  <si>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</si>
  <si>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</si>
  <si>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</si>
  <si>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</si>
  <si>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</si>
  <si>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</si>
  <si>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</si>
  <si>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</si>
  <si>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</si>
  <si>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</si>
  <si>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</si>
  <si>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</si>
  <si>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</si>
  <si>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</si>
  <si>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</si>
  <si>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</si>
  <si>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</si>
  <si>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</si>
  <si>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</si>
  <si>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</si>
  <si>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</si>
  <si>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</si>
  <si>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</si>
  <si>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</si>
  <si>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</si>
  <si>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</si>
  <si>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</si>
  <si>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</si>
  <si>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三重県四日市市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</si>
  <si>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</si>
  <si>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</si>
  <si>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</si>
  <si>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</si>
  <si>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</si>
  <si>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</si>
  <si>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</si>
  <si>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</si>
  <si>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</si>
  <si>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</si>
  <si>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</si>
  <si>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</si>
  <si>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</si>
  <si>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</si>
  <si>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</si>
  <si>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</si>
  <si>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</si>
  <si>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</si>
  <si>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</si>
  <si>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</si>
  <si>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</si>
  <si>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</si>
  <si>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</si>
  <si>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</si>
  <si>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</si>
  <si>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</si>
  <si>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</si>
  <si>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</si>
  <si>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</si>
  <si>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</si>
  <si>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</si>
  <si>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</si>
  <si>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</si>
  <si>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</si>
  <si>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</si>
  <si>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</si>
  <si>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</si>
  <si>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</si>
  <si>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</si>
  <si>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</si>
  <si>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</si>
  <si>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</si>
  <si>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</si>
  <si>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</si>
  <si>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</si>
  <si>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</si>
  <si>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</si>
  <si>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</si>
  <si>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</si>
  <si>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</si>
  <si>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</si>
  <si>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</si>
  <si>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</si>
  <si>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</si>
  <si>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</si>
  <si>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</si>
  <si>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</si>
  <si>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</si>
  <si>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</si>
  <si>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</si>
  <si>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</si>
  <si>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</si>
  <si>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</si>
  <si>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</si>
  <si>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</si>
  <si>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</si>
  <si>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</si>
  <si>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</si>
  <si>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</si>
  <si>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</si>
  <si>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</si>
  <si>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</si>
  <si>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</si>
  <si>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</si>
  <si>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</si>
  <si>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</si>
  <si>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</si>
  <si>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</si>
  <si>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</si>
  <si>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</si>
  <si>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</si>
  <si>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</si>
  <si>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</si>
  <si>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</si>
  <si>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</si>
  <si>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</si>
  <si>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</si>
  <si>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</si>
  <si>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</si>
  <si>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</si>
  <si>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</si>
  <si>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</si>
  <si>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</si>
  <si>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</si>
  <si>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</si>
  <si>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</si>
  <si>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</si>
  <si>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</si>
  <si>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</si>
  <si>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</si>
  <si>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</si>
  <si>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</si>
  <si>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</si>
  <si>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</si>
  <si>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</si>
  <si>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</si>
  <si>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</si>
  <si>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</si>
  <si>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</si>
  <si>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</si>
  <si>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</si>
  <si>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</si>
  <si>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</si>
  <si>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</si>
  <si>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</si>
  <si>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</si>
  <si>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</si>
  <si>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</si>
  <si>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</si>
  <si>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</si>
  <si>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</si>
  <si>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</si>
  <si>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</si>
  <si>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</si>
  <si>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</si>
  <si>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</si>
  <si>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</si>
  <si>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</si>
  <si>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</si>
  <si>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</si>
  <si>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</si>
  <si>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</si>
  <si>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</si>
  <si>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</si>
  <si>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</si>
  <si>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</si>
  <si>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</si>
  <si>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</si>
  <si>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</si>
  <si>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</si>
  <si>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</si>
  <si>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</si>
  <si>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</si>
  <si>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</si>
  <si>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</si>
  <si>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</si>
  <si>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</si>
  <si>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</si>
  <si>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</si>
  <si>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</si>
  <si>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</si>
  <si>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</si>
  <si>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</si>
  <si>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</si>
  <si>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</si>
  <si>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</si>
  <si>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</si>
  <si>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</si>
  <si>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</si>
  <si>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</si>
  <si>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</si>
  <si>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</si>
  <si>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</si>
  <si>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</si>
  <si>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</si>
  <si>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</si>
  <si>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</si>
  <si>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</si>
  <si>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</si>
  <si>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</si>
  <si>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</si>
  <si>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</si>
  <si>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</si>
  <si>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</si>
  <si>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</si>
  <si>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</si>
  <si>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</si>
  <si>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</si>
  <si>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</si>
  <si>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</si>
  <si>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</si>
  <si>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</si>
  <si>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</si>
  <si>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</si>
  <si>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</si>
  <si>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</si>
  <si>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</si>
  <si>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</si>
  <si>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</si>
  <si>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</si>
  <si>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</si>
  <si>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</si>
  <si>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</si>
  <si>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0.48</t>
  </si>
  <si>
    <t>▲ 2.47</t>
  </si>
  <si>
    <t>病院事業会計</t>
  </si>
  <si>
    <t>水道事業会計</t>
  </si>
  <si>
    <t>下水道事業会計</t>
  </si>
  <si>
    <t>一般会計</t>
  </si>
  <si>
    <t>介護保険特別会計</t>
  </si>
  <si>
    <t>競輪事業特別会計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</si>
  <si>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</si>
  <si>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</si>
  <si>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</si>
  <si>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</si>
  <si>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</si>
  <si>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</si>
  <si>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</si>
  <si>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</si>
  <si>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</si>
  <si>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アセットマネジメント基金</t>
    <rPh sb="10" eb="12">
      <t>キキン</t>
    </rPh>
    <phoneticPr fontId="2"/>
  </si>
  <si>
    <t>都市基盤・公共施設等整備基金</t>
    <rPh sb="0" eb="2">
      <t>トシ</t>
    </rPh>
    <rPh sb="2" eb="4">
      <t>キバン</t>
    </rPh>
    <rPh sb="5" eb="7">
      <t>コウキョウ</t>
    </rPh>
    <rPh sb="7" eb="9">
      <t>シセツ</t>
    </rPh>
    <rPh sb="9" eb="10">
      <t>トウ</t>
    </rPh>
    <rPh sb="10" eb="12">
      <t>セイビ</t>
    </rPh>
    <rPh sb="12" eb="14">
      <t>キキン</t>
    </rPh>
    <phoneticPr fontId="2"/>
  </si>
  <si>
    <t>土地開発公社経営健全化基金</t>
    <rPh sb="0" eb="2">
      <t>トチ</t>
    </rPh>
    <rPh sb="2" eb="4">
      <t>カイハツ</t>
    </rPh>
    <rPh sb="4" eb="6">
      <t>コウシャ</t>
    </rPh>
    <rPh sb="6" eb="8">
      <t>ケイエイ</t>
    </rPh>
    <rPh sb="8" eb="11">
      <t>ケンゼンカ</t>
    </rPh>
    <rPh sb="11" eb="13">
      <t>キキン</t>
    </rPh>
    <phoneticPr fontId="2"/>
  </si>
  <si>
    <t>まちづくり事業基金</t>
    <rPh sb="5" eb="7">
      <t>ジギョウ</t>
    </rPh>
    <rPh sb="7" eb="9">
      <t>キキン</t>
    </rPh>
    <phoneticPr fontId="2"/>
  </si>
  <si>
    <t>学校施設整備基金</t>
    <rPh sb="0" eb="2">
      <t>ガッコウ</t>
    </rPh>
    <rPh sb="2" eb="4">
      <t>シセツ</t>
    </rPh>
    <rPh sb="4" eb="6">
      <t>セイビ</t>
    </rPh>
    <rPh sb="6" eb="8">
      <t>キキン</t>
    </rPh>
    <phoneticPr fontId="2"/>
  </si>
  <si>
    <t>-</t>
    <phoneticPr fontId="2"/>
  </si>
  <si>
    <t>-</t>
    <phoneticPr fontId="2"/>
  </si>
  <si>
    <t>四日市港管理組合（一般会計）</t>
    <phoneticPr fontId="2"/>
  </si>
  <si>
    <t>四日市港管理組合（港湾整備事業特別会計）</t>
    <phoneticPr fontId="2"/>
  </si>
  <si>
    <t>朝明広域衛生組合</t>
    <phoneticPr fontId="2"/>
  </si>
  <si>
    <t>三重県市町総合事務組合（一般会計）</t>
    <phoneticPr fontId="2"/>
  </si>
  <si>
    <t>三重県市町総合事務組合（共同研修特別会計）</t>
    <phoneticPr fontId="2"/>
  </si>
  <si>
    <t>三重県市町総合事務組合（デジタル地図特別会計）</t>
    <phoneticPr fontId="2"/>
  </si>
  <si>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</si>
  <si>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</si>
  <si>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</si>
  <si>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
  </si>
  <si>
    <t>三重地方税管理回収機構（一般会計）</t>
    <phoneticPr fontId="2"/>
  </si>
  <si>
    <t>三重地方税管理回収機構（滞納整理拡充事業特別会計）</t>
    <phoneticPr fontId="2"/>
  </si>
  <si>
    <t>三重県後期高齢者医療広域連合（一般会計）</t>
    <phoneticPr fontId="2"/>
  </si>
  <si>
    <t>三重県後期高齢者医療広域連合（後期高齢者医療特別会計）</t>
    <phoneticPr fontId="2"/>
  </si>
  <si>
    <t>-</t>
    <phoneticPr fontId="2"/>
  </si>
  <si>
    <t>-</t>
    <phoneticPr fontId="2"/>
  </si>
  <si>
    <t>-</t>
    <phoneticPr fontId="2"/>
  </si>
  <si>
    <t>四日市市生活環境公社</t>
    <phoneticPr fontId="2"/>
  </si>
  <si>
    <t>ディア四日市</t>
    <phoneticPr fontId="2"/>
  </si>
  <si>
    <t>四日市市土地開発公社</t>
    <phoneticPr fontId="2"/>
  </si>
  <si>
    <t>三重北勢地域地場産業振興センター</t>
    <phoneticPr fontId="2"/>
  </si>
  <si>
    <t>四日市市文化まちづくり財団</t>
    <phoneticPr fontId="2"/>
  </si>
  <si>
    <t>四日市あすなろう鉄道</t>
    <phoneticPr fontId="2"/>
  </si>
  <si>
    <t>三重県四日市畜産公社</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</si>
  <si>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</si>
  <si>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</si>
  <si>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</si>
  <si>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</si>
  <si>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</si>
  <si>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</si>
  <si>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</si>
  <si>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</si>
  <si>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交付税措置のない市債の発行を抑制してきた結果、将来負担比率が下降傾向でしたが、さらに、平成30年度は、前年度の34.4％から△5.2（表記上はバー）となり、大幅に改善が進みました。これは、一般会計等の地方債残高が52億円の減となったことや、平成30年度に四日市市土地開発公社清算に伴う債権放棄が完了したことにより、設立法人の負債に係る負担額が107億円の減となったことで、将来負担額が大幅に減少したことに加え、アセットマネジメント基金等への積立により、将来の負担に対して充当可能な基金が105億円の増となったことが主な要因となっています。
　 一方で、有形固定資産減価償却率は類似団体よりも高く、上昇傾向にありますが、これらの公共施設が十数年後から更新のピークを迎える見通しであることから、好調な市税収入の一時的な増加分を有効活用して基金に積み立てることで更新の財源に充てる計画を進めています。</t>
    <rPh sb="35" eb="37">
      <t>カコウ</t>
    </rPh>
    <rPh sb="37" eb="39">
      <t>ケイコウ</t>
    </rPh>
    <rPh sb="89" eb="9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</si>
  <si>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</si>
  <si>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</si>
  <si>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</si>
  <si>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</si>
  <si>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</si>
  <si>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</si>
  <si>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indexed="8"/>
        <rFont val="ＭＳ Ｐゴシック"/>
        <family val="3"/>
        <charset val="128"/>
      </rPr>
      <t>本市の将来負担比率は、比率算定の分母となる税収等から算出する標準財政規模が59億円増加するとともに、一般会計等の地方債残高が52億円の減、設立法人の負債額等負担見込額が107億円の減、財政調整基金をはじめとする基金残高が105億円の増となったことなどにより、昨年度より39.6％改善し、算定値としては0％を下回る（表記上はバー）ことになりました。
　　本市の実質公債費比率は、一般会計等で発行した地方債の元利償還金や、下水道事業会計の元利償還金に充当される一般会計からの繰出金が減少したことに加え、税収等の増に伴い標準財政規模が増加したことなどから、前年度の7.8%から6.2％に減少したものの、依然として類似団体の平均を上回っていることから、今後も将来の財政負担となる市債の発行を抑制し、公債費の削減に努め、今後も健全な財政運営に取り組む必要があります。</t>
    </r>
    <rPh sb="71" eb="73">
      <t>セツリツ</t>
    </rPh>
    <rPh sb="73" eb="75">
      <t>ホウジン</t>
    </rPh>
    <rPh sb="76" eb="78">
      <t>フサイ</t>
    </rPh>
    <rPh sb="78" eb="79">
      <t>ガク</t>
    </rPh>
    <rPh sb="79" eb="80">
      <t>トウ</t>
    </rPh>
    <rPh sb="80" eb="82">
      <t>フタン</t>
    </rPh>
    <rPh sb="82" eb="84">
      <t>ミコ</t>
    </rPh>
    <rPh sb="84" eb="85">
      <t>ガク</t>
    </rPh>
    <rPh sb="145" eb="147">
      <t>サンテイ</t>
    </rPh>
    <rPh sb="147" eb="148">
      <t>チ</t>
    </rPh>
    <rPh sb="155" eb="157">
      <t>シタマワ</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</si>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</sst>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8C1E-4C4D-BC32-67ADF27825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45294</c:v>
                </c:pt>
                <c:pt idx="1">
                  <c:v>71880</c:v>
                </c:pt>
                <c:pt idx="2">
                  <c:v>37048</c:v>
                </c:pt>
                <c:pt idx="3">
                  <c:v>44510</c:v>
                </c:pt>
                <c:pt idx="4">
                  <c:v>56640</c:v>
                </c:pt>
              </c:numCache>
            </c:numRef>
          </c:val>
          <c:smooth val="0"/>
          <c:extLst>
            <c:ext xmlns:c16="http://schemas.microsoft.com/office/drawing/2014/chart" uri="{C3380CC4-5D6E-409C-BE32-E72D297353CC}">
              <c16:uniqueId val="{00000001-8C1E-4C4D-BC32-67ADF27825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3.09</c:v>
                </c:pt>
                <c:pt idx="1">
                  <c:v>3.7</c:v>
                </c:pt>
                <c:pt idx="2">
                  <c:v>2.2999999999999998</c:v>
                </c:pt>
                <c:pt idx="3">
                  <c:v>3.39</c:v>
                </c:pt>
                <c:pt idx="4">
                  <c:v>3.18</c:v>
                </c:pt>
              </c:numCache>
            </c:numRef>
          </c:val>
          <c:extLst>
            <c:ext xmlns:c16="http://schemas.microsoft.com/office/drawing/2014/chart" uri="{C3380CC4-5D6E-409C-BE32-E72D297353CC}">
              <c16:uniqueId val="{00000000-3D5B-4D2A-8D2C-DD9CD15B9F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14.59</c:v>
                </c:pt>
                <c:pt idx="1">
                  <c:v>15.87</c:v>
                </c:pt>
                <c:pt idx="2">
                  <c:v>14.63</c:v>
                </c:pt>
                <c:pt idx="3">
                  <c:v>14.42</c:v>
                </c:pt>
                <c:pt idx="4">
                  <c:v>16.23</c:v>
                </c:pt>
              </c:numCache>
            </c:numRef>
          </c:val>
          <c:extLst>
            <c:ext xmlns:c16="http://schemas.microsoft.com/office/drawing/2014/chart" uri="{C3380CC4-5D6E-409C-BE32-E72D297353CC}">
              <c16:uniqueId val="{00000001-3D5B-4D2A-8D2C-DD9CD15B9F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-0.48</c:v>
                </c:pt>
                <c:pt idx="1">
                  <c:v>1.96</c:v>
                </c:pt>
                <c:pt idx="2">
                  <c:v>-2.4700000000000002</c:v>
                </c:pt>
                <c:pt idx="3">
                  <c:v>1.1100000000000001</c:v>
                </c:pt>
                <c:pt idx="4">
                  <c:v>2.95</c:v>
                </c:pt>
              </c:numCache>
            </c:numRef>
          </c:val>
          <c:smooth val="0"/>
          <c:extLst>
            <c:ext xmlns:c16="http://schemas.microsoft.com/office/drawing/2014/chart" uri="{C3380CC4-5D6E-409C-BE32-E72D297353CC}">
              <c16:uniqueId val="{00000002-3D5B-4D2A-8D2C-DD9CD15B9F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0.1</c:v>
                </c:pt>
                <c:pt idx="4">
                  <c:v>#N/A</c:v>
                </c:pt>
                <c:pt idx="5">
                  <c:v>0.76</c:v>
                </c:pt>
                <c:pt idx="6">
                  <c:v>#N/A</c:v>
                </c:pt>
                <c:pt idx="7">
                  <c:v>0.09</c:v>
                </c:pt>
                <c:pt idx="8">
                  <c:v>#N/A</c:v>
                </c:pt>
                <c:pt idx="9">
                  <c:v>0.09</c:v>
                </c:pt>
              </c:numCache>
            </c:numRef>
          </c:val>
          <c:extLst>
            <c:ext xmlns:c16="http://schemas.microsoft.com/office/drawing/2014/chart" uri="{C3380CC4-5D6E-409C-BE32-E72D297353CC}">
              <c16:uniqueId val="{00000000-8B2F-49B7-B8B7-DF535D1784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F-49B7-B8B7-DF535D1784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0.18</c:v>
                </c:pt>
                <c:pt idx="8">
                  <c:v>#N/A</c:v>
                </c:pt>
                <c:pt idx="9">
                  <c:v>0.16</c:v>
                </c:pt>
              </c:numCache>
            </c:numRef>
          </c:val>
          <c:extLst>
            <c:ext xmlns:c16="http://schemas.microsoft.com/office/drawing/2014/chart" uri="{C3380CC4-5D6E-409C-BE32-E72D297353CC}">
              <c16:uniqueId val="{00000002-8B2F-49B7-B8B7-DF535D17849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1.73</c:v>
                </c:pt>
                <c:pt idx="2">
                  <c:v>#N/A</c:v>
                </c:pt>
                <c:pt idx="3">
                  <c:v>2.14</c:v>
                </c:pt>
                <c:pt idx="4">
                  <c:v>#N/A</c:v>
                </c:pt>
                <c:pt idx="5">
                  <c:v>2.72</c:v>
                </c:pt>
                <c:pt idx="6">
                  <c:v>#N/A</c:v>
                </c:pt>
                <c:pt idx="7">
                  <c:v>2.78</c:v>
                </c:pt>
                <c:pt idx="8">
                  <c:v>#N/A</c:v>
                </c:pt>
                <c:pt idx="9">
                  <c:v>0.19</c:v>
                </c:pt>
              </c:numCache>
            </c:numRef>
          </c:val>
          <c:extLst>
            <c:ext xmlns:c16="http://schemas.microsoft.com/office/drawing/2014/chart" uri="{C3380CC4-5D6E-409C-BE32-E72D297353CC}">
              <c16:uniqueId val="{00000003-8B2F-49B7-B8B7-DF535D17849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1.37</c:v>
                </c:pt>
                <c:pt idx="2">
                  <c:v>#N/A</c:v>
                </c:pt>
                <c:pt idx="3">
                  <c:v>1.36</c:v>
                </c:pt>
                <c:pt idx="4">
                  <c:v>#N/A</c:v>
                </c:pt>
                <c:pt idx="5">
                  <c:v>1.51</c:v>
                </c:pt>
                <c:pt idx="6">
                  <c:v>#N/A</c:v>
                </c:pt>
                <c:pt idx="7">
                  <c:v>1.71</c:v>
                </c:pt>
                <c:pt idx="8">
                  <c:v>#N/A</c:v>
                </c:pt>
                <c:pt idx="9">
                  <c:v>1.43</c:v>
                </c:pt>
              </c:numCache>
            </c:numRef>
          </c:val>
          <c:extLst>
            <c:ext xmlns:c16="http://schemas.microsoft.com/office/drawing/2014/chart" uri="{C3380CC4-5D6E-409C-BE32-E72D297353CC}">
              <c16:uniqueId val="{00000004-8B2F-49B7-B8B7-DF535D1784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1.92</c:v>
                </c:pt>
                <c:pt idx="2">
                  <c:v>#N/A</c:v>
                </c:pt>
                <c:pt idx="3">
                  <c:v>2.77</c:v>
                </c:pt>
                <c:pt idx="4">
                  <c:v>#N/A</c:v>
                </c:pt>
                <c:pt idx="5">
                  <c:v>3.17</c:v>
                </c:pt>
                <c:pt idx="6">
                  <c:v>#N/A</c:v>
                </c:pt>
                <c:pt idx="7">
                  <c:v>1.71</c:v>
                </c:pt>
                <c:pt idx="8">
                  <c:v>#N/A</c:v>
                </c:pt>
                <c:pt idx="9">
                  <c:v>1.9</c:v>
                </c:pt>
              </c:numCache>
            </c:numRef>
          </c:val>
          <c:extLst>
            <c:ext xmlns:c16="http://schemas.microsoft.com/office/drawing/2014/chart" uri="{C3380CC4-5D6E-409C-BE32-E72D297353CC}">
              <c16:uniqueId val="{00000005-8B2F-49B7-B8B7-DF535D17849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3.04</c:v>
                </c:pt>
                <c:pt idx="2">
                  <c:v>#N/A</c:v>
                </c:pt>
                <c:pt idx="3">
                  <c:v>3.64</c:v>
                </c:pt>
                <c:pt idx="4">
                  <c:v>#N/A</c:v>
                </c:pt>
                <c:pt idx="5">
                  <c:v>2.2200000000000002</c:v>
                </c:pt>
                <c:pt idx="6">
                  <c:v>#N/A</c:v>
                </c:pt>
                <c:pt idx="7">
                  <c:v>3.34</c:v>
                </c:pt>
                <c:pt idx="8">
                  <c:v>#N/A</c:v>
                </c:pt>
                <c:pt idx="9">
                  <c:v>3.13</c:v>
                </c:pt>
              </c:numCache>
            </c:numRef>
          </c:val>
          <c:extLst>
            <c:ext xmlns:c16="http://schemas.microsoft.com/office/drawing/2014/chart" uri="{C3380CC4-5D6E-409C-BE32-E72D297353CC}">
              <c16:uniqueId val="{00000006-8B2F-49B7-B8B7-DF535D17849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5.0999999999999996</c:v>
                </c:pt>
                <c:pt idx="2">
                  <c:v>#N/A</c:v>
                </c:pt>
                <c:pt idx="3">
                  <c:v>4.62</c:v>
                </c:pt>
                <c:pt idx="4">
                  <c:v>#N/A</c:v>
                </c:pt>
                <c:pt idx="5">
                  <c:v>4.3899999999999997</c:v>
                </c:pt>
                <c:pt idx="6">
                  <c:v>#N/A</c:v>
                </c:pt>
                <c:pt idx="7">
                  <c:v>4.32</c:v>
                </c:pt>
                <c:pt idx="8">
                  <c:v>#N/A</c:v>
                </c:pt>
                <c:pt idx="9">
                  <c:v>4.3899999999999997</c:v>
                </c:pt>
              </c:numCache>
            </c:numRef>
          </c:val>
          <c:extLst>
            <c:ext xmlns:c16="http://schemas.microsoft.com/office/drawing/2014/chart" uri="{C3380CC4-5D6E-409C-BE32-E72D297353CC}">
              <c16:uniqueId val="{00000007-8B2F-49B7-B8B7-DF535D17849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5.75</c:v>
                </c:pt>
                <c:pt idx="2">
                  <c:v>#N/A</c:v>
                </c:pt>
                <c:pt idx="3">
                  <c:v>5.99</c:v>
                </c:pt>
                <c:pt idx="4">
                  <c:v>#N/A</c:v>
                </c:pt>
                <c:pt idx="5">
                  <c:v>5.75</c:v>
                </c:pt>
                <c:pt idx="6">
                  <c:v>#N/A</c:v>
                </c:pt>
                <c:pt idx="7">
                  <c:v>5.65</c:v>
                </c:pt>
                <c:pt idx="8">
                  <c:v>#N/A</c:v>
                </c:pt>
                <c:pt idx="9">
                  <c:v>6.04</c:v>
                </c:pt>
              </c:numCache>
            </c:numRef>
          </c:val>
          <c:extLst>
            <c:ext xmlns:c16="http://schemas.microsoft.com/office/drawing/2014/chart" uri="{C3380CC4-5D6E-409C-BE32-E72D297353CC}">
              <c16:uniqueId val="{00000008-8B2F-49B7-B8B7-DF535D17849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14.87</c:v>
                </c:pt>
                <c:pt idx="2">
                  <c:v>#N/A</c:v>
                </c:pt>
                <c:pt idx="3">
                  <c:v>16.5</c:v>
                </c:pt>
                <c:pt idx="4">
                  <c:v>#N/A</c:v>
                </c:pt>
                <c:pt idx="5">
                  <c:v>17.59</c:v>
                </c:pt>
                <c:pt idx="6">
                  <c:v>#N/A</c:v>
                </c:pt>
                <c:pt idx="7">
                  <c:v>16.97</c:v>
                </c:pt>
                <c:pt idx="8">
                  <c:v>#N/A</c:v>
                </c:pt>
                <c:pt idx="9">
                  <c:v>15.51</c:v>
                </c:pt>
              </c:numCache>
            </c:numRef>
          </c:val>
          <c:extLst>
            <c:ext xmlns:c16="http://schemas.microsoft.com/office/drawing/2014/chart" uri="{C3380CC4-5D6E-409C-BE32-E72D297353CC}">
              <c16:uniqueId val="{00000009-8B2F-49B7-B8B7-DF535D1784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13540</c:v>
                </c:pt>
                <c:pt idx="5">
                  <c:v>12839</c:v>
                </c:pt>
                <c:pt idx="8">
                  <c:v>12718</c:v>
                </c:pt>
                <c:pt idx="11">
                  <c:v>12469</c:v>
                </c:pt>
                <c:pt idx="14">
                  <c:v>11825</c:v>
                </c:pt>
              </c:numCache>
            </c:numRef>
          </c:val>
          <c:extLst>
            <c:ext xmlns:c16="http://schemas.microsoft.com/office/drawing/2014/chart" uri="{C3380CC4-5D6E-409C-BE32-E72D297353CC}">
              <c16:uniqueId val="{00000000-E6D8-44D0-BA87-641C3B72F2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8-44D0-BA87-641C3B72F2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564</c:v>
                </c:pt>
                <c:pt idx="3">
                  <c:v>457</c:v>
                </c:pt>
                <c:pt idx="6">
                  <c:v>447</c:v>
                </c:pt>
                <c:pt idx="9">
                  <c:v>407</c:v>
                </c:pt>
                <c:pt idx="12">
                  <c:v>353</c:v>
                </c:pt>
              </c:numCache>
            </c:numRef>
          </c:val>
          <c:extLst>
            <c:ext xmlns:c16="http://schemas.microsoft.com/office/drawing/2014/chart" uri="{C3380CC4-5D6E-409C-BE32-E72D297353CC}">
              <c16:uniqueId val="{00000002-E6D8-44D0-BA87-641C3B72F2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937</c:v>
                </c:pt>
                <c:pt idx="3">
                  <c:v>888</c:v>
                </c:pt>
                <c:pt idx="6">
                  <c:v>860</c:v>
                </c:pt>
                <c:pt idx="9">
                  <c:v>768</c:v>
                </c:pt>
                <c:pt idx="12">
                  <c:v>783</c:v>
                </c:pt>
              </c:numCache>
            </c:numRef>
          </c:val>
          <c:extLst>
            <c:ext xmlns:c16="http://schemas.microsoft.com/office/drawing/2014/chart" uri="{C3380CC4-5D6E-409C-BE32-E72D297353CC}">
              <c16:uniqueId val="{00000003-E6D8-44D0-BA87-641C3B72F2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5927</c:v>
                </c:pt>
                <c:pt idx="3">
                  <c:v>6017</c:v>
                </c:pt>
                <c:pt idx="6">
                  <c:v>6491</c:v>
                </c:pt>
                <c:pt idx="9">
                  <c:v>6628</c:v>
                </c:pt>
                <c:pt idx="12">
                  <c:v>5197</c:v>
                </c:pt>
              </c:numCache>
            </c:numRef>
          </c:val>
          <c:extLst>
            <c:ext xmlns:c16="http://schemas.microsoft.com/office/drawing/2014/chart" uri="{C3380CC4-5D6E-409C-BE32-E72D297353CC}">
              <c16:uniqueId val="{00000004-E6D8-44D0-BA87-641C3B72F2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8-44D0-BA87-641C3B72F2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8-44D0-BA87-641C3B72F2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11727</c:v>
                </c:pt>
                <c:pt idx="3">
                  <c:v>10576</c:v>
                </c:pt>
                <c:pt idx="6">
                  <c:v>9667</c:v>
                </c:pt>
                <c:pt idx="9">
                  <c:v>9008</c:v>
                </c:pt>
                <c:pt idx="12">
                  <c:v>7945</c:v>
                </c:pt>
              </c:numCache>
            </c:numRef>
          </c:val>
          <c:extLst>
            <c:ext xmlns:c16="http://schemas.microsoft.com/office/drawing/2014/chart" uri="{C3380CC4-5D6E-409C-BE32-E72D297353CC}">
              <c16:uniqueId val="{00000007-E6D8-44D0-BA87-641C3B72F2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5615</c:v>
                </c:pt>
                <c:pt idx="2">
                  <c:v>#N/A</c:v>
                </c:pt>
                <c:pt idx="3">
                  <c:v>#N/A</c:v>
                </c:pt>
                <c:pt idx="4">
                  <c:v>5099</c:v>
                </c:pt>
                <c:pt idx="5">
                  <c:v>#N/A</c:v>
                </c:pt>
                <c:pt idx="6">
                  <c:v>#N/A</c:v>
                </c:pt>
                <c:pt idx="7">
                  <c:v>4747</c:v>
                </c:pt>
                <c:pt idx="8">
                  <c:v>#N/A</c:v>
                </c:pt>
                <c:pt idx="9">
                  <c:v>#N/A</c:v>
                </c:pt>
                <c:pt idx="10">
                  <c:v>4342</c:v>
                </c:pt>
                <c:pt idx="11">
                  <c:v>#N/A</c:v>
                </c:pt>
                <c:pt idx="12">
                  <c:v>#N/A</c:v>
                </c:pt>
                <c:pt idx="13">
                  <c:v>2453</c:v>
                </c:pt>
                <c:pt idx="14">
                  <c:v>#N/A</c:v>
                </c:pt>
              </c:numCache>
            </c:numRef>
          </c:val>
          <c:smooth val="0"/>
          <c:extLst>
            <c:ext xmlns:c16="http://schemas.microsoft.com/office/drawing/2014/chart" uri="{C3380CC4-5D6E-409C-BE32-E72D297353CC}">
              <c16:uniqueId val="{00000008-E6D8-44D0-BA87-641C3B72F2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104970</c:v>
                </c:pt>
                <c:pt idx="5">
                  <c:v>102827</c:v>
                </c:pt>
                <c:pt idx="8">
                  <c:v>96806</c:v>
                </c:pt>
                <c:pt idx="11">
                  <c:v>90511</c:v>
                </c:pt>
                <c:pt idx="14">
                  <c:v>85075</c:v>
                </c:pt>
              </c:numCache>
            </c:numRef>
          </c:val>
          <c:extLst>
            <c:ext xmlns:c16="http://schemas.microsoft.com/office/drawing/2014/chart" uri="{C3380CC4-5D6E-409C-BE32-E72D297353CC}">
              <c16:uniqueId val="{00000000-4E57-4E3F-B807-FFB77E8009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19657</c:v>
                </c:pt>
                <c:pt idx="5">
                  <c:v>23354</c:v>
                </c:pt>
                <c:pt idx="8">
                  <c:v>22381</c:v>
                </c:pt>
                <c:pt idx="11">
                  <c:v>19520</c:v>
                </c:pt>
                <c:pt idx="14">
                  <c:v>17655</c:v>
                </c:pt>
              </c:numCache>
            </c:numRef>
          </c:val>
          <c:extLst>
            <c:ext xmlns:c16="http://schemas.microsoft.com/office/drawing/2014/chart" uri="{C3380CC4-5D6E-409C-BE32-E72D297353CC}">
              <c16:uniqueId val="{00000001-4E57-4E3F-B807-FFB77E8009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31066</c:v>
                </c:pt>
                <c:pt idx="5">
                  <c:v>32158</c:v>
                </c:pt>
                <c:pt idx="8">
                  <c:v>33283</c:v>
                </c:pt>
                <c:pt idx="11">
                  <c:v>36301</c:v>
                </c:pt>
                <c:pt idx="14">
                  <c:v>46778</c:v>
                </c:pt>
              </c:numCache>
            </c:numRef>
          </c:val>
          <c:extLst>
            <c:ext xmlns:c16="http://schemas.microsoft.com/office/drawing/2014/chart" uri="{C3380CC4-5D6E-409C-BE32-E72D297353CC}">
              <c16:uniqueId val="{00000002-4E57-4E3F-B807-FFB77E8009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7-4E3F-B807-FFB77E8009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7-4E3F-B807-FFB77E8009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10482</c:v>
                </c:pt>
                <c:pt idx="3">
                  <c:v>10552</c:v>
                </c:pt>
                <c:pt idx="6">
                  <c:v>10628</c:v>
                </c:pt>
                <c:pt idx="9">
                  <c:v>10710</c:v>
                </c:pt>
                <c:pt idx="12">
                  <c:v>6</c:v>
                </c:pt>
              </c:numCache>
            </c:numRef>
          </c:val>
          <c:extLst>
            <c:ext xmlns:c16="http://schemas.microsoft.com/office/drawing/2014/chart" uri="{C3380CC4-5D6E-409C-BE32-E72D297353CC}">
              <c16:uniqueId val="{00000005-4E57-4E3F-B807-FFB77E8009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14586</c:v>
                </c:pt>
                <c:pt idx="3">
                  <c:v>14717</c:v>
                </c:pt>
                <c:pt idx="6">
                  <c:v>13956</c:v>
                </c:pt>
                <c:pt idx="9">
                  <c:v>13914</c:v>
                </c:pt>
                <c:pt idx="12">
                  <c:v>13707</c:v>
                </c:pt>
              </c:numCache>
            </c:numRef>
          </c:val>
          <c:extLst>
            <c:ext xmlns:c16="http://schemas.microsoft.com/office/drawing/2014/chart" uri="{C3380CC4-5D6E-409C-BE32-E72D297353CC}">
              <c16:uniqueId val="{00000006-4E57-4E3F-B807-FFB77E8009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8034</c:v>
                </c:pt>
                <c:pt idx="3">
                  <c:v>7997</c:v>
                </c:pt>
                <c:pt idx="6">
                  <c:v>8235</c:v>
                </c:pt>
                <c:pt idx="9">
                  <c:v>8470</c:v>
                </c:pt>
                <c:pt idx="12">
                  <c:v>8280</c:v>
                </c:pt>
              </c:numCache>
            </c:numRef>
          </c:val>
          <c:extLst>
            <c:ext xmlns:c16="http://schemas.microsoft.com/office/drawing/2014/chart" uri="{C3380CC4-5D6E-409C-BE32-E72D297353CC}">
              <c16:uniqueId val="{00000007-4E57-4E3F-B807-FFB77E8009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71947</c:v>
                </c:pt>
                <c:pt idx="3">
                  <c:v>70742</c:v>
                </c:pt>
                <c:pt idx="6">
                  <c:v>70792</c:v>
                </c:pt>
                <c:pt idx="9">
                  <c:v>70529</c:v>
                </c:pt>
                <c:pt idx="12">
                  <c:v>65714</c:v>
                </c:pt>
              </c:numCache>
            </c:numRef>
          </c:val>
          <c:extLst>
            <c:ext xmlns:c16="http://schemas.microsoft.com/office/drawing/2014/chart" uri="{C3380CC4-5D6E-409C-BE32-E72D297353CC}">
              <c16:uniqueId val="{00000008-4E57-4E3F-B807-FFB77E8009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2995</c:v>
                </c:pt>
                <c:pt idx="3">
                  <c:v>2581</c:v>
                </c:pt>
                <c:pt idx="6">
                  <c:v>2177</c:v>
                </c:pt>
                <c:pt idx="9">
                  <c:v>1791</c:v>
                </c:pt>
                <c:pt idx="12">
                  <c:v>1449</c:v>
                </c:pt>
              </c:numCache>
            </c:numRef>
          </c:val>
          <c:extLst>
            <c:ext xmlns:c16="http://schemas.microsoft.com/office/drawing/2014/chart" uri="{C3380CC4-5D6E-409C-BE32-E72D297353CC}">
              <c16:uniqueId val="{00000009-4E57-4E3F-B807-FFB77E8009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74788</c:v>
                </c:pt>
                <c:pt idx="3">
                  <c:v>73923</c:v>
                </c:pt>
                <c:pt idx="6">
                  <c:v>68683</c:v>
                </c:pt>
                <c:pt idx="9">
                  <c:v>61968</c:v>
                </c:pt>
                <c:pt idx="12">
                  <c:v>56837</c:v>
                </c:pt>
              </c:numCache>
            </c:numRef>
          </c:val>
          <c:extLst>
            <c:ext xmlns:c16="http://schemas.microsoft.com/office/drawing/2014/chart" uri="{C3380CC4-5D6E-409C-BE32-E72D297353CC}">
              <c16:uniqueId val="{0000000A-4E57-4E3F-B807-FFB77E8009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27140</c:v>
                </c:pt>
                <c:pt idx="2">
                  <c:v>#N/A</c:v>
                </c:pt>
                <c:pt idx="3">
                  <c:v>#N/A</c:v>
                </c:pt>
                <c:pt idx="4">
                  <c:v>22173</c:v>
                </c:pt>
                <c:pt idx="5">
                  <c:v>#N/A</c:v>
                </c:pt>
                <c:pt idx="6">
                  <c:v>#N/A</c:v>
                </c:pt>
                <c:pt idx="7">
                  <c:v>22001</c:v>
                </c:pt>
                <c:pt idx="8">
                  <c:v>#N/A</c:v>
                </c:pt>
                <c:pt idx="9">
                  <c:v>#N/A</c:v>
                </c:pt>
                <c:pt idx="10">
                  <c:v>21049</c:v>
                </c:pt>
                <c:pt idx="11">
                  <c:v>#N/A</c:v>
                </c:pt>
                <c:pt idx="12">
                  <c:v>#N/A</c:v>
                </c:pt>
                <c:pt idx="13">
                  <c:v>0</c:v>
                </c:pt>
                <c:pt idx="14">
                  <c:v>#N/A</c:v>
                </c:pt>
              </c:numCache>
            </c:numRef>
          </c:val>
          <c:smooth val="0"/>
          <c:extLst>
            <c:ext xmlns:c16="http://schemas.microsoft.com/office/drawing/2014/chart" uri="{C3380CC4-5D6E-409C-BE32-E72D297353CC}">
              <c16:uniqueId val="{0000000B-4E57-4E3F-B807-FFB77E8009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10269</c:v>
                </c:pt>
                <c:pt idx="1">
                  <c:v>10260</c:v>
                </c:pt>
                <c:pt idx="2">
                  <c:v>12498</c:v>
                </c:pt>
              </c:numCache>
            </c:numRef>
          </c:val>
          <c:extLst>
            <c:ext xmlns:c16="http://schemas.microsoft.com/office/drawing/2014/chart" uri="{C3380CC4-5D6E-409C-BE32-E72D297353CC}">
              <c16:uniqueId val="{00000000-C364-49CD-9E22-A6D3E5BFAC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318</c:v>
                </c:pt>
                <c:pt idx="1">
                  <c:v>313</c:v>
                </c:pt>
                <c:pt idx="2">
                  <c:v>313</c:v>
                </c:pt>
              </c:numCache>
            </c:numRef>
          </c:val>
          <c:extLst>
            <c:ext xmlns:c16="http://schemas.microsoft.com/office/drawing/2014/chart" uri="{C3380CC4-5D6E-409C-BE32-E72D297353CC}">
              <c16:uniqueId val="{00000001-C364-49CD-9E22-A6D3E5BFAC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17748</c:v>
                </c:pt>
                <c:pt idx="1">
                  <c:v>18875</c:v>
                </c:pt>
                <c:pt idx="2">
                  <c:v>25733</c:v>
                </c:pt>
              </c:numCache>
            </c:numRef>
          </c:val>
          <c:extLst>
            <c:ext xmlns:c16="http://schemas.microsoft.com/office/drawing/2014/chart" uri="{C3380CC4-5D6E-409C-BE32-E72D297353CC}">
              <c16:uniqueId val="{00000002-C364-49CD-9E22-A6D3E5BFAC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{B0891D56-003A-4DA0-A689-B8413325E0A3}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95-4F18-AC96-3FE026E480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{5AD577E9-E325-41DD-BA7B-25B04AE16A53}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95-4F18-AC96-3FE026E480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{9BD7572F-DBAF-4E82-AC43-1C0E7FE98003}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95-4F18-AC96-3FE026E480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{C2C501B6-DC2A-46C2-A040-E9AB1C28CB72}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95-4F18-AC96-3FE026E480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{CF97A1B8-3046-4F85-A7C4-E8C6A759A4B3}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95-4F18-AC96-3FE026E480E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{FE18C2AD-D411-4545-AD31-CB6B3CAFF236}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95-4F18-AC96-3FE026E480E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{E098F292-D5BD-41FD-8446-ECFCADADFAB5}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95-4F18-AC96-3FE026E480E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{9121BF0B-0724-4CFF-AEE1-802EA2C4BEBB}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95-4F18-AC96-3FE026E480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{AD0ECBC5-F91F-4047-A3A3-BD9E2D66DBEE}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95-4F18-AC96-3FE026E480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66.2</c:v>
                </c:pt>
                <c:pt idx="16">
                  <c:v>67.099999999999994</c:v>
                </c:pt>
                <c:pt idx="24">
                  <c:v>67.900000000000006</c:v>
                </c:pt>
                <c:pt idx="32">
                  <c:v>68.2</c:v>
                </c:pt>
              </c:numCache>
            </c:numRef>
          </c:xVal>
          <c:yVal>
            <c:numRef>
              <c:f>公会計指標分析・財政指標組合せ分析表!$BP$51:$DC$51</c:f>
              <c:numCache>
                <c:formatCode>#,##0.0;"▲ "#,##0.0</c:formatCode>
                <c:ptCount val="40"/>
                <c:pt idx="8">
                  <c:v>37.5</c:v>
                </c:pt>
                <c:pt idx="16">
                  <c:v>36.700000000000003</c:v>
                </c:pt>
                <c:pt idx="24">
                  <c:v>34.4</c:v>
                </c:pt>
              </c:numCache>
            </c:numRef>
          </c:yVal>
          <c:smooth val="0"/>
          <c:extLst>
            <c:ext xmlns:c16="http://schemas.microsoft.com/office/drawing/2014/chart" uri="{C3380CC4-5D6E-409C-BE32-E72D297353CC}">
              <c16:uniqueId val="{00000009-7B95-4F18-AC96-3FE026E480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{212994CD-A2FF-4FB4-8A44-0360ECBE7B9F}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95-4F18-AC96-3FE026E480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{91071CC6-F1C6-4B41-A1CB-75FB7D34380A}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95-4F18-AC96-3FE026E480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{43673896-B0E3-472E-9FAE-DCA87F2C27DA}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95-4F18-AC96-3FE026E480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{BE8C9A4F-11CF-4665-AD5D-557DF5CCC679}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95-4F18-AC96-3FE026E480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{A9A3BBB5-A6D9-46FE-BEC7-0C46989D5CF3}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95-4F18-AC96-3FE026E480E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{A8B4BAFE-F122-4D5A-A1D0-B5D15A5B440B}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95-4F18-AC96-3FE026E480E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{EED38E48-37A3-41D2-9A64-831A0F2E2BB0}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95-4F18-AC96-3FE026E480E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{9E97BEDE-19AE-4FCC-95E4-3CF234508BE1}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95-4F18-AC96-3FE026E480E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{E602B0D3-1B03-4FBE-ACAC-648F16654D77}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95-4F18-AC96-3FE026E480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7B95-4F18-AC96-3FE026E480E8}"/>
            </c:ext>
          </c:extLst>
        </c:ser>
        <c:dLbls>
          <c:showLegendKey val="0"/>
          <c:showVal val="1"/>
          <c:showCatName val="0"/>
          <c:showSerName val="0"/>
          <c:showPercent val="0"/>
          <c:showBubbleSize val="0"/>
        </c:dLbls>
        <c:axId val="46179840"/>
        <c:axId val="46181760"/>
      </c:scatterChart>
      <c:valAx>
        <c:axId val="46179840"/>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{D33D2938-1E98-4396-82CD-3659B7A7759D}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3C-448D-A63B-A24B8DFCED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{88AF3875-76F1-443D-839A-0F76CB83E558}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3C-448D-A63B-A24B8DFCED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{CBEAA652-9DF0-4766-BE79-6695A7AA4575}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3C-448D-A63B-A24B8DFCED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{9E64C8B6-268B-440D-8720-B4841F040A1F}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3C-448D-A63B-A24B8DFCED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{C667FE73-F24C-49C8-BAB9-05E95E873B13}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3C-448D-A63B-A24B8DFCED1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{EE3EB5D3-8758-4EB5-9737-662665B69099}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3C-448D-A63B-A24B8DFCED1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{45F7983E-260F-4E66-A19F-4CC80FD6F8B6}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3C-448D-A63B-A24B8DFCED1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{7C3A23ED-9A4B-477C-9314-B840DC1BAEB4}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3C-448D-A63B-A24B8DFCED1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{39C6E8FA-9F82-404A-B488-6B403EF734DC}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3C-448D-A63B-A24B8DFCED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9.8000000000000007</c:v>
                </c:pt>
                <c:pt idx="16">
                  <c:v>8.6999999999999993</c:v>
                </c:pt>
                <c:pt idx="24">
                  <c:v>7.8</c:v>
                </c:pt>
                <c:pt idx="32">
                  <c:v>6.2</c:v>
                </c:pt>
              </c:numCache>
            </c:numRef>
          </c:xVal>
          <c:yVal>
            <c:numRef>
              <c:f>公会計指標分析・財政指標組合せ分析表!$BP$73:$DC$73</c:f>
              <c:numCache>
                <c:formatCode>#,##0.0;"▲ "#,##0.0</c:formatCode>
                <c:ptCount val="40"/>
                <c:pt idx="0">
                  <c:v>46.6</c:v>
                </c:pt>
                <c:pt idx="8">
                  <c:v>37.5</c:v>
                </c:pt>
                <c:pt idx="16">
                  <c:v>36.700000000000003</c:v>
                </c:pt>
                <c:pt idx="24">
                  <c:v>34.4</c:v>
                </c:pt>
              </c:numCache>
            </c:numRef>
          </c:yVal>
          <c:smooth val="0"/>
          <c:extLst>
            <c:ext xmlns:c16="http://schemas.microsoft.com/office/drawing/2014/chart" uri="{C3380CC4-5D6E-409C-BE32-E72D297353CC}">
              <c16:uniqueId val="{00000009-EF3C-448D-A63B-A24B8DFCED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{9C1A901A-BE1A-440E-9440-779BFA82D1FD}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3C-448D-A63B-A24B8DFCED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{261921A9-4291-4360-B2FC-580C9B0DE4BD}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3C-448D-A63B-A24B8DFCED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{69A64984-E22B-4F87-B0A2-0B57F511970E}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3C-448D-A63B-A24B8DFCED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{34E5589A-F3A6-42EA-824C-501B32C9DA8F}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3C-448D-A63B-A24B8DFCED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{EADC1120-2CA6-47D3-9A5F-1756AF521B0F}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3C-448D-A63B-A24B8DFCED1A}"/>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{E257D834-2F5B-46EB-BFF8-321BB170F3EF}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3C-448D-A63B-A24B8DFCED1A}"/>
                </c:ext>
              </c:extLst>
            </c:dLbl>
            <c:dLbl>
              <c:idx val="16"/>
              <c:layout>
                <c:manualLayout>
                  <c:x val="0"/>
                  <c:y val="-6.3540006315470779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{2D032008-88FF-45D2-B730-00EF5BB2833E}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3C-448D-A63B-A24B8DFCED1A}"/>
                </c:ext>
              </c:extLst>
            </c:dLbl>
            <c:dLbl>
              <c:idx val="24"/>
              <c:layout>
                <c:manualLayout>
                  <c:x val="0"/>
                  <c:y val="6.354000631547077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{D74DFCD4-95BF-43B9-AD98-2BC1BBBDA613}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3C-448D-A63B-A24B8DFCED1A}"/>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{2EC8FA0A-D033-4FE3-9EF0-739A5883C7CD}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3C-448D-A63B-A24B8DFCED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EF3C-448D-A63B-A24B8DFCED1A}"/>
            </c:ext>
          </c:extLst>
        </c:ser>
        <c:dLbls>
          <c:showLegendKey val="0"/>
          <c:showVal val="1"/>
          <c:showCatName val="0"/>
          <c:showSerName val="0"/>
          <c:showPercent val="0"/>
          <c:showBubbleSize val="0"/>
        </c:dLbls>
        <c:axId val="84219776"/>
        <c:axId val="84234240"/>
      </c:scatterChart>
      <c:valAx>
        <c:axId val="84219776"/>
        <c:scaling>
          <c:orientation val="minMax"/>
          <c:max val="11.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大型プロジェクトに係る市債の償還が順次終了するとともに、「償還額以上は借り入れない」、「交付税措置のある地方債を優先的に借り入れる」など、計画的な市債発行に努めてきたことにより、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年度の元利償還金は、前年度に引き続き減少し、実質公債費比率の分子も</a:t>
          </a:r>
          <a:r>
            <a:rPr kumimoji="1" lang="en-US" altLang="ja-JP" sz="1100" b="0" i="0" baseline="0">
              <a:solidFill>
                <a:schemeClr val="dk1"/>
              </a:solidFill>
              <a:effectLst/>
              <a:latin typeface="+mn-lt"/>
              <a:ea typeface="+mn-ea"/>
              <a:cs typeface="+mn-cs"/>
            </a:rPr>
            <a:t>4,342</a:t>
          </a:r>
          <a:r>
            <a:rPr kumimoji="1" lang="ja-JP" altLang="ja-JP" sz="1100" b="0" i="0" baseline="0">
              <a:solidFill>
                <a:schemeClr val="dk1"/>
              </a:solidFill>
              <a:effectLst/>
              <a:latin typeface="+mn-lt"/>
              <a:ea typeface="+mn-ea"/>
              <a:cs typeface="+mn-cs"/>
            </a:rPr>
            <a:t>百万円から</a:t>
          </a:r>
          <a:r>
            <a:rPr kumimoji="1" lang="en-US" altLang="ja-JP" sz="1100" b="0" i="0" baseline="0">
              <a:solidFill>
                <a:schemeClr val="dk1"/>
              </a:solidFill>
              <a:effectLst/>
              <a:latin typeface="+mn-lt"/>
              <a:ea typeface="+mn-ea"/>
              <a:cs typeface="+mn-cs"/>
            </a:rPr>
            <a:t>2,453</a:t>
          </a:r>
          <a:r>
            <a:rPr kumimoji="1" lang="ja-JP" altLang="ja-JP" sz="1100" b="0" i="0" baseline="0">
              <a:solidFill>
                <a:schemeClr val="dk1"/>
              </a:solidFill>
              <a:effectLst/>
              <a:latin typeface="+mn-lt"/>
              <a:ea typeface="+mn-ea"/>
              <a:cs typeface="+mn-cs"/>
            </a:rPr>
            <a:t>百万円へと減少しました。</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実質公債費比率は徐々に減少しており、平成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％となる一方で、県内平均</a:t>
          </a:r>
          <a:r>
            <a:rPr kumimoji="1" lang="ja-JP" altLang="en-US" sz="1100" b="0" i="0" baseline="0">
              <a:solidFill>
                <a:schemeClr val="dk1"/>
              </a:solidFill>
              <a:effectLst/>
              <a:latin typeface="+mn-lt"/>
              <a:ea typeface="+mn-ea"/>
              <a:cs typeface="+mn-cs"/>
            </a:rPr>
            <a:t>及び全国平均</a:t>
          </a:r>
          <a:r>
            <a:rPr kumimoji="1" lang="ja-JP" altLang="ja-JP" sz="1100" b="0" i="0" baseline="0">
              <a:solidFill>
                <a:schemeClr val="dk1"/>
              </a:solidFill>
              <a:effectLst/>
              <a:latin typeface="+mn-lt"/>
              <a:ea typeface="+mn-ea"/>
              <a:cs typeface="+mn-cs"/>
            </a:rPr>
            <a:t>６．</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いずれも上回っていることから、今後も類似団体平均を目標に、計画的な市債の発行に努めていきます。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満期一括償還地方債の起債は無し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将来負担額</a:t>
          </a:r>
          <a:r>
            <a:rPr kumimoji="1" lang="ja-JP" altLang="ja-JP" sz="1100" b="0" i="0" baseline="0">
              <a:solidFill>
                <a:schemeClr val="dk1"/>
              </a:solidFill>
              <a:effectLst/>
              <a:latin typeface="+mn-lt"/>
              <a:ea typeface="+mn-ea"/>
              <a:cs typeface="+mn-cs"/>
            </a:rPr>
            <a:t>のうち</a:t>
          </a:r>
          <a:r>
            <a:rPr kumimoji="1" lang="ja-JP" altLang="en-US" sz="1100" b="0" i="0" baseline="0">
              <a:solidFill>
                <a:schemeClr val="dk1"/>
              </a:solidFill>
              <a:effectLst/>
              <a:latin typeface="+mn-lt"/>
              <a:ea typeface="+mn-ea"/>
              <a:cs typeface="+mn-cs"/>
            </a:rPr>
            <a:t>設立法人等の負債額等負担見込額</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四日市市土地開発公社の清算に伴う債権放棄が完了したことにより</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10,704</a:t>
          </a:r>
          <a:r>
            <a:rPr kumimoji="1" lang="ja-JP" altLang="ja-JP" sz="1100" b="0" i="0" baseline="0">
              <a:solidFill>
                <a:schemeClr val="dk1"/>
              </a:solidFill>
              <a:effectLst/>
              <a:latin typeface="+mn-lt"/>
              <a:ea typeface="+mn-ea"/>
              <a:cs typeface="+mn-cs"/>
            </a:rPr>
            <a:t>百万円の減となりました</a:t>
          </a:r>
          <a:r>
            <a:rPr kumimoji="1" lang="ja-JP" altLang="en-US" sz="1100" b="0" i="0" baseline="0">
              <a:solidFill>
                <a:schemeClr val="dk1"/>
              </a:solidFill>
              <a:effectLst/>
              <a:latin typeface="+mn-lt"/>
              <a:ea typeface="+mn-ea"/>
              <a:cs typeface="+mn-cs"/>
            </a:rPr>
            <a:t>。また、充当可能財源等</a:t>
          </a:r>
          <a:r>
            <a:rPr kumimoji="1" lang="ja-JP" altLang="ja-JP" sz="1100" b="0" i="0" baseline="0">
              <a:solidFill>
                <a:schemeClr val="dk1"/>
              </a:solidFill>
              <a:effectLst/>
              <a:latin typeface="+mn-lt"/>
              <a:ea typeface="+mn-ea"/>
              <a:cs typeface="+mn-cs"/>
            </a:rPr>
            <a:t>のうち</a:t>
          </a:r>
          <a:r>
            <a:rPr kumimoji="1" lang="ja-JP" altLang="en-US" sz="1100" b="0" i="0" baseline="0">
              <a:solidFill>
                <a:schemeClr val="dk1"/>
              </a:solidFill>
              <a:effectLst/>
              <a:latin typeface="+mn-lt"/>
              <a:ea typeface="+mn-ea"/>
              <a:cs typeface="+mn-cs"/>
            </a:rPr>
            <a:t>充当可能基金</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a:t>
          </a:r>
          <a:r>
            <a:rPr lang="ja-JP" altLang="en-US"/>
            <a:t>既存の公共施設の維持更新に要する財源の確保を目的とした</a:t>
          </a:r>
          <a:r>
            <a:rPr kumimoji="1" lang="ja-JP" altLang="en-US" sz="1100" b="0" i="0" baseline="0">
              <a:solidFill>
                <a:schemeClr val="dk1"/>
              </a:solidFill>
              <a:effectLst/>
              <a:latin typeface="+mn-lt"/>
              <a:ea typeface="+mn-ea"/>
              <a:cs typeface="+mn-cs"/>
            </a:rPr>
            <a:t>アセットマネジメント基金への積み立てを行ったことなどにより、</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10,477</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りました。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これらの要因により、</a:t>
          </a:r>
          <a:r>
            <a:rPr kumimoji="1" lang="ja-JP" altLang="ja-JP" sz="1100" b="0" i="0" baseline="0">
              <a:solidFill>
                <a:schemeClr val="dk1"/>
              </a:solidFill>
              <a:effectLst/>
              <a:latin typeface="+mn-lt"/>
              <a:ea typeface="+mn-ea"/>
              <a:cs typeface="+mn-cs"/>
            </a:rPr>
            <a:t>将来負担比率の分子は前年度と比べて</a:t>
          </a:r>
          <a:r>
            <a:rPr kumimoji="1" lang="en-US" altLang="ja-JP" sz="1100" b="0" i="0" baseline="0">
              <a:solidFill>
                <a:schemeClr val="dk1"/>
              </a:solidFill>
              <a:effectLst/>
              <a:latin typeface="+mn-lt"/>
              <a:ea typeface="+mn-ea"/>
              <a:cs typeface="+mn-cs"/>
            </a:rPr>
            <a:t>24,563</a:t>
          </a:r>
          <a:r>
            <a:rPr kumimoji="1" lang="ja-JP" altLang="ja-JP" sz="1100" b="0" i="0" baseline="0">
              <a:solidFill>
                <a:schemeClr val="dk1"/>
              </a:solidFill>
              <a:effectLst/>
              <a:latin typeface="+mn-lt"/>
              <a:ea typeface="+mn-ea"/>
              <a:cs typeface="+mn-cs"/>
            </a:rPr>
            <a:t>百万円減</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3,514</a:t>
          </a:r>
          <a:r>
            <a:rPr kumimoji="1" lang="ja-JP" altLang="en-US" sz="1100" b="0" i="0" baseline="0">
              <a:solidFill>
                <a:schemeClr val="dk1"/>
              </a:solidFill>
              <a:effectLst/>
              <a:latin typeface="+mn-lt"/>
              <a:ea typeface="+mn-ea"/>
              <a:cs typeface="+mn-cs"/>
            </a:rPr>
            <a:t>百万円となり、大幅に数値が改善しました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今後も、将来世代の負担を軽減し、健全な財政運営を維持するため、市債発行の抑制や、基金残高の確保などに取り組んでいきます。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三重県四日市市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三重とこわか国体関連施設整備等に伴い、都市基盤・公共施設等整備基金から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億円取り崩し、まちづくり事業基金から各事業のため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億円取り崩しを行いました。一方、将来の公共施設の大量更新に備えるため、アセットマネジメント基金へ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億円積み立てたことや、前年度決算剰余金の二分の一ルール分及び翌年度に返還の可能性のある法人市民税の中間申告分など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億円を財政調整基金へ積み立てたことなど、基金全体で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甚大な被害が想定される南海トラフ地震等に備えるため、財政調整基金の基金残高の維持に努めます。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近い将来の大型プロジェクトを計画的に進められるよう、都市基盤・公共施設等整備基金に積み立てていきます。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将来の公共施設の大量更新に要する経費を確保するため、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億円程度をアセットマネジメント基金へ積み立てていきます。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アセットマネジメント基金：公共施設等総合管理計画における既存の公共施設の建替え及び大規模改修、または長寿命化に伴う維持補修や解体撤去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都市基盤・公共施設等整備基金：道路・河川等の都市基盤整備のほか、市庁舎等や小中学校・幼稚園・保育園などの公共施設等の整備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アセットマネジメント基金：市税の上振れ分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都市基盤・公共施設等整備基金：今後の大規模投資事業に備えるため、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億円積み立てた一方で、三重とこわか国体に向けた運動施設整備や児童発達支援センターあけぼの学園移転整備の財源として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億円充当したことによる４億円の減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数年後に迎える公共施設の大量更新のピークに向けて、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都市基盤・公共施設等整備基金：近い将来の大規模投資事業を計画的に進められるよう、市税収入の増収などによって年度途中に生じた財源等を活用して積立を行っていく。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補正予算にかかる収支差調整のため一部取り崩しを行ったものの、前年度決算剰余金の二分の一ルール分及び翌年度に返還の可能性のある法人市民税の中間申告分など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大規模災害等や市税収入の急激な減少などの不測の事態に備えるため、基金残高の維持・確保に努めます。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運用益の積み立てを行ったものの、残高は前年同となりました。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投資にかかる今後の償還状況や会計検査等において繰上償還を命じられるリスクを踏まえ、市債残高の一定割合を確保するなど、市債の償還に必要な財源を確保し、将来にわたる財政の健全な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000" baseline="0">
              <a:solidFill>
                <a:schemeClr val="dk1"/>
              </a:solidFill>
              <a:effectLst/>
              <a:latin typeface="+mn-lt"/>
              <a:ea typeface="+mn-ea"/>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より高い水準にありま</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すが、平成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すると進展は緩やかとなっています。これは、福祉施設の移転整備を行ったことや、令和３年度に開催を予定している三重とこわか国体、三重とこわか大会に向けてスポーツ施設の新設等を進めていることで有形固定資産（償却対象）が大きく増加したことによります。</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類似団体より高い水準となっているのは、多数の公共施設が昭和</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年代に建設され老朽化していることに起因しますが、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本市では「四日市市公共施設等総合管理計画」に基づき、長寿命化事業を実施し、定期的に修繕、機器更新を行うことで、施設の機能や安全性を確保してい</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きます。</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6" name="直線コネクタ 65"/>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7"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8" name="直線コネクタ 67"/>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9"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0" name="直線コネクタ 69"/>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1"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2" name="フローチャート: 判断 71"/>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3" name="フローチャート: 判断 72"/>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4" name="フローチャート: 判断 73"/>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5" name="フローチャート: 判断 74"/>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114512</xdr:rowOff>
    </xdr:from>
    <xdr:to>
      <xdr:col>23</xdr:col>
      <xdr:colOff>136525</xdr:colOff>
      <xdr:row>29</xdr:row>
      <xdr:rowOff>44662</xdr:rowOff>
    </xdr:to>
    <xdr:sp macro="" textlink="">
      <xdr:nvSpPr>
        <xdr:cNvPr id="81" name="楕円 80"/>
        <xdr:cNvSpPr/>
      </xdr:nvSpPr>
      <xdr:spPr>
        <a:xfrm>
          <a:off x="47117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137389</xdr:rowOff>
    </xdr:from>
    <xdr:ext cx="405111" cy="259045"/>
    <xdr:sp macro="" textlink="">
      <xdr:nvSpPr>
        <xdr:cNvPr id="82" name="有形固定資産減価償却率該当値テキスト"/>
        <xdr:cNvSpPr txBox="1"/>
      </xdr:nvSpPr>
      <xdr:spPr>
        <a:xfrm>
          <a:off x="4813300" y="55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3" name="楕円 82"/>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165312</xdr:rowOff>
    </xdr:from>
    <xdr:to>
      <xdr:col>23</xdr:col>
      <xdr:colOff>85725</xdr:colOff>
      <xdr:row>29</xdr:row>
      <xdr:rowOff>4657</xdr:rowOff>
    </xdr:to>
    <xdr:cxnSp macro="">
      <xdr:nvCxnSpPr>
        <xdr:cNvPr id="84" name="直線コネクタ 83"/>
        <xdr:cNvCxnSpPr/>
      </xdr:nvCxnSpPr>
      <xdr:spPr>
        <a:xfrm flipV="1">
          <a:off x="4051300" y="573743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33443</xdr:rowOff>
    </xdr:to>
    <xdr:cxnSp macro="">
      <xdr:nvCxnSpPr>
        <xdr:cNvPr id="86" name="直線コネクタ 85"/>
        <xdr:cNvCxnSpPr/>
      </xdr:nvCxnSpPr>
      <xdr:spPr>
        <a:xfrm flipV="1">
          <a:off x="3289300" y="574823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33443</xdr:rowOff>
    </xdr:from>
    <xdr:to>
      <xdr:col>15</xdr:col>
      <xdr:colOff>136525</xdr:colOff>
      <xdr:row>29</xdr:row>
      <xdr:rowOff>65828</xdr:rowOff>
    </xdr:to>
    <xdr:cxnSp macro="">
      <xdr:nvCxnSpPr>
        <xdr:cNvPr id="88" name="直線コネクタ 87"/>
        <xdr:cNvCxnSpPr/>
      </xdr:nvCxnSpPr>
      <xdr:spPr>
        <a:xfrm flipV="1">
          <a:off x="2527300" y="577701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9"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0"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1"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71984</xdr:rowOff>
    </xdr:from>
    <xdr:ext cx="405111" cy="259045"/>
    <xdr:sp macro="" textlink="">
      <xdr:nvSpPr>
        <xdr:cNvPr id="92" name="n_1mainValue有形固定資産減価償却率"/>
        <xdr:cNvSpPr txBox="1"/>
      </xdr:nvSpPr>
      <xdr:spPr>
        <a:xfrm>
          <a:off x="38360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3"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4"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eaLnBrk="1" fontAlgn="auto" latinLnBrk="0" hangingPunct="1"/>
          <a:r>
            <a:rPr kumimoji="1" lang="ja-JP" altLang="en-US" sz="950">
              <a:solidFill>
                <a:schemeClr val="dk1"/>
              </a:solidFill>
              <a:effectLst/>
              <a:latin typeface="+mn-lt"/>
              <a:ea typeface="+mn-ea"/>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前年度から比率が大幅に改善したのは、地方債残高が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億円の減となったことや、設立法人の負債に係る負担額が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で、将来負担額が大幅に減少したことに加え、大規模法人における会社の分割・売却・合併に伴う一時的な税収が生じたことや、同大規模法人による大規模な設備投資による市税収入の大幅な伸びを背景として、アセットマネジメント基金などの積み立てを実施し、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億円充当可能な基金が増えたことによります。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かしながら、法人市民税や償却資産に係る固定資産税は景気に左右されやすく、安定して見込まれる歳入ではないことから、引き続き行財政改革に取り組むとともに、今後も、効果的かつ効率的な市債の発行に努め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4" name="直線コネクタ 123"/>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5"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6" name="直線コネクタ 125"/>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7"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8" name="直線コネクタ 127"/>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9"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0" name="フローチャート: 判断 129"/>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1" name="フローチャート: 判断 130"/>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47466</xdr:rowOff>
    </xdr:from>
    <xdr:to>
      <xdr:col>76</xdr:col>
      <xdr:colOff>73025</xdr:colOff>
      <xdr:row>34</xdr:row>
      <xdr:rowOff>149066</xdr:rowOff>
    </xdr:to>
    <xdr:sp macro="" textlink="">
      <xdr:nvSpPr>
        <xdr:cNvPr id="137" name="楕円 136"/>
        <xdr:cNvSpPr/>
      </xdr:nvSpPr>
      <xdr:spPr>
        <a:xfrm>
          <a:off x="14744700" y="66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133843</xdr:rowOff>
    </xdr:from>
    <xdr:ext cx="469744" cy="259045"/>
    <xdr:sp macro="" textlink="">
      <xdr:nvSpPr>
        <xdr:cNvPr id="138" name="債務償還比率該当値テキスト"/>
        <xdr:cNvSpPr txBox="1"/>
      </xdr:nvSpPr>
      <xdr:spPr>
        <a:xfrm>
          <a:off x="14846300" y="65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92784</xdr:rowOff>
    </xdr:from>
    <xdr:to>
      <xdr:col>72</xdr:col>
      <xdr:colOff>123825</xdr:colOff>
      <xdr:row>33</xdr:row>
      <xdr:rowOff>22934</xdr:rowOff>
    </xdr:to>
    <xdr:sp macro="" textlink="">
      <xdr:nvSpPr>
        <xdr:cNvPr id="139" name="楕円 138"/>
        <xdr:cNvSpPr/>
      </xdr:nvSpPr>
      <xdr:spPr>
        <a:xfrm>
          <a:off x="14033500" y="63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143584</xdr:rowOff>
    </xdr:from>
    <xdr:to>
      <xdr:col>76</xdr:col>
      <xdr:colOff>22225</xdr:colOff>
      <xdr:row>34</xdr:row>
      <xdr:rowOff>98266</xdr:rowOff>
    </xdr:to>
    <xdr:cxnSp macro="">
      <xdr:nvCxnSpPr>
        <xdr:cNvPr id="140" name="直線コネクタ 139"/>
        <xdr:cNvCxnSpPr/>
      </xdr:nvCxnSpPr>
      <xdr:spPr>
        <a:xfrm>
          <a:off x="14084300" y="6401509"/>
          <a:ext cx="711200" cy="2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1"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14061</xdr:rowOff>
    </xdr:from>
    <xdr:ext cx="469744" cy="259045"/>
    <xdr:sp macro="" textlink="">
      <xdr:nvSpPr>
        <xdr:cNvPr id="142" name="n_1mainValue債務償還比率"/>
        <xdr:cNvSpPr txBox="1"/>
      </xdr:nvSpPr>
      <xdr:spPr>
        <a:xfrm>
          <a:off x="13836727" y="644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71" name="楕円 70"/>
        <xdr:cNvSpPr/>
      </xdr:nvSpPr>
      <xdr:spPr>
        <a:xfrm>
          <a:off x="4584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164482</xdr:rowOff>
    </xdr:from>
    <xdr:ext cx="405111" cy="259045"/>
    <xdr:sp macro="" textlink="">
      <xdr:nvSpPr>
        <xdr:cNvPr id="72" name="【道路】&#10;有形固定資産減価償却率該当値テキスト"/>
        <xdr:cNvSpPr txBox="1"/>
      </xdr:nvSpPr>
      <xdr:spPr>
        <a:xfrm>
          <a:off x="4673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20955</xdr:rowOff>
    </xdr:from>
    <xdr:to>
      <xdr:col>24</xdr:col>
      <xdr:colOff>63500</xdr:colOff>
      <xdr:row>35</xdr:row>
      <xdr:rowOff>30480</xdr:rowOff>
    </xdr:to>
    <xdr:cxnSp macro="">
      <xdr:nvCxnSpPr>
        <xdr:cNvPr id="74" name="直線コネクタ 73"/>
        <xdr:cNvCxnSpPr/>
      </xdr:nvCxnSpPr>
      <xdr:spPr>
        <a:xfrm flipV="1">
          <a:off x="3797300" y="60217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75" name="楕円 74"/>
        <xdr:cNvSpPr/>
      </xdr:nvSpPr>
      <xdr:spPr>
        <a:xfrm>
          <a:off x="285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38100</xdr:rowOff>
    </xdr:to>
    <xdr:cxnSp macro="">
      <xdr:nvCxnSpPr>
        <xdr:cNvPr id="76" name="直線コネクタ 75"/>
        <xdr:cNvCxnSpPr/>
      </xdr:nvCxnSpPr>
      <xdr:spPr>
        <a:xfrm flipV="1">
          <a:off x="2908300" y="6031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xdr:rowOff>
    </xdr:from>
    <xdr:to>
      <xdr:col>10</xdr:col>
      <xdr:colOff>165100</xdr:colOff>
      <xdr:row>35</xdr:row>
      <xdr:rowOff>104140</xdr:rowOff>
    </xdr:to>
    <xdr:sp macro="" textlink="">
      <xdr:nvSpPr>
        <xdr:cNvPr id="77" name="楕円 76"/>
        <xdr:cNvSpPr/>
      </xdr:nvSpPr>
      <xdr:spPr>
        <a:xfrm>
          <a:off x="196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53340</xdr:rowOff>
    </xdr:to>
    <xdr:cxnSp macro="">
      <xdr:nvCxnSpPr>
        <xdr:cNvPr id="78" name="直線コネクタ 77"/>
        <xdr:cNvCxnSpPr/>
      </xdr:nvCxnSpPr>
      <xdr:spPr>
        <a:xfrm flipV="1">
          <a:off x="2019300" y="6038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2" name="n_1mainValue【道路】&#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105427</xdr:rowOff>
    </xdr:from>
    <xdr:ext cx="405111" cy="259045"/>
    <xdr:sp macro="" textlink="">
      <xdr:nvSpPr>
        <xdr:cNvPr id="83" name="n_2mainValue【道路】&#10;有形固定資産減価償却率"/>
        <xdr:cNvSpPr txBox="1"/>
      </xdr:nvSpPr>
      <xdr:spPr>
        <a:xfrm>
          <a:off x="2705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120667</xdr:rowOff>
    </xdr:from>
    <xdr:ext cx="405111" cy="259045"/>
    <xdr:sp macro="" textlink="">
      <xdr:nvSpPr>
        <xdr:cNvPr id="84" name="n_3mainValue【道路】&#10;有形固定資産減価償却率"/>
        <xdr:cNvSpPr txBox="1"/>
      </xdr:nvSpPr>
      <xdr:spPr>
        <a:xfrm>
          <a:off x="181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104587</xdr:rowOff>
    </xdr:from>
    <xdr:to>
      <xdr:col>55</xdr:col>
      <xdr:colOff>50800</xdr:colOff>
      <xdr:row>40</xdr:row>
      <xdr:rowOff>34737</xdr:rowOff>
    </xdr:to>
    <xdr:sp macro="" textlink="">
      <xdr:nvSpPr>
        <xdr:cNvPr id="121" name="楕円 120"/>
        <xdr:cNvSpPr/>
      </xdr:nvSpPr>
      <xdr:spPr>
        <a:xfrm>
          <a:off x="10426700" y="67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127464</xdr:rowOff>
    </xdr:from>
    <xdr:ext cx="469744" cy="259045"/>
    <xdr:sp macro="" textlink="">
      <xdr:nvSpPr>
        <xdr:cNvPr id="122" name="【道路】&#10;一人当たり延長該当値テキスト"/>
        <xdr:cNvSpPr txBox="1"/>
      </xdr:nvSpPr>
      <xdr:spPr>
        <a:xfrm>
          <a:off x="10515600" y="664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104953</xdr:rowOff>
    </xdr:from>
    <xdr:to>
      <xdr:col>50</xdr:col>
      <xdr:colOff>165100</xdr:colOff>
      <xdr:row>40</xdr:row>
      <xdr:rowOff>35103</xdr:rowOff>
    </xdr:to>
    <xdr:sp macro="" textlink="">
      <xdr:nvSpPr>
        <xdr:cNvPr id="123" name="楕円 122"/>
        <xdr:cNvSpPr/>
      </xdr:nvSpPr>
      <xdr:spPr>
        <a:xfrm>
          <a:off x="9588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155387</xdr:rowOff>
    </xdr:from>
    <xdr:to>
      <xdr:col>55</xdr:col>
      <xdr:colOff>0</xdr:colOff>
      <xdr:row>39</xdr:row>
      <xdr:rowOff>155753</xdr:rowOff>
    </xdr:to>
    <xdr:cxnSp macro="">
      <xdr:nvCxnSpPr>
        <xdr:cNvPr id="124" name="直線コネクタ 123"/>
        <xdr:cNvCxnSpPr/>
      </xdr:nvCxnSpPr>
      <xdr:spPr>
        <a:xfrm flipV="1">
          <a:off x="9639300" y="684193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106142</xdr:rowOff>
    </xdr:from>
    <xdr:to>
      <xdr:col>46</xdr:col>
      <xdr:colOff>38100</xdr:colOff>
      <xdr:row>40</xdr:row>
      <xdr:rowOff>36292</xdr:rowOff>
    </xdr:to>
    <xdr:sp macro="" textlink="">
      <xdr:nvSpPr>
        <xdr:cNvPr id="125" name="楕円 124"/>
        <xdr:cNvSpPr/>
      </xdr:nvSpPr>
      <xdr:spPr>
        <a:xfrm>
          <a:off x="8699500" y="6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155753</xdr:rowOff>
    </xdr:from>
    <xdr:to>
      <xdr:col>50</xdr:col>
      <xdr:colOff>114300</xdr:colOff>
      <xdr:row>39</xdr:row>
      <xdr:rowOff>156942</xdr:rowOff>
    </xdr:to>
    <xdr:cxnSp macro="">
      <xdr:nvCxnSpPr>
        <xdr:cNvPr id="126" name="直線コネクタ 125"/>
        <xdr:cNvCxnSpPr/>
      </xdr:nvCxnSpPr>
      <xdr:spPr>
        <a:xfrm flipV="1">
          <a:off x="8750300" y="684230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106919</xdr:rowOff>
    </xdr:from>
    <xdr:to>
      <xdr:col>41</xdr:col>
      <xdr:colOff>101600</xdr:colOff>
      <xdr:row>40</xdr:row>
      <xdr:rowOff>37069</xdr:rowOff>
    </xdr:to>
    <xdr:sp macro="" textlink="">
      <xdr:nvSpPr>
        <xdr:cNvPr id="127" name="楕円 126"/>
        <xdr:cNvSpPr/>
      </xdr:nvSpPr>
      <xdr:spPr>
        <a:xfrm>
          <a:off x="7810500" y="67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156942</xdr:rowOff>
    </xdr:from>
    <xdr:to>
      <xdr:col>45</xdr:col>
      <xdr:colOff>177800</xdr:colOff>
      <xdr:row>39</xdr:row>
      <xdr:rowOff>157719</xdr:rowOff>
    </xdr:to>
    <xdr:cxnSp macro="">
      <xdr:nvCxnSpPr>
        <xdr:cNvPr id="128" name="直線コネクタ 127"/>
        <xdr:cNvCxnSpPr/>
      </xdr:nvCxnSpPr>
      <xdr:spPr>
        <a:xfrm flipV="1">
          <a:off x="7861300" y="68434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51630</xdr:rowOff>
    </xdr:from>
    <xdr:ext cx="469744" cy="259045"/>
    <xdr:sp macro="" textlink="">
      <xdr:nvSpPr>
        <xdr:cNvPr id="132" name="n_1mainValue【道路】&#10;一人当たり延長"/>
        <xdr:cNvSpPr txBox="1"/>
      </xdr:nvSpPr>
      <xdr:spPr>
        <a:xfrm>
          <a:off x="9391727"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52819</xdr:rowOff>
    </xdr:from>
    <xdr:ext cx="469744" cy="259045"/>
    <xdr:sp macro="" textlink="">
      <xdr:nvSpPr>
        <xdr:cNvPr id="133" name="n_2mainValue【道路】&#10;一人当たり延長"/>
        <xdr:cNvSpPr txBox="1"/>
      </xdr:nvSpPr>
      <xdr:spPr>
        <a:xfrm>
          <a:off x="8515427" y="656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53596</xdr:rowOff>
    </xdr:from>
    <xdr:ext cx="469744" cy="259045"/>
    <xdr:sp macro="" textlink="">
      <xdr:nvSpPr>
        <xdr:cNvPr id="134" name="n_3mainValue【道路】&#10;一人当たり延長"/>
        <xdr:cNvSpPr txBox="1"/>
      </xdr:nvSpPr>
      <xdr:spPr>
        <a:xfrm>
          <a:off x="7626427" y="65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76" name="楕円 175"/>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77" name="【橋りょう・トンネ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78" name="楕円 177"/>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124097</xdr:rowOff>
    </xdr:to>
    <xdr:cxnSp macro="">
      <xdr:nvCxnSpPr>
        <xdr:cNvPr id="179" name="直線コネクタ 178"/>
        <xdr:cNvCxnSpPr/>
      </xdr:nvCxnSpPr>
      <xdr:spPr>
        <a:xfrm flipV="1">
          <a:off x="3797300" y="103686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80" name="楕円 179"/>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156754</xdr:rowOff>
    </xdr:to>
    <xdr:cxnSp macro="">
      <xdr:nvCxnSpPr>
        <xdr:cNvPr id="181" name="直線コネクタ 180"/>
        <xdr:cNvCxnSpPr/>
      </xdr:nvCxnSpPr>
      <xdr:spPr>
        <a:xfrm flipV="1">
          <a:off x="2908300" y="1041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182" name="楕円 181"/>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37556</xdr:rowOff>
    </xdr:to>
    <xdr:cxnSp macro="">
      <xdr:nvCxnSpPr>
        <xdr:cNvPr id="183" name="直線コネクタ 182"/>
        <xdr:cNvCxnSpPr/>
      </xdr:nvCxnSpPr>
      <xdr:spPr>
        <a:xfrm flipV="1">
          <a:off x="2019300" y="104437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87" name="n_1mainValue【橋りょう・トンネル】&#10;有形固定資産減価償却率"/>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188" name="n_2mainValue【橋りょう・トンネル】&#10;有形固定資産減価償却率"/>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104883</xdr:rowOff>
    </xdr:from>
    <xdr:ext cx="405111" cy="259045"/>
    <xdr:sp macro="" textlink="">
      <xdr:nvSpPr>
        <xdr:cNvPr id="189" name="n_3mainValue【橋りょう・トンネル】&#10;有形固定資産減価償却率"/>
        <xdr:cNvSpPr txBox="1"/>
      </xdr:nvSpPr>
      <xdr:spPr>
        <a:xfrm>
          <a:off x="18167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6"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89537</xdr:rowOff>
    </xdr:from>
    <xdr:to>
      <xdr:col>55</xdr:col>
      <xdr:colOff>50800</xdr:colOff>
      <xdr:row>61</xdr:row>
      <xdr:rowOff>19687</xdr:rowOff>
    </xdr:to>
    <xdr:sp macro="" textlink="">
      <xdr:nvSpPr>
        <xdr:cNvPr id="226" name="楕円 225"/>
        <xdr:cNvSpPr/>
      </xdr:nvSpPr>
      <xdr:spPr>
        <a:xfrm>
          <a:off x="10426700" y="10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112414</xdr:rowOff>
    </xdr:from>
    <xdr:ext cx="599010" cy="259045"/>
    <xdr:sp macro="" textlink="">
      <xdr:nvSpPr>
        <xdr:cNvPr id="227" name="【橋りょう・トンネル】&#10;一人当たり有形固定資産（償却資産）額該当値テキスト"/>
        <xdr:cNvSpPr txBox="1"/>
      </xdr:nvSpPr>
      <xdr:spPr>
        <a:xfrm>
          <a:off x="10515600" y="1022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92889</xdr:rowOff>
    </xdr:from>
    <xdr:to>
      <xdr:col>50</xdr:col>
      <xdr:colOff>165100</xdr:colOff>
      <xdr:row>61</xdr:row>
      <xdr:rowOff>23039</xdr:rowOff>
    </xdr:to>
    <xdr:sp macro="" textlink="">
      <xdr:nvSpPr>
        <xdr:cNvPr id="228" name="楕円 227"/>
        <xdr:cNvSpPr/>
      </xdr:nvSpPr>
      <xdr:spPr>
        <a:xfrm>
          <a:off x="9588500" y="103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140337</xdr:rowOff>
    </xdr:from>
    <xdr:to>
      <xdr:col>55</xdr:col>
      <xdr:colOff>0</xdr:colOff>
      <xdr:row>60</xdr:row>
      <xdr:rowOff>143689</xdr:rowOff>
    </xdr:to>
    <xdr:cxnSp macro="">
      <xdr:nvCxnSpPr>
        <xdr:cNvPr id="229" name="直線コネクタ 228"/>
        <xdr:cNvCxnSpPr/>
      </xdr:nvCxnSpPr>
      <xdr:spPr>
        <a:xfrm flipV="1">
          <a:off x="9639300" y="10427337"/>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98663</xdr:rowOff>
    </xdr:from>
    <xdr:to>
      <xdr:col>46</xdr:col>
      <xdr:colOff>38100</xdr:colOff>
      <xdr:row>61</xdr:row>
      <xdr:rowOff>28813</xdr:rowOff>
    </xdr:to>
    <xdr:sp macro="" textlink="">
      <xdr:nvSpPr>
        <xdr:cNvPr id="230" name="楕円 229"/>
        <xdr:cNvSpPr/>
      </xdr:nvSpPr>
      <xdr:spPr>
        <a:xfrm>
          <a:off x="8699500" y="10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143689</xdr:rowOff>
    </xdr:from>
    <xdr:to>
      <xdr:col>50</xdr:col>
      <xdr:colOff>114300</xdr:colOff>
      <xdr:row>60</xdr:row>
      <xdr:rowOff>149463</xdr:rowOff>
    </xdr:to>
    <xdr:cxnSp macro="">
      <xdr:nvCxnSpPr>
        <xdr:cNvPr id="231" name="直線コネクタ 230"/>
        <xdr:cNvCxnSpPr/>
      </xdr:nvCxnSpPr>
      <xdr:spPr>
        <a:xfrm flipV="1">
          <a:off x="8750300" y="1043068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99089</xdr:rowOff>
    </xdr:from>
    <xdr:to>
      <xdr:col>41</xdr:col>
      <xdr:colOff>101600</xdr:colOff>
      <xdr:row>61</xdr:row>
      <xdr:rowOff>29239</xdr:rowOff>
    </xdr:to>
    <xdr:sp macro="" textlink="">
      <xdr:nvSpPr>
        <xdr:cNvPr id="232" name="楕円 231"/>
        <xdr:cNvSpPr/>
      </xdr:nvSpPr>
      <xdr:spPr>
        <a:xfrm>
          <a:off x="7810500" y="103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149463</xdr:rowOff>
    </xdr:from>
    <xdr:to>
      <xdr:col>45</xdr:col>
      <xdr:colOff>177800</xdr:colOff>
      <xdr:row>60</xdr:row>
      <xdr:rowOff>149889</xdr:rowOff>
    </xdr:to>
    <xdr:cxnSp macro="">
      <xdr:nvCxnSpPr>
        <xdr:cNvPr id="233" name="直線コネクタ 232"/>
        <xdr:cNvCxnSpPr/>
      </xdr:nvCxnSpPr>
      <xdr:spPr>
        <a:xfrm flipV="1">
          <a:off x="7861300" y="10436463"/>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4" name="n_1aveValue【橋りょう・トンネル】&#10;一人当たり有形固定資産（償却資産）額"/>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5" name="n_2aveValue【橋りょう・トンネル】&#10;一人当たり有形固定資産（償却資産）額"/>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6" name="n_3aveValue【橋りょう・トンネル】&#10;一人当たり有形固定資産（償却資産）額"/>
        <xdr:cNvSpPr txBox="1"/>
      </xdr:nvSpPr>
      <xdr:spPr>
        <a:xfrm>
          <a:off x="7594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39566</xdr:rowOff>
    </xdr:from>
    <xdr:ext cx="599010" cy="259045"/>
    <xdr:sp macro="" textlink="">
      <xdr:nvSpPr>
        <xdr:cNvPr id="237" name="n_1mainValue【橋りょう・トンネル】&#10;一人当たり有形固定資産（償却資産）額"/>
        <xdr:cNvSpPr txBox="1"/>
      </xdr:nvSpPr>
      <xdr:spPr>
        <a:xfrm>
          <a:off x="9327095" y="101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45340</xdr:rowOff>
    </xdr:from>
    <xdr:ext cx="599010" cy="259045"/>
    <xdr:sp macro="" textlink="">
      <xdr:nvSpPr>
        <xdr:cNvPr id="238" name="n_2mainValue【橋りょう・トンネル】&#10;一人当たり有形固定資産（償却資産）額"/>
        <xdr:cNvSpPr txBox="1"/>
      </xdr:nvSpPr>
      <xdr:spPr>
        <a:xfrm>
          <a:off x="8450795" y="101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45766</xdr:rowOff>
    </xdr:from>
    <xdr:ext cx="599010" cy="259045"/>
    <xdr:sp macro="" textlink="">
      <xdr:nvSpPr>
        <xdr:cNvPr id="239" name="n_3mainValue【橋りょう・トンネル】&#10;一人当たり有形固定資産（償却資産）額"/>
        <xdr:cNvSpPr txBox="1"/>
      </xdr:nvSpPr>
      <xdr:spPr>
        <a:xfrm>
          <a:off x="7561795" y="1016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79" name="楕円 27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80" name="【公営住宅】&#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281" name="楕円 280"/>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142875</xdr:rowOff>
    </xdr:to>
    <xdr:cxnSp macro="">
      <xdr:nvCxnSpPr>
        <xdr:cNvPr id="282" name="直線コネクタ 281"/>
        <xdr:cNvCxnSpPr/>
      </xdr:nvCxnSpPr>
      <xdr:spPr>
        <a:xfrm flipV="1">
          <a:off x="3797300" y="14028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283" name="楕円 282"/>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81</xdr:row>
      <xdr:rowOff>158114</xdr:rowOff>
    </xdr:to>
    <xdr:cxnSp macro="">
      <xdr:nvCxnSpPr>
        <xdr:cNvPr id="284" name="直線コネクタ 283"/>
        <xdr:cNvCxnSpPr/>
      </xdr:nvCxnSpPr>
      <xdr:spPr>
        <a:xfrm flipV="1">
          <a:off x="2908300" y="140303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5" name="楕円 284"/>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81</xdr:row>
      <xdr:rowOff>167639</xdr:rowOff>
    </xdr:to>
    <xdr:cxnSp macro="">
      <xdr:nvCxnSpPr>
        <xdr:cNvPr id="286" name="直線コネクタ 285"/>
        <xdr:cNvCxnSpPr/>
      </xdr:nvCxnSpPr>
      <xdr:spPr>
        <a:xfrm flipV="1">
          <a:off x="2019300" y="140455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290" name="n_1mainValue【公営住宅】&#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91" name="n_2mainValue【公営住宅】&#10;有形固定資産減価償却率"/>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2" name="n_3main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18324</xdr:rowOff>
    </xdr:from>
    <xdr:to>
      <xdr:col>55</xdr:col>
      <xdr:colOff>50800</xdr:colOff>
      <xdr:row>82</xdr:row>
      <xdr:rowOff>119924</xdr:rowOff>
    </xdr:to>
    <xdr:sp macro="" textlink="">
      <xdr:nvSpPr>
        <xdr:cNvPr id="333" name="楕円 332"/>
        <xdr:cNvSpPr/>
      </xdr:nvSpPr>
      <xdr:spPr>
        <a:xfrm>
          <a:off x="10426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41201</xdr:rowOff>
    </xdr:from>
    <xdr:ext cx="469744" cy="259045"/>
    <xdr:sp macro="" textlink="">
      <xdr:nvSpPr>
        <xdr:cNvPr id="334" name="【公営住宅】&#10;一人当たり面積該当値テキスト"/>
        <xdr:cNvSpPr txBox="1"/>
      </xdr:nvSpPr>
      <xdr:spPr>
        <a:xfrm>
          <a:off x="10515600" y="139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16692</xdr:rowOff>
    </xdr:from>
    <xdr:to>
      <xdr:col>50</xdr:col>
      <xdr:colOff>165100</xdr:colOff>
      <xdr:row>82</xdr:row>
      <xdr:rowOff>118292</xdr:rowOff>
    </xdr:to>
    <xdr:sp macro="" textlink="">
      <xdr:nvSpPr>
        <xdr:cNvPr id="335" name="楕円 334"/>
        <xdr:cNvSpPr/>
      </xdr:nvSpPr>
      <xdr:spPr>
        <a:xfrm>
          <a:off x="958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67492</xdr:rowOff>
    </xdr:from>
    <xdr:to>
      <xdr:col>55</xdr:col>
      <xdr:colOff>0</xdr:colOff>
      <xdr:row>82</xdr:row>
      <xdr:rowOff>69124</xdr:rowOff>
    </xdr:to>
    <xdr:cxnSp macro="">
      <xdr:nvCxnSpPr>
        <xdr:cNvPr id="336" name="直線コネクタ 335"/>
        <xdr:cNvCxnSpPr/>
      </xdr:nvCxnSpPr>
      <xdr:spPr>
        <a:xfrm>
          <a:off x="9639300" y="141263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16692</xdr:rowOff>
    </xdr:from>
    <xdr:to>
      <xdr:col>46</xdr:col>
      <xdr:colOff>38100</xdr:colOff>
      <xdr:row>82</xdr:row>
      <xdr:rowOff>118292</xdr:rowOff>
    </xdr:to>
    <xdr:sp macro="" textlink="">
      <xdr:nvSpPr>
        <xdr:cNvPr id="337" name="楕円 336"/>
        <xdr:cNvSpPr/>
      </xdr:nvSpPr>
      <xdr:spPr>
        <a:xfrm>
          <a:off x="869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67492</xdr:rowOff>
    </xdr:from>
    <xdr:to>
      <xdr:col>50</xdr:col>
      <xdr:colOff>114300</xdr:colOff>
      <xdr:row>82</xdr:row>
      <xdr:rowOff>67492</xdr:rowOff>
    </xdr:to>
    <xdr:cxnSp macro="">
      <xdr:nvCxnSpPr>
        <xdr:cNvPr id="338" name="直線コネクタ 337"/>
        <xdr:cNvCxnSpPr/>
      </xdr:nvCxnSpPr>
      <xdr:spPr>
        <a:xfrm>
          <a:off x="8750300" y="1412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18324</xdr:rowOff>
    </xdr:from>
    <xdr:to>
      <xdr:col>41</xdr:col>
      <xdr:colOff>101600</xdr:colOff>
      <xdr:row>82</xdr:row>
      <xdr:rowOff>119924</xdr:rowOff>
    </xdr:to>
    <xdr:sp macro="" textlink="">
      <xdr:nvSpPr>
        <xdr:cNvPr id="339" name="楕円 338"/>
        <xdr:cNvSpPr/>
      </xdr:nvSpPr>
      <xdr:spPr>
        <a:xfrm>
          <a:off x="781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67492</xdr:rowOff>
    </xdr:from>
    <xdr:to>
      <xdr:col>45</xdr:col>
      <xdr:colOff>177800</xdr:colOff>
      <xdr:row>82</xdr:row>
      <xdr:rowOff>69124</xdr:rowOff>
    </xdr:to>
    <xdr:cxnSp macro="">
      <xdr:nvCxnSpPr>
        <xdr:cNvPr id="340" name="直線コネクタ 339"/>
        <xdr:cNvCxnSpPr/>
      </xdr:nvCxnSpPr>
      <xdr:spPr>
        <a:xfrm flipV="1">
          <a:off x="7861300" y="1412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134819</xdr:rowOff>
    </xdr:from>
    <xdr:ext cx="469744" cy="259045"/>
    <xdr:sp macro="" textlink="">
      <xdr:nvSpPr>
        <xdr:cNvPr id="344" name="n_1mainValue【公営住宅】&#10;一人当たり面積"/>
        <xdr:cNvSpPr txBox="1"/>
      </xdr:nvSpPr>
      <xdr:spPr>
        <a:xfrm>
          <a:off x="93917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134819</xdr:rowOff>
    </xdr:from>
    <xdr:ext cx="469744" cy="259045"/>
    <xdr:sp macro="" textlink="">
      <xdr:nvSpPr>
        <xdr:cNvPr id="345" name="n_2mainValue【公営住宅】&#10;一人当たり面積"/>
        <xdr:cNvSpPr txBox="1"/>
      </xdr:nvSpPr>
      <xdr:spPr>
        <a:xfrm>
          <a:off x="8515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136451</xdr:rowOff>
    </xdr:from>
    <xdr:ext cx="469744" cy="259045"/>
    <xdr:sp macro="" textlink="">
      <xdr:nvSpPr>
        <xdr:cNvPr id="346" name="n_3mainValue【公営住宅】&#10;一人当たり面積"/>
        <xdr:cNvSpPr txBox="1"/>
      </xdr:nvSpPr>
      <xdr:spPr>
        <a:xfrm>
          <a:off x="7626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7" name="テキスト ボックス 36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9" name="テキスト ボックス 3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71" name="直線コネクタ 370"/>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72"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73" name="直線コネクタ 372"/>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74" name="【港湾・漁港】&#10;有形固定資産減価償却率最大値テキスト"/>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75" name="直線コネクタ 374"/>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76" name="【港湾・漁港】&#10;有形固定資産減価償却率平均値テキスト"/>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フローチャート: 判断 376"/>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8" name="フローチャート: 判断 377"/>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79" name="フローチャート: 判断 378"/>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80" name="フローチャート: 判断 379"/>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33020</xdr:rowOff>
    </xdr:from>
    <xdr:to>
      <xdr:col>24</xdr:col>
      <xdr:colOff>114300</xdr:colOff>
      <xdr:row>107</xdr:row>
      <xdr:rowOff>134620</xdr:rowOff>
    </xdr:to>
    <xdr:sp macro="" textlink="">
      <xdr:nvSpPr>
        <xdr:cNvPr id="386" name="楕円 385"/>
        <xdr:cNvSpPr/>
      </xdr:nvSpPr>
      <xdr:spPr>
        <a:xfrm>
          <a:off x="4584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119397</xdr:rowOff>
    </xdr:from>
    <xdr:ext cx="405111" cy="259045"/>
    <xdr:sp macro="" textlink="">
      <xdr:nvSpPr>
        <xdr:cNvPr id="387" name="【港湾・漁港】&#10;有形固定資産減価償却率該当値テキスト"/>
        <xdr:cNvSpPr txBox="1"/>
      </xdr:nvSpPr>
      <xdr:spPr>
        <a:xfrm>
          <a:off x="4673600"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71120</xdr:rowOff>
    </xdr:from>
    <xdr:to>
      <xdr:col>20</xdr:col>
      <xdr:colOff>38100</xdr:colOff>
      <xdr:row>108</xdr:row>
      <xdr:rowOff>1270</xdr:rowOff>
    </xdr:to>
    <xdr:sp macro="" textlink="">
      <xdr:nvSpPr>
        <xdr:cNvPr id="388" name="楕円 387"/>
        <xdr:cNvSpPr/>
      </xdr:nvSpPr>
      <xdr:spPr>
        <a:xfrm>
          <a:off x="3746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83820</xdr:rowOff>
    </xdr:from>
    <xdr:to>
      <xdr:col>24</xdr:col>
      <xdr:colOff>63500</xdr:colOff>
      <xdr:row>107</xdr:row>
      <xdr:rowOff>121920</xdr:rowOff>
    </xdr:to>
    <xdr:cxnSp macro="">
      <xdr:nvCxnSpPr>
        <xdr:cNvPr id="389" name="直線コネクタ 388"/>
        <xdr:cNvCxnSpPr/>
      </xdr:nvCxnSpPr>
      <xdr:spPr>
        <a:xfrm flipV="1">
          <a:off x="3797300" y="18428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2539</xdr:rowOff>
    </xdr:from>
    <xdr:to>
      <xdr:col>15</xdr:col>
      <xdr:colOff>101600</xdr:colOff>
      <xdr:row>108</xdr:row>
      <xdr:rowOff>104139</xdr:rowOff>
    </xdr:to>
    <xdr:sp macro="" textlink="">
      <xdr:nvSpPr>
        <xdr:cNvPr id="390" name="楕円 389"/>
        <xdr:cNvSpPr/>
      </xdr:nvSpPr>
      <xdr:spPr>
        <a:xfrm>
          <a:off x="2857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121920</xdr:rowOff>
    </xdr:from>
    <xdr:to>
      <xdr:col>19</xdr:col>
      <xdr:colOff>177800</xdr:colOff>
      <xdr:row>108</xdr:row>
      <xdr:rowOff>53339</xdr:rowOff>
    </xdr:to>
    <xdr:cxnSp macro="">
      <xdr:nvCxnSpPr>
        <xdr:cNvPr id="391" name="直線コネクタ 390"/>
        <xdr:cNvCxnSpPr/>
      </xdr:nvCxnSpPr>
      <xdr:spPr>
        <a:xfrm flipV="1">
          <a:off x="2908300" y="184670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82550</xdr:rowOff>
    </xdr:from>
    <xdr:to>
      <xdr:col>10</xdr:col>
      <xdr:colOff>165100</xdr:colOff>
      <xdr:row>109</xdr:row>
      <xdr:rowOff>12700</xdr:rowOff>
    </xdr:to>
    <xdr:sp macro="" textlink="">
      <xdr:nvSpPr>
        <xdr:cNvPr id="392" name="楕円 391"/>
        <xdr:cNvSpPr/>
      </xdr:nvSpPr>
      <xdr:spPr>
        <a:xfrm>
          <a:off x="1968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53339</xdr:rowOff>
    </xdr:from>
    <xdr:to>
      <xdr:col>15</xdr:col>
      <xdr:colOff>50800</xdr:colOff>
      <xdr:row>108</xdr:row>
      <xdr:rowOff>133350</xdr:rowOff>
    </xdr:to>
    <xdr:cxnSp macro="">
      <xdr:nvCxnSpPr>
        <xdr:cNvPr id="393" name="直線コネクタ 392"/>
        <xdr:cNvCxnSpPr/>
      </xdr:nvCxnSpPr>
      <xdr:spPr>
        <a:xfrm flipV="1">
          <a:off x="2019300" y="18569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94"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95" name="n_2aveValue【港湾・漁港】&#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96" name="n_3aveValue【港湾・漁港】&#10;有形固定資産減価償却率"/>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163847</xdr:rowOff>
    </xdr:from>
    <xdr:ext cx="405111" cy="259045"/>
    <xdr:sp macro="" textlink="">
      <xdr:nvSpPr>
        <xdr:cNvPr id="397" name="n_1mainValue【港湾・漁港】&#10;有形固定資産減価償却率"/>
        <xdr:cNvSpPr txBox="1"/>
      </xdr:nvSpPr>
      <xdr:spPr>
        <a:xfrm>
          <a:off x="3582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398" name="n_2mainValue【港湾・漁港】&#10;有形固定資産減価償却率"/>
        <xdr:cNvSpPr txBox="1"/>
      </xdr:nvSpPr>
      <xdr:spPr>
        <a:xfrm>
          <a:off x="2705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3827</xdr:rowOff>
    </xdr:from>
    <xdr:ext cx="405111" cy="259045"/>
    <xdr:sp macro="" textlink="">
      <xdr:nvSpPr>
        <xdr:cNvPr id="399" name="n_3mainValue【港湾・漁港】&#10;有形固定資産減価償却率"/>
        <xdr:cNvSpPr txBox="1"/>
      </xdr:nvSpPr>
      <xdr:spPr>
        <a:xfrm>
          <a:off x="1816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3" name="テキスト ボックス 41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5" name="テキスト ボックス 41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7" name="テキスト ボックス 41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9" name="テキスト ボックス 41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1" name="テキスト ボックス 4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23" name="直線コネクタ 422"/>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24" name="【港湾・漁港】&#10;一人当たり有形固定資産（償却資産）額最小値テキスト"/>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25" name="直線コネクタ 424"/>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26" name="【港湾・漁港】&#10;一人当たり有形固定資産（償却資産）額最大値テキスト"/>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27" name="直線コネクタ 426"/>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119296</xdr:rowOff>
    </xdr:from>
    <xdr:ext cx="534377" cy="259045"/>
    <xdr:sp macro="" textlink="">
      <xdr:nvSpPr>
        <xdr:cNvPr id="428" name="【港湾・漁港】&#10;一人当たり有形固定資産（償却資産）額平均値テキスト"/>
        <xdr:cNvSpPr txBox="1"/>
      </xdr:nvSpPr>
      <xdr:spPr>
        <a:xfrm>
          <a:off x="10515600" y="1795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29" name="フローチャート: 判断 428"/>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30" name="フローチャート: 判断 429"/>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31" name="フローチャート: 判断 430"/>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32" name="フローチャート: 判断 431"/>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67787</xdr:rowOff>
    </xdr:from>
    <xdr:to>
      <xdr:col>55</xdr:col>
      <xdr:colOff>50800</xdr:colOff>
      <xdr:row>107</xdr:row>
      <xdr:rowOff>169387</xdr:rowOff>
    </xdr:to>
    <xdr:sp macro="" textlink="">
      <xdr:nvSpPr>
        <xdr:cNvPr id="438" name="楕円 437"/>
        <xdr:cNvSpPr/>
      </xdr:nvSpPr>
      <xdr:spPr>
        <a:xfrm>
          <a:off x="10426700" y="184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154164</xdr:rowOff>
    </xdr:from>
    <xdr:ext cx="534377" cy="259045"/>
    <xdr:sp macro="" textlink="">
      <xdr:nvSpPr>
        <xdr:cNvPr id="439" name="【港湾・漁港】&#10;一人当たり有形固定資産（償却資産）額該当値テキスト"/>
        <xdr:cNvSpPr txBox="1"/>
      </xdr:nvSpPr>
      <xdr:spPr>
        <a:xfrm>
          <a:off x="10515600" y="183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62833</xdr:rowOff>
    </xdr:from>
    <xdr:to>
      <xdr:col>50</xdr:col>
      <xdr:colOff>165100</xdr:colOff>
      <xdr:row>107</xdr:row>
      <xdr:rowOff>164433</xdr:rowOff>
    </xdr:to>
    <xdr:sp macro="" textlink="">
      <xdr:nvSpPr>
        <xdr:cNvPr id="440" name="楕円 439"/>
        <xdr:cNvSpPr/>
      </xdr:nvSpPr>
      <xdr:spPr>
        <a:xfrm>
          <a:off x="9588500" y="18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113633</xdr:rowOff>
    </xdr:from>
    <xdr:to>
      <xdr:col>55</xdr:col>
      <xdr:colOff>0</xdr:colOff>
      <xdr:row>107</xdr:row>
      <xdr:rowOff>118587</xdr:rowOff>
    </xdr:to>
    <xdr:cxnSp macro="">
      <xdr:nvCxnSpPr>
        <xdr:cNvPr id="441" name="直線コネクタ 440"/>
        <xdr:cNvCxnSpPr/>
      </xdr:nvCxnSpPr>
      <xdr:spPr>
        <a:xfrm>
          <a:off x="9639300" y="18458783"/>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69825</xdr:rowOff>
    </xdr:from>
    <xdr:to>
      <xdr:col>46</xdr:col>
      <xdr:colOff>38100</xdr:colOff>
      <xdr:row>107</xdr:row>
      <xdr:rowOff>171425</xdr:rowOff>
    </xdr:to>
    <xdr:sp macro="" textlink="">
      <xdr:nvSpPr>
        <xdr:cNvPr id="442" name="楕円 441"/>
        <xdr:cNvSpPr/>
      </xdr:nvSpPr>
      <xdr:spPr>
        <a:xfrm>
          <a:off x="8699500" y="18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113633</xdr:rowOff>
    </xdr:from>
    <xdr:to>
      <xdr:col>50</xdr:col>
      <xdr:colOff>114300</xdr:colOff>
      <xdr:row>107</xdr:row>
      <xdr:rowOff>120625</xdr:rowOff>
    </xdr:to>
    <xdr:cxnSp macro="">
      <xdr:nvCxnSpPr>
        <xdr:cNvPr id="443" name="直線コネクタ 442"/>
        <xdr:cNvCxnSpPr/>
      </xdr:nvCxnSpPr>
      <xdr:spPr>
        <a:xfrm flipV="1">
          <a:off x="8750300" y="18458783"/>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69977</xdr:rowOff>
    </xdr:from>
    <xdr:to>
      <xdr:col>41</xdr:col>
      <xdr:colOff>101600</xdr:colOff>
      <xdr:row>108</xdr:row>
      <xdr:rowOff>127</xdr:rowOff>
    </xdr:to>
    <xdr:sp macro="" textlink="">
      <xdr:nvSpPr>
        <xdr:cNvPr id="444" name="楕円 443"/>
        <xdr:cNvSpPr/>
      </xdr:nvSpPr>
      <xdr:spPr>
        <a:xfrm>
          <a:off x="7810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120625</xdr:rowOff>
    </xdr:from>
    <xdr:to>
      <xdr:col>45</xdr:col>
      <xdr:colOff>177800</xdr:colOff>
      <xdr:row>107</xdr:row>
      <xdr:rowOff>120777</xdr:rowOff>
    </xdr:to>
    <xdr:cxnSp macro="">
      <xdr:nvCxnSpPr>
        <xdr:cNvPr id="445" name="直線コネクタ 444"/>
        <xdr:cNvCxnSpPr/>
      </xdr:nvCxnSpPr>
      <xdr:spPr>
        <a:xfrm flipV="1">
          <a:off x="7861300" y="184657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46" name="n_1aveValue【港湾・漁港】&#10;一人当たり有形固定資産（償却資産）額"/>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47" name="n_2aveValue【港湾・漁港】&#10;一人当たり有形固定資産（償却資産）額"/>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48" name="n_3aveValue【港湾・漁港】&#10;一人当たり有形固定資産（償却資産）額"/>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155560</xdr:rowOff>
    </xdr:from>
    <xdr:ext cx="534377" cy="259045"/>
    <xdr:sp macro="" textlink="">
      <xdr:nvSpPr>
        <xdr:cNvPr id="449" name="n_1mainValue【港湾・漁港】&#10;一人当たり有形固定資産（償却資産）額"/>
        <xdr:cNvSpPr txBox="1"/>
      </xdr:nvSpPr>
      <xdr:spPr>
        <a:xfrm>
          <a:off x="9359411" y="185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162552</xdr:rowOff>
    </xdr:from>
    <xdr:ext cx="534377" cy="259045"/>
    <xdr:sp macro="" textlink="">
      <xdr:nvSpPr>
        <xdr:cNvPr id="450" name="n_2mainValue【港湾・漁港】&#10;一人当たり有形固定資産（償却資産）額"/>
        <xdr:cNvSpPr txBox="1"/>
      </xdr:nvSpPr>
      <xdr:spPr>
        <a:xfrm>
          <a:off x="8483111" y="185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162704</xdr:rowOff>
    </xdr:from>
    <xdr:ext cx="534377" cy="259045"/>
    <xdr:sp macro="" textlink="">
      <xdr:nvSpPr>
        <xdr:cNvPr id="451" name="n_3mainValue【港湾・漁港】&#10;一人当たり有形固定資産（償却資産）額"/>
        <xdr:cNvSpPr txBox="1"/>
      </xdr:nvSpPr>
      <xdr:spPr>
        <a:xfrm>
          <a:off x="7594111" y="18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63" name="直線コネクタ 462"/>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64" name="テキスト ボックス 463"/>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65" name="直線コネクタ 46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6" name="テキスト ボックス 46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67" name="直線コネクタ 466"/>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68" name="テキスト ボックス 467"/>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71" name="直線コネクタ 470"/>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72" name="テキスト ボックス 471"/>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73" name="直線コネクタ 47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74" name="テキスト ボックス 47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75" name="直線コネクタ 474"/>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76" name="テキスト ボックス 475"/>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80" name="直線コネクタ 479"/>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8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82" name="直線コネクタ 48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83"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84" name="直線コネクタ 483"/>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85"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86" name="フローチャート: 判断 485"/>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87" name="フローチャート: 判断 48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88" name="フローチャート: 判断 487"/>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89" name="フローチャート: 判断 488"/>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495" name="楕円 494"/>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496" name="【認定こども園・幼稚園・保育所】&#10;有形固定資産減価償却率該当値テキスト"/>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497" name="楕円 496"/>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150495</xdr:rowOff>
    </xdr:to>
    <xdr:cxnSp macro="">
      <xdr:nvCxnSpPr>
        <xdr:cNvPr id="498" name="直線コネクタ 497"/>
        <xdr:cNvCxnSpPr/>
      </xdr:nvCxnSpPr>
      <xdr:spPr>
        <a:xfrm flipV="1">
          <a:off x="15481300" y="62655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499" name="楕円 498"/>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36</xdr:row>
      <xdr:rowOff>150495</xdr:rowOff>
    </xdr:to>
    <xdr:cxnSp macro="">
      <xdr:nvCxnSpPr>
        <xdr:cNvPr id="500" name="直線コネクタ 499"/>
        <xdr:cNvCxnSpPr/>
      </xdr:nvCxnSpPr>
      <xdr:spPr>
        <a:xfrm>
          <a:off x="14592300" y="62998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501" name="楕円 500"/>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127635</xdr:rowOff>
    </xdr:to>
    <xdr:cxnSp macro="">
      <xdr:nvCxnSpPr>
        <xdr:cNvPr id="502" name="直線コネクタ 501"/>
        <xdr:cNvCxnSpPr/>
      </xdr:nvCxnSpPr>
      <xdr:spPr>
        <a:xfrm>
          <a:off x="13703300" y="612267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50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504"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505"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506" name="n_1main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07"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508"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30" name="直線コネクタ 52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2" name="直線コネクタ 53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3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34" name="直線コネクタ 53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535"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36" name="フローチャート: 判断 53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37" name="フローチャート: 判断 53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38" name="フローチャート: 判断 53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39" name="フローチャート: 判断 53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545" name="楕円 544"/>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546"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547" name="楕円 546"/>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140208</xdr:rowOff>
    </xdr:to>
    <xdr:cxnSp macro="">
      <xdr:nvCxnSpPr>
        <xdr:cNvPr id="548" name="直線コネクタ 547"/>
        <xdr:cNvCxnSpPr/>
      </xdr:nvCxnSpPr>
      <xdr:spPr>
        <a:xfrm>
          <a:off x="21323300" y="6646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57404</xdr:rowOff>
    </xdr:from>
    <xdr:to>
      <xdr:col>107</xdr:col>
      <xdr:colOff>101600</xdr:colOff>
      <xdr:row>38</xdr:row>
      <xdr:rowOff>159004</xdr:rowOff>
    </xdr:to>
    <xdr:sp macro="" textlink="">
      <xdr:nvSpPr>
        <xdr:cNvPr id="549" name="楕円 548"/>
        <xdr:cNvSpPr/>
      </xdr:nvSpPr>
      <xdr:spPr>
        <a:xfrm>
          <a:off x="2038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131064</xdr:rowOff>
    </xdr:to>
    <xdr:cxnSp macro="">
      <xdr:nvCxnSpPr>
        <xdr:cNvPr id="550" name="直線コネクタ 549"/>
        <xdr:cNvCxnSpPr/>
      </xdr:nvCxnSpPr>
      <xdr:spPr>
        <a:xfrm>
          <a:off x="20434300" y="6623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84836</xdr:rowOff>
    </xdr:from>
    <xdr:to>
      <xdr:col>102</xdr:col>
      <xdr:colOff>165100</xdr:colOff>
      <xdr:row>39</xdr:row>
      <xdr:rowOff>14986</xdr:rowOff>
    </xdr:to>
    <xdr:sp macro="" textlink="">
      <xdr:nvSpPr>
        <xdr:cNvPr id="551" name="楕円 550"/>
        <xdr:cNvSpPr/>
      </xdr:nvSpPr>
      <xdr:spPr>
        <a:xfrm>
          <a:off x="19494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108204</xdr:rowOff>
    </xdr:from>
    <xdr:to>
      <xdr:col>107</xdr:col>
      <xdr:colOff>50800</xdr:colOff>
      <xdr:row>38</xdr:row>
      <xdr:rowOff>135636</xdr:rowOff>
    </xdr:to>
    <xdr:cxnSp macro="">
      <xdr:nvCxnSpPr>
        <xdr:cNvPr id="552" name="直線コネクタ 551"/>
        <xdr:cNvCxnSpPr/>
      </xdr:nvCxnSpPr>
      <xdr:spPr>
        <a:xfrm flipV="1">
          <a:off x="19545300" y="6623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553"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54"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555" name="n_3aveValue【認定こども園・幼稚園・保育所】&#10;一人当たり面積"/>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556"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4081</xdr:rowOff>
    </xdr:from>
    <xdr:ext cx="469744" cy="259045"/>
    <xdr:sp macro="" textlink="">
      <xdr:nvSpPr>
        <xdr:cNvPr id="557" name="n_2mainValue【認定こども園・幼稚園・保育所】&#10;一人当たり面積"/>
        <xdr:cNvSpPr txBox="1"/>
      </xdr:nvSpPr>
      <xdr:spPr>
        <a:xfrm>
          <a:off x="20199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31513</xdr:rowOff>
    </xdr:from>
    <xdr:ext cx="469744" cy="259045"/>
    <xdr:sp macro="" textlink="">
      <xdr:nvSpPr>
        <xdr:cNvPr id="558" name="n_3mainValue【認定こども園・幼稚園・保育所】&#10;一人当たり面積"/>
        <xdr:cNvSpPr txBox="1"/>
      </xdr:nvSpPr>
      <xdr:spPr>
        <a:xfrm>
          <a:off x="19310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83" name="直線コネクタ 582"/>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84"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85" name="直線コネクタ 584"/>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86"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87" name="直線コネクタ 586"/>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88"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9" name="フローチャート: 判断 588"/>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90" name="フローチャート: 判断 58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91" name="フローチャート: 判断 590"/>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92" name="フローチャート: 判断 591"/>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98" name="楕円 597"/>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599" name="【学校施設】&#10;有形固定資産減価償却率該当値テキスト"/>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600" name="楕円 599"/>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91440</xdr:rowOff>
    </xdr:to>
    <xdr:cxnSp macro="">
      <xdr:nvCxnSpPr>
        <xdr:cNvPr id="601" name="直線コネクタ 600"/>
        <xdr:cNvCxnSpPr/>
      </xdr:nvCxnSpPr>
      <xdr:spPr>
        <a:xfrm flipV="1">
          <a:off x="15481300" y="10161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602" name="楕円 601"/>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110490</xdr:rowOff>
    </xdr:to>
    <xdr:cxnSp macro="">
      <xdr:nvCxnSpPr>
        <xdr:cNvPr id="603" name="直線コネクタ 602"/>
        <xdr:cNvCxnSpPr/>
      </xdr:nvCxnSpPr>
      <xdr:spPr>
        <a:xfrm flipV="1">
          <a:off x="14592300" y="10206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604" name="楕円 603"/>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110490</xdr:rowOff>
    </xdr:from>
    <xdr:to>
      <xdr:col>76</xdr:col>
      <xdr:colOff>114300</xdr:colOff>
      <xdr:row>59</xdr:row>
      <xdr:rowOff>121920</xdr:rowOff>
    </xdr:to>
    <xdr:cxnSp macro="">
      <xdr:nvCxnSpPr>
        <xdr:cNvPr id="605" name="直線コネクタ 604"/>
        <xdr:cNvCxnSpPr/>
      </xdr:nvCxnSpPr>
      <xdr:spPr>
        <a:xfrm flipV="1">
          <a:off x="13703300" y="1022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606"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607"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08"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609" name="n_1mainValue【学校施設】&#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152417</xdr:rowOff>
    </xdr:from>
    <xdr:ext cx="405111" cy="259045"/>
    <xdr:sp macro="" textlink="">
      <xdr:nvSpPr>
        <xdr:cNvPr id="610" name="n_2mainValue【学校施設】&#10;有形固定資産減価償却率"/>
        <xdr:cNvSpPr txBox="1"/>
      </xdr:nvSpPr>
      <xdr:spPr>
        <a:xfrm>
          <a:off x="14389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11" name="n_3main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36" name="直線コネクタ 635"/>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37"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38" name="直線コネクタ 637"/>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39"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40" name="直線コネクタ 639"/>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641"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42" name="フローチャート: 判断 64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43" name="フローチャート: 判断 642"/>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44" name="フローチャート: 判断 643"/>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45" name="フローチャート: 判断 644"/>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129540</xdr:rowOff>
    </xdr:from>
    <xdr:to>
      <xdr:col>116</xdr:col>
      <xdr:colOff>114300</xdr:colOff>
      <xdr:row>61</xdr:row>
      <xdr:rowOff>59690</xdr:rowOff>
    </xdr:to>
    <xdr:sp macro="" textlink="">
      <xdr:nvSpPr>
        <xdr:cNvPr id="651" name="楕円 650"/>
        <xdr:cNvSpPr/>
      </xdr:nvSpPr>
      <xdr:spPr>
        <a:xfrm>
          <a:off x="221107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152417</xdr:rowOff>
    </xdr:from>
    <xdr:ext cx="469744" cy="259045"/>
    <xdr:sp macro="" textlink="">
      <xdr:nvSpPr>
        <xdr:cNvPr id="652" name="【学校施設】&#10;一人当たり面積該当値テキスト"/>
        <xdr:cNvSpPr txBox="1"/>
      </xdr:nvSpPr>
      <xdr:spPr>
        <a:xfrm>
          <a:off x="22199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114300</xdr:rowOff>
    </xdr:from>
    <xdr:to>
      <xdr:col>112</xdr:col>
      <xdr:colOff>38100</xdr:colOff>
      <xdr:row>61</xdr:row>
      <xdr:rowOff>44450</xdr:rowOff>
    </xdr:to>
    <xdr:sp macro="" textlink="">
      <xdr:nvSpPr>
        <xdr:cNvPr id="653" name="楕円 652"/>
        <xdr:cNvSpPr/>
      </xdr:nvSpPr>
      <xdr:spPr>
        <a:xfrm>
          <a:off x="21272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165100</xdr:rowOff>
    </xdr:from>
    <xdr:to>
      <xdr:col>116</xdr:col>
      <xdr:colOff>63500</xdr:colOff>
      <xdr:row>61</xdr:row>
      <xdr:rowOff>8890</xdr:rowOff>
    </xdr:to>
    <xdr:cxnSp macro="">
      <xdr:nvCxnSpPr>
        <xdr:cNvPr id="654" name="直線コネクタ 653"/>
        <xdr:cNvCxnSpPr/>
      </xdr:nvCxnSpPr>
      <xdr:spPr>
        <a:xfrm>
          <a:off x="21323300" y="10452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55" name="楕円 654"/>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148590</xdr:rowOff>
    </xdr:from>
    <xdr:to>
      <xdr:col>111</xdr:col>
      <xdr:colOff>177800</xdr:colOff>
      <xdr:row>60</xdr:row>
      <xdr:rowOff>165100</xdr:rowOff>
    </xdr:to>
    <xdr:cxnSp macro="">
      <xdr:nvCxnSpPr>
        <xdr:cNvPr id="656" name="直線コネクタ 655"/>
        <xdr:cNvCxnSpPr/>
      </xdr:nvCxnSpPr>
      <xdr:spPr>
        <a:xfrm>
          <a:off x="20434300" y="104355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118110</xdr:rowOff>
    </xdr:from>
    <xdr:to>
      <xdr:col>102</xdr:col>
      <xdr:colOff>165100</xdr:colOff>
      <xdr:row>61</xdr:row>
      <xdr:rowOff>48260</xdr:rowOff>
    </xdr:to>
    <xdr:sp macro="" textlink="">
      <xdr:nvSpPr>
        <xdr:cNvPr id="657" name="楕円 656"/>
        <xdr:cNvSpPr/>
      </xdr:nvSpPr>
      <xdr:spPr>
        <a:xfrm>
          <a:off x="19494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168910</xdr:rowOff>
    </xdr:to>
    <xdr:cxnSp macro="">
      <xdr:nvCxnSpPr>
        <xdr:cNvPr id="658" name="直線コネクタ 657"/>
        <xdr:cNvCxnSpPr/>
      </xdr:nvCxnSpPr>
      <xdr:spPr>
        <a:xfrm flipV="1">
          <a:off x="19545300" y="104355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659" name="n_1aveValue【学校施設】&#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660" name="n_2ave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661" name="n_3aveValue【学校施設】&#10;一人当たり面積"/>
        <xdr:cNvSpPr txBox="1"/>
      </xdr:nvSpPr>
      <xdr:spPr>
        <a:xfrm>
          <a:off x="19310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60977</xdr:rowOff>
    </xdr:from>
    <xdr:ext cx="469744" cy="259045"/>
    <xdr:sp macro="" textlink="">
      <xdr:nvSpPr>
        <xdr:cNvPr id="662" name="n_1mainValue【学校施設】&#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63" name="n_2mainValue【学校施設】&#10;一人当たり面積"/>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64787</xdr:rowOff>
    </xdr:from>
    <xdr:ext cx="469744" cy="259045"/>
    <xdr:sp macro="" textlink="">
      <xdr:nvSpPr>
        <xdr:cNvPr id="664" name="n_3mainValue【学校施設】&#10;一人当たり面積"/>
        <xdr:cNvSpPr txBox="1"/>
      </xdr:nvSpPr>
      <xdr:spPr>
        <a:xfrm>
          <a:off x="19310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5" name="テキスト ボックス 67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5" name="テキスト ボックス 68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7" name="テキスト ボックス 6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89" name="直線コネクタ 688"/>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90"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91" name="直線コネクタ 690"/>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3" name="直線コネクタ 69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94"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95" name="フローチャート: 判断 694"/>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6" name="フローチャート: 判断 695"/>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97" name="フローチャート: 判断 696"/>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98" name="フローチャート: 判断 697"/>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27305</xdr:rowOff>
    </xdr:from>
    <xdr:to>
      <xdr:col>85</xdr:col>
      <xdr:colOff>177800</xdr:colOff>
      <xdr:row>84</xdr:row>
      <xdr:rowOff>128905</xdr:rowOff>
    </xdr:to>
    <xdr:sp macro="" textlink="">
      <xdr:nvSpPr>
        <xdr:cNvPr id="704" name="楕円 703"/>
        <xdr:cNvSpPr/>
      </xdr:nvSpPr>
      <xdr:spPr>
        <a:xfrm>
          <a:off x="16268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5732</xdr:rowOff>
    </xdr:from>
    <xdr:ext cx="405111" cy="259045"/>
    <xdr:sp macro="" textlink="">
      <xdr:nvSpPr>
        <xdr:cNvPr id="705" name="【児童館】&#10;有形固定資産減価償却率該当値テキスト"/>
        <xdr:cNvSpPr txBox="1"/>
      </xdr:nvSpPr>
      <xdr:spPr>
        <a:xfrm>
          <a:off x="16357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67311</xdr:rowOff>
    </xdr:from>
    <xdr:to>
      <xdr:col>81</xdr:col>
      <xdr:colOff>101600</xdr:colOff>
      <xdr:row>84</xdr:row>
      <xdr:rowOff>168911</xdr:rowOff>
    </xdr:to>
    <xdr:sp macro="" textlink="">
      <xdr:nvSpPr>
        <xdr:cNvPr id="706" name="楕円 705"/>
        <xdr:cNvSpPr/>
      </xdr:nvSpPr>
      <xdr:spPr>
        <a:xfrm>
          <a:off x="15430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118111</xdr:rowOff>
    </xdr:to>
    <xdr:cxnSp macro="">
      <xdr:nvCxnSpPr>
        <xdr:cNvPr id="707" name="直線コネクタ 706"/>
        <xdr:cNvCxnSpPr/>
      </xdr:nvCxnSpPr>
      <xdr:spPr>
        <a:xfrm flipV="1">
          <a:off x="15481300" y="144799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08" name="楕円 707"/>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84</xdr:row>
      <xdr:rowOff>118111</xdr:rowOff>
    </xdr:to>
    <xdr:cxnSp macro="">
      <xdr:nvCxnSpPr>
        <xdr:cNvPr id="709" name="直線コネクタ 708"/>
        <xdr:cNvCxnSpPr/>
      </xdr:nvCxnSpPr>
      <xdr:spPr>
        <a:xfrm>
          <a:off x="14592300" y="14165580"/>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92075</xdr:rowOff>
    </xdr:from>
    <xdr:to>
      <xdr:col>72</xdr:col>
      <xdr:colOff>38100</xdr:colOff>
      <xdr:row>83</xdr:row>
      <xdr:rowOff>22225</xdr:rowOff>
    </xdr:to>
    <xdr:sp macro="" textlink="">
      <xdr:nvSpPr>
        <xdr:cNvPr id="710" name="楕円 709"/>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142875</xdr:rowOff>
    </xdr:to>
    <xdr:cxnSp macro="">
      <xdr:nvCxnSpPr>
        <xdr:cNvPr id="711" name="直線コネクタ 710"/>
        <xdr:cNvCxnSpPr/>
      </xdr:nvCxnSpPr>
      <xdr:spPr>
        <a:xfrm flipV="1">
          <a:off x="13703300" y="1416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12"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713"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714"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160038</xdr:rowOff>
    </xdr:from>
    <xdr:ext cx="405111" cy="259045"/>
    <xdr:sp macro="" textlink="">
      <xdr:nvSpPr>
        <xdr:cNvPr id="715" name="n_1mainValue【児童館】&#10;有形固定資産減価償却率"/>
        <xdr:cNvSpPr txBox="1"/>
      </xdr:nvSpPr>
      <xdr:spPr>
        <a:xfrm>
          <a:off x="15266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716" name="n_2mainValue【児童館】&#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38752</xdr:rowOff>
    </xdr:from>
    <xdr:ext cx="405111" cy="259045"/>
    <xdr:sp macro="" textlink="">
      <xdr:nvSpPr>
        <xdr:cNvPr id="717" name="n_3mainValue【児童館】&#10;有形固定資産減価償却率"/>
        <xdr:cNvSpPr txBox="1"/>
      </xdr:nvSpPr>
      <xdr:spPr>
        <a:xfrm>
          <a:off x="13500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8" name="直線コネクタ 7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9" name="テキスト ボックス 7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0" name="直線コネクタ 7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1" name="テキスト ボックス 7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2" name="直線コネクタ 7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3" name="テキスト ボックス 7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4" name="直線コネクタ 7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5" name="テキスト ボックス 7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6" name="直線コネクタ 7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7" name="テキスト ボックス 7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41" name="直線コネクタ 740"/>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4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43" name="直線コネクタ 74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44"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45" name="直線コネクタ 74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46"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47" name="フローチャート: 判断 74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48" name="フローチャート: 判断 747"/>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9" name="フローチャート: 判断 748"/>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50" name="フローチャート: 判断 749"/>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56" name="楕円 75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57"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58" name="楕円 75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59" name="直線コネクタ 758"/>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60" name="楕円 75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86</xdr:row>
      <xdr:rowOff>0</xdr:rowOff>
    </xdr:to>
    <xdr:cxnSp macro="">
      <xdr:nvCxnSpPr>
        <xdr:cNvPr id="761" name="直線コネクタ 760"/>
        <xdr:cNvCxnSpPr/>
      </xdr:nvCxnSpPr>
      <xdr:spPr>
        <a:xfrm flipV="1">
          <a:off x="20434300" y="1463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62" name="楕円 761"/>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63" name="直線コネクタ 762"/>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64"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6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66"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6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6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69"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0" name="テキスト ボックス 7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1" name="直線コネクタ 7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2" name="テキスト ボックス 7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3" name="直線コネクタ 7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4" name="テキスト ボックス 7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5" name="直線コネクタ 7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6" name="テキスト ボックス 7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7" name="直線コネクタ 7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8" name="テキスト ボックス 7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9" name="直線コネクタ 7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0" name="テキスト ボックス 7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94" name="直線コネクタ 793"/>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95"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96" name="直線コネクタ 79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97"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98" name="直線コネクタ 797"/>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99"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800" name="フローチャート: 判断 799"/>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01" name="フローチャート: 判断 800"/>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802" name="フローチャート: 判断 801"/>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03" name="フローチャート: 判断 802"/>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67311</xdr:rowOff>
    </xdr:from>
    <xdr:to>
      <xdr:col>85</xdr:col>
      <xdr:colOff>177800</xdr:colOff>
      <xdr:row>102</xdr:row>
      <xdr:rowOff>168911</xdr:rowOff>
    </xdr:to>
    <xdr:sp macro="" textlink="">
      <xdr:nvSpPr>
        <xdr:cNvPr id="809" name="楕円 808"/>
        <xdr:cNvSpPr/>
      </xdr:nvSpPr>
      <xdr:spPr>
        <a:xfrm>
          <a:off x="16268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90188</xdr:rowOff>
    </xdr:from>
    <xdr:ext cx="405111" cy="259045"/>
    <xdr:sp macro="" textlink="">
      <xdr:nvSpPr>
        <xdr:cNvPr id="810" name="【公民館】&#10;有形固定資産減価償却率該当値テキスト"/>
        <xdr:cNvSpPr txBox="1"/>
      </xdr:nvSpPr>
      <xdr:spPr>
        <a:xfrm>
          <a:off x="16357600"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107314</xdr:rowOff>
    </xdr:from>
    <xdr:to>
      <xdr:col>81</xdr:col>
      <xdr:colOff>101600</xdr:colOff>
      <xdr:row>103</xdr:row>
      <xdr:rowOff>37464</xdr:rowOff>
    </xdr:to>
    <xdr:sp macro="" textlink="">
      <xdr:nvSpPr>
        <xdr:cNvPr id="811" name="楕円 810"/>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118111</xdr:rowOff>
    </xdr:from>
    <xdr:to>
      <xdr:col>85</xdr:col>
      <xdr:colOff>127000</xdr:colOff>
      <xdr:row>102</xdr:row>
      <xdr:rowOff>158114</xdr:rowOff>
    </xdr:to>
    <xdr:cxnSp macro="">
      <xdr:nvCxnSpPr>
        <xdr:cNvPr id="812" name="直線コネクタ 811"/>
        <xdr:cNvCxnSpPr/>
      </xdr:nvCxnSpPr>
      <xdr:spPr>
        <a:xfrm flipV="1">
          <a:off x="15481300" y="176060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813" name="楕円 812"/>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158114</xdr:rowOff>
    </xdr:to>
    <xdr:cxnSp macro="">
      <xdr:nvCxnSpPr>
        <xdr:cNvPr id="814" name="直線コネクタ 813"/>
        <xdr:cNvCxnSpPr/>
      </xdr:nvCxnSpPr>
      <xdr:spPr>
        <a:xfrm>
          <a:off x="14592300" y="17617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815" name="楕円 814"/>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152400</xdr:rowOff>
    </xdr:to>
    <xdr:cxnSp macro="">
      <xdr:nvCxnSpPr>
        <xdr:cNvPr id="816" name="直線コネクタ 815"/>
        <xdr:cNvCxnSpPr/>
      </xdr:nvCxnSpPr>
      <xdr:spPr>
        <a:xfrm flipV="1">
          <a:off x="13703300" y="17617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817"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818"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19"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53991</xdr:rowOff>
    </xdr:from>
    <xdr:ext cx="405111" cy="259045"/>
    <xdr:sp macro="" textlink="">
      <xdr:nvSpPr>
        <xdr:cNvPr id="820" name="n_1mainValue【公民館】&#10;有形固定資産減価償却率"/>
        <xdr:cNvSpPr txBox="1"/>
      </xdr:nvSpPr>
      <xdr:spPr>
        <a:xfrm>
          <a:off x="152660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821" name="n_2mainValue【公民館】&#10;有形固定資産減価償却率"/>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822" name="n_3mainValue【公民館】&#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3" name="直線コネクタ 8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4" name="テキスト ボックス 8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5" name="直線コネクタ 8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6" name="テキスト ボックス 8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9" name="直線コネクタ 8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0" name="テキスト ボックス 8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1" name="直線コネクタ 8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2" name="テキスト ボックス 8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846" name="直線コネクタ 845"/>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847"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848" name="直線コネクタ 84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49"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50" name="直線コネクタ 849"/>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851"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52" name="フローチャート: 判断 851"/>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853" name="フローチャート: 判断 852"/>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54" name="フローチャート: 判断 853"/>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55" name="フローチャート: 判断 854"/>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61" name="楕円 860"/>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62"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63" name="楕円 86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64" name="直線コネクタ 863"/>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65" name="楕円 86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66" name="直線コネクタ 865"/>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67" name="楕円 866"/>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68" name="直線コネクタ 867"/>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869"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70"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71"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72"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73"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74"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有形固定資産減価償却率が類似団体平均と比較して、特に高くなっている施設は道路と公民館です。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道路は、本市全体の有形固定資産の約４割を占めています。道路の有形固定資産減価償却率は</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を超えていることから、これが全体における有形固定資産減価償却率の高止まりに大きく影響しています。老朽化した道路ストックを適切に管理するため、定期的（</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年毎）に点検を実施し、劣化が進んだものから修繕・更新を行い、安全性の確保に努めています。また、公民館</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機能を持つ地区市民センター</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については「四日市市公共施設等総合管理計画」に基づき、計画的に長寿命化事業に取り組み、機能の維持及び安全性の確保に努めています。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一方、有形固定資産減価償却率が類似団体平均を特に下回っているのは、児童館です。児童館は、平成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老朽化した橋北児童館を閉館し、平成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月に、新たに廃校を改修した橋北交流会館内のこども子育て交流プラザに機能を移転したため、有形固定資産減価償却率が低下しました。</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学校施設について、一人当たり面積が前年度から減少しているのは、主に海蔵小学校改築工事により旧校舎等を撤去したためです。</a:t>
          </a:r>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140987</xdr:rowOff>
    </xdr:from>
    <xdr:ext cx="405111" cy="259045"/>
    <xdr:sp macro="" textlink="">
      <xdr:nvSpPr>
        <xdr:cNvPr id="64"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84455</xdr:rowOff>
    </xdr:from>
    <xdr:to>
      <xdr:col>15</xdr:col>
      <xdr:colOff>101600</xdr:colOff>
      <xdr:row>40</xdr:row>
      <xdr:rowOff>14605</xdr:rowOff>
    </xdr:to>
    <xdr:sp macro="" textlink="">
      <xdr:nvSpPr>
        <xdr:cNvPr id="65" name="フローチャート: 判断 64"/>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5732</xdr:rowOff>
    </xdr:from>
    <xdr:ext cx="405111" cy="259045"/>
    <xdr:sp macro="" textlink="">
      <xdr:nvSpPr>
        <xdr:cNvPr id="66"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61595</xdr:rowOff>
    </xdr:from>
    <xdr:to>
      <xdr:col>10</xdr:col>
      <xdr:colOff>165100</xdr:colOff>
      <xdr:row>39</xdr:row>
      <xdr:rowOff>163195</xdr:rowOff>
    </xdr:to>
    <xdr:sp macro="" textlink="">
      <xdr:nvSpPr>
        <xdr:cNvPr id="67" name="フローチャート: 判断 66"/>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154322</xdr:rowOff>
    </xdr:from>
    <xdr:ext cx="405111" cy="259045"/>
    <xdr:sp macro="" textlink="">
      <xdr:nvSpPr>
        <xdr:cNvPr id="68"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74" name="楕円 73"/>
        <xdr:cNvSpPr/>
      </xdr:nvSpPr>
      <xdr:spPr>
        <a:xfrm>
          <a:off x="458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168927</xdr:rowOff>
    </xdr:from>
    <xdr:ext cx="405111" cy="259045"/>
    <xdr:sp macro="" textlink="">
      <xdr:nvSpPr>
        <xdr:cNvPr id="75" name="【図書館】&#10;有形固定資産減価償却率該当値テキスト"/>
        <xdr:cNvSpPr txBox="1"/>
      </xdr:nvSpPr>
      <xdr:spPr>
        <a:xfrm>
          <a:off x="4673600"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84455</xdr:rowOff>
    </xdr:from>
    <xdr:to>
      <xdr:col>20</xdr:col>
      <xdr:colOff>38100</xdr:colOff>
      <xdr:row>35</xdr:row>
      <xdr:rowOff>14605</xdr:rowOff>
    </xdr:to>
    <xdr:sp macro="" textlink="">
      <xdr:nvSpPr>
        <xdr:cNvPr id="76" name="楕円 75"/>
        <xdr:cNvSpPr/>
      </xdr:nvSpPr>
      <xdr:spPr>
        <a:xfrm>
          <a:off x="3746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95250</xdr:rowOff>
    </xdr:from>
    <xdr:to>
      <xdr:col>24</xdr:col>
      <xdr:colOff>63500</xdr:colOff>
      <xdr:row>34</xdr:row>
      <xdr:rowOff>135255</xdr:rowOff>
    </xdr:to>
    <xdr:cxnSp macro="">
      <xdr:nvCxnSpPr>
        <xdr:cNvPr id="77" name="直線コネクタ 76"/>
        <xdr:cNvCxnSpPr/>
      </xdr:nvCxnSpPr>
      <xdr:spPr>
        <a:xfrm flipV="1">
          <a:off x="3797300" y="5924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67310</xdr:rowOff>
    </xdr:from>
    <xdr:to>
      <xdr:col>15</xdr:col>
      <xdr:colOff>101600</xdr:colOff>
      <xdr:row>34</xdr:row>
      <xdr:rowOff>168910</xdr:rowOff>
    </xdr:to>
    <xdr:sp macro="" textlink="">
      <xdr:nvSpPr>
        <xdr:cNvPr id="78" name="楕円 77"/>
        <xdr:cNvSpPr/>
      </xdr:nvSpPr>
      <xdr:spPr>
        <a:xfrm>
          <a:off x="2857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118110</xdr:rowOff>
    </xdr:from>
    <xdr:to>
      <xdr:col>19</xdr:col>
      <xdr:colOff>177800</xdr:colOff>
      <xdr:row>34</xdr:row>
      <xdr:rowOff>135255</xdr:rowOff>
    </xdr:to>
    <xdr:cxnSp macro="">
      <xdr:nvCxnSpPr>
        <xdr:cNvPr id="79" name="直線コネクタ 78"/>
        <xdr:cNvCxnSpPr/>
      </xdr:nvCxnSpPr>
      <xdr:spPr>
        <a:xfrm>
          <a:off x="2908300" y="5947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107315</xdr:rowOff>
    </xdr:from>
    <xdr:to>
      <xdr:col>10</xdr:col>
      <xdr:colOff>165100</xdr:colOff>
      <xdr:row>35</xdr:row>
      <xdr:rowOff>37465</xdr:rowOff>
    </xdr:to>
    <xdr:sp macro="" textlink="">
      <xdr:nvSpPr>
        <xdr:cNvPr id="80" name="楕円 79"/>
        <xdr:cNvSpPr/>
      </xdr:nvSpPr>
      <xdr:spPr>
        <a:xfrm>
          <a:off x="1968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118110</xdr:rowOff>
    </xdr:from>
    <xdr:to>
      <xdr:col>15</xdr:col>
      <xdr:colOff>50800</xdr:colOff>
      <xdr:row>34</xdr:row>
      <xdr:rowOff>158115</xdr:rowOff>
    </xdr:to>
    <xdr:cxnSp macro="">
      <xdr:nvCxnSpPr>
        <xdr:cNvPr id="81" name="直線コネクタ 80"/>
        <xdr:cNvCxnSpPr/>
      </xdr:nvCxnSpPr>
      <xdr:spPr>
        <a:xfrm flipV="1">
          <a:off x="2019300" y="5947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31132</xdr:rowOff>
    </xdr:from>
    <xdr:ext cx="405111" cy="259045"/>
    <xdr:sp macro="" textlink="">
      <xdr:nvSpPr>
        <xdr:cNvPr id="82" name="n_1mainValue【図書館】&#10;有形固定資産減価償却率"/>
        <xdr:cNvSpPr txBox="1"/>
      </xdr:nvSpPr>
      <xdr:spPr>
        <a:xfrm>
          <a:off x="3582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13987</xdr:rowOff>
    </xdr:from>
    <xdr:ext cx="405111" cy="259045"/>
    <xdr:sp macro="" textlink="">
      <xdr:nvSpPr>
        <xdr:cNvPr id="83" name="n_2mainValue【図書館】&#10;有形固定資産減価償却率"/>
        <xdr:cNvSpPr txBox="1"/>
      </xdr:nvSpPr>
      <xdr:spPr>
        <a:xfrm>
          <a:off x="2705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53992</xdr:rowOff>
    </xdr:from>
    <xdr:ext cx="405111" cy="259045"/>
    <xdr:sp macro="" textlink="">
      <xdr:nvSpPr>
        <xdr:cNvPr id="84" name="n_3mainValue【図書館】&#10;有形固定資産減価償却率"/>
        <xdr:cNvSpPr txBox="1"/>
      </xdr:nvSpPr>
      <xdr:spPr>
        <a:xfrm>
          <a:off x="1816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14"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151130</xdr:rowOff>
    </xdr:from>
    <xdr:to>
      <xdr:col>46</xdr:col>
      <xdr:colOff>38100</xdr:colOff>
      <xdr:row>38</xdr:row>
      <xdr:rowOff>81280</xdr:rowOff>
    </xdr:to>
    <xdr:sp macro="" textlink="">
      <xdr:nvSpPr>
        <xdr:cNvPr id="115" name="フローチャート: 判断 114"/>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97807</xdr:rowOff>
    </xdr:from>
    <xdr:ext cx="469744" cy="259045"/>
    <xdr:sp macro="" textlink="">
      <xdr:nvSpPr>
        <xdr:cNvPr id="116"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17" name="フローチャート: 判断 116"/>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143527</xdr:rowOff>
    </xdr:from>
    <xdr:ext cx="469744" cy="259045"/>
    <xdr:sp macro="" textlink="">
      <xdr:nvSpPr>
        <xdr:cNvPr id="118"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4" name="楕円 123"/>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43197</xdr:rowOff>
    </xdr:from>
    <xdr:ext cx="469744" cy="259045"/>
    <xdr:sp macro="" textlink="">
      <xdr:nvSpPr>
        <xdr:cNvPr id="125" name="【図書館】&#10;一人当たり面積該当値テキスト"/>
        <xdr:cNvSpPr txBox="1"/>
      </xdr:nvSpPr>
      <xdr:spPr>
        <a:xfrm>
          <a:off x="10515600" y="67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6" name="楕円 125"/>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27" name="直線コネクタ 126"/>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8" name="楕円 127"/>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29" name="直線コネクタ 128"/>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0" name="楕円 129"/>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1" name="直線コネクタ 130"/>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32"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3"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4"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52087</xdr:rowOff>
    </xdr:from>
    <xdr:ext cx="405111" cy="259045"/>
    <xdr:sp macro="" textlink="">
      <xdr:nvSpPr>
        <xdr:cNvPr id="167" name="n_1aveValue【体育館・プー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113030</xdr:rowOff>
    </xdr:from>
    <xdr:to>
      <xdr:col>15</xdr:col>
      <xdr:colOff>101600</xdr:colOff>
      <xdr:row>61</xdr:row>
      <xdr:rowOff>43180</xdr:rowOff>
    </xdr:to>
    <xdr:sp macro="" textlink="">
      <xdr:nvSpPr>
        <xdr:cNvPr id="168" name="フローチャート: 判断 167"/>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59707</xdr:rowOff>
    </xdr:from>
    <xdr:ext cx="405111" cy="259045"/>
    <xdr:sp macro="" textlink="">
      <xdr:nvSpPr>
        <xdr:cNvPr id="169" name="n_2aveValue【体育館・プール】&#10;有形固定資産減価償却率"/>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149225</xdr:rowOff>
    </xdr:from>
    <xdr:to>
      <xdr:col>10</xdr:col>
      <xdr:colOff>165100</xdr:colOff>
      <xdr:row>61</xdr:row>
      <xdr:rowOff>79375</xdr:rowOff>
    </xdr:to>
    <xdr:sp macro="" textlink="">
      <xdr:nvSpPr>
        <xdr:cNvPr id="170" name="フローチャート: 判断 169"/>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95902</xdr:rowOff>
    </xdr:from>
    <xdr:ext cx="405111" cy="259045"/>
    <xdr:sp macro="" textlink="">
      <xdr:nvSpPr>
        <xdr:cNvPr id="171"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楕円 176"/>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118762</xdr:rowOff>
    </xdr:from>
    <xdr:ext cx="405111" cy="259045"/>
    <xdr:sp macro="" textlink="">
      <xdr:nvSpPr>
        <xdr:cNvPr id="178" name="【体育館・プール】&#10;有形固定資産減価償却率該当値テキスト"/>
        <xdr:cNvSpPr txBox="1"/>
      </xdr:nvSpPr>
      <xdr:spPr>
        <a:xfrm>
          <a:off x="4673600"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79" name="楕円 178"/>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1905</xdr:rowOff>
    </xdr:to>
    <xdr:cxnSp macro="">
      <xdr:nvCxnSpPr>
        <xdr:cNvPr id="180" name="直線コネクタ 179"/>
        <xdr:cNvCxnSpPr/>
      </xdr:nvCxnSpPr>
      <xdr:spPr>
        <a:xfrm flipV="1">
          <a:off x="3797300" y="104336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1" name="楕円 180"/>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34290</xdr:rowOff>
    </xdr:to>
    <xdr:cxnSp macro="">
      <xdr:nvCxnSpPr>
        <xdr:cNvPr id="182" name="直線コネクタ 181"/>
        <xdr:cNvCxnSpPr/>
      </xdr:nvCxnSpPr>
      <xdr:spPr>
        <a:xfrm flipV="1">
          <a:off x="2908300" y="10460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83" name="楕円 182"/>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74295</xdr:rowOff>
    </xdr:to>
    <xdr:cxnSp macro="">
      <xdr:nvCxnSpPr>
        <xdr:cNvPr id="184" name="直線コネクタ 183"/>
        <xdr:cNvCxnSpPr/>
      </xdr:nvCxnSpPr>
      <xdr:spPr>
        <a:xfrm flipV="1">
          <a:off x="2019300" y="10492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43832</xdr:rowOff>
    </xdr:from>
    <xdr:ext cx="405111" cy="259045"/>
    <xdr:sp macro="" textlink="">
      <xdr:nvSpPr>
        <xdr:cNvPr id="185"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86"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187" name="n_3mainValue【体育館・プール】&#10;有形固定資産減価償却率"/>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132642</xdr:rowOff>
    </xdr:from>
    <xdr:ext cx="469744" cy="259045"/>
    <xdr:sp macro="" textlink="">
      <xdr:nvSpPr>
        <xdr:cNvPr id="221"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34109</xdr:rowOff>
    </xdr:from>
    <xdr:to>
      <xdr:col>46</xdr:col>
      <xdr:colOff>38100</xdr:colOff>
      <xdr:row>62</xdr:row>
      <xdr:rowOff>135709</xdr:rowOff>
    </xdr:to>
    <xdr:sp macro="" textlink="">
      <xdr:nvSpPr>
        <xdr:cNvPr id="222" name="フローチャート: 判断 221"/>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152236</xdr:rowOff>
    </xdr:from>
    <xdr:ext cx="469744" cy="259045"/>
    <xdr:sp macro="" textlink="">
      <xdr:nvSpPr>
        <xdr:cNvPr id="223"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169635</xdr:rowOff>
    </xdr:from>
    <xdr:to>
      <xdr:col>41</xdr:col>
      <xdr:colOff>101600</xdr:colOff>
      <xdr:row>62</xdr:row>
      <xdr:rowOff>99785</xdr:rowOff>
    </xdr:to>
    <xdr:sp macro="" textlink="">
      <xdr:nvSpPr>
        <xdr:cNvPr id="224" name="フローチャート: 判断 223"/>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116312</xdr:rowOff>
    </xdr:from>
    <xdr:ext cx="469744" cy="259045"/>
    <xdr:sp macro="" textlink="">
      <xdr:nvSpPr>
        <xdr:cNvPr id="225"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39007</xdr:rowOff>
    </xdr:from>
    <xdr:to>
      <xdr:col>55</xdr:col>
      <xdr:colOff>50800</xdr:colOff>
      <xdr:row>63</xdr:row>
      <xdr:rowOff>140607</xdr:rowOff>
    </xdr:to>
    <xdr:sp macro="" textlink="">
      <xdr:nvSpPr>
        <xdr:cNvPr id="231" name="楕円 230"/>
        <xdr:cNvSpPr/>
      </xdr:nvSpPr>
      <xdr:spPr>
        <a:xfrm>
          <a:off x="10426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17434</xdr:rowOff>
    </xdr:from>
    <xdr:ext cx="469744" cy="259045"/>
    <xdr:sp macro="" textlink="">
      <xdr:nvSpPr>
        <xdr:cNvPr id="232" name="【体育館・プール】&#10;一人当たり面積該当値テキスト"/>
        <xdr:cNvSpPr txBox="1"/>
      </xdr:nvSpPr>
      <xdr:spPr>
        <a:xfrm>
          <a:off x="10515600"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39007</xdr:rowOff>
    </xdr:from>
    <xdr:to>
      <xdr:col>50</xdr:col>
      <xdr:colOff>165100</xdr:colOff>
      <xdr:row>63</xdr:row>
      <xdr:rowOff>140607</xdr:rowOff>
    </xdr:to>
    <xdr:sp macro="" textlink="">
      <xdr:nvSpPr>
        <xdr:cNvPr id="233" name="楕円 232"/>
        <xdr:cNvSpPr/>
      </xdr:nvSpPr>
      <xdr:spPr>
        <a:xfrm>
          <a:off x="9588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89807</xdr:rowOff>
    </xdr:from>
    <xdr:to>
      <xdr:col>55</xdr:col>
      <xdr:colOff>0</xdr:colOff>
      <xdr:row>63</xdr:row>
      <xdr:rowOff>89807</xdr:rowOff>
    </xdr:to>
    <xdr:cxnSp macro="">
      <xdr:nvCxnSpPr>
        <xdr:cNvPr id="234" name="直線コネクタ 233"/>
        <xdr:cNvCxnSpPr/>
      </xdr:nvCxnSpPr>
      <xdr:spPr>
        <a:xfrm>
          <a:off x="9639300" y="1089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39007</xdr:rowOff>
    </xdr:from>
    <xdr:to>
      <xdr:col>46</xdr:col>
      <xdr:colOff>38100</xdr:colOff>
      <xdr:row>63</xdr:row>
      <xdr:rowOff>140607</xdr:rowOff>
    </xdr:to>
    <xdr:sp macro="" textlink="">
      <xdr:nvSpPr>
        <xdr:cNvPr id="235" name="楕円 234"/>
        <xdr:cNvSpPr/>
      </xdr:nvSpPr>
      <xdr:spPr>
        <a:xfrm>
          <a:off x="869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89807</xdr:rowOff>
    </xdr:from>
    <xdr:to>
      <xdr:col>50</xdr:col>
      <xdr:colOff>114300</xdr:colOff>
      <xdr:row>63</xdr:row>
      <xdr:rowOff>89807</xdr:rowOff>
    </xdr:to>
    <xdr:cxnSp macro="">
      <xdr:nvCxnSpPr>
        <xdr:cNvPr id="236" name="直線コネクタ 235"/>
        <xdr:cNvCxnSpPr/>
      </xdr:nvCxnSpPr>
      <xdr:spPr>
        <a:xfrm>
          <a:off x="8750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39007</xdr:rowOff>
    </xdr:from>
    <xdr:to>
      <xdr:col>41</xdr:col>
      <xdr:colOff>101600</xdr:colOff>
      <xdr:row>63</xdr:row>
      <xdr:rowOff>140607</xdr:rowOff>
    </xdr:to>
    <xdr:sp macro="" textlink="">
      <xdr:nvSpPr>
        <xdr:cNvPr id="237" name="楕円 236"/>
        <xdr:cNvSpPr/>
      </xdr:nvSpPr>
      <xdr:spPr>
        <a:xfrm>
          <a:off x="7810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89807</xdr:rowOff>
    </xdr:from>
    <xdr:to>
      <xdr:col>45</xdr:col>
      <xdr:colOff>177800</xdr:colOff>
      <xdr:row>63</xdr:row>
      <xdr:rowOff>89807</xdr:rowOff>
    </xdr:to>
    <xdr:cxnSp macro="">
      <xdr:nvCxnSpPr>
        <xdr:cNvPr id="238" name="直線コネクタ 237"/>
        <xdr:cNvCxnSpPr/>
      </xdr:nvCxnSpPr>
      <xdr:spPr>
        <a:xfrm>
          <a:off x="7861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131734</xdr:rowOff>
    </xdr:from>
    <xdr:ext cx="469744" cy="259045"/>
    <xdr:sp macro="" textlink="">
      <xdr:nvSpPr>
        <xdr:cNvPr id="239" name="n_1mainValue【体育館・プール】&#10;一人当たり面積"/>
        <xdr:cNvSpPr txBox="1"/>
      </xdr:nvSpPr>
      <xdr:spPr>
        <a:xfrm>
          <a:off x="9391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131734</xdr:rowOff>
    </xdr:from>
    <xdr:ext cx="469744" cy="259045"/>
    <xdr:sp macro="" textlink="">
      <xdr:nvSpPr>
        <xdr:cNvPr id="240" name="n_2mainValue【体育館・プール】&#10;一人当たり面積"/>
        <xdr:cNvSpPr txBox="1"/>
      </xdr:nvSpPr>
      <xdr:spPr>
        <a:xfrm>
          <a:off x="8515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131734</xdr:rowOff>
    </xdr:from>
    <xdr:ext cx="469744" cy="259045"/>
    <xdr:sp macro="" textlink="">
      <xdr:nvSpPr>
        <xdr:cNvPr id="241" name="n_3mainValue【体育館・プール】&#10;一人当たり面積"/>
        <xdr:cNvSpPr txBox="1"/>
      </xdr:nvSpPr>
      <xdr:spPr>
        <a:xfrm>
          <a:off x="7626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104791</xdr:rowOff>
    </xdr:from>
    <xdr:ext cx="405111" cy="259045"/>
    <xdr:sp macro="" textlink="">
      <xdr:nvSpPr>
        <xdr:cNvPr id="274"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46355</xdr:rowOff>
    </xdr:from>
    <xdr:to>
      <xdr:col>15</xdr:col>
      <xdr:colOff>101600</xdr:colOff>
      <xdr:row>83</xdr:row>
      <xdr:rowOff>147955</xdr:rowOff>
    </xdr:to>
    <xdr:sp macro="" textlink="">
      <xdr:nvSpPr>
        <xdr:cNvPr id="275" name="フローチャート: 判断 274"/>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139082</xdr:rowOff>
    </xdr:from>
    <xdr:ext cx="405111" cy="259045"/>
    <xdr:sp macro="" textlink="">
      <xdr:nvSpPr>
        <xdr:cNvPr id="276"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86361</xdr:rowOff>
    </xdr:from>
    <xdr:to>
      <xdr:col>10</xdr:col>
      <xdr:colOff>165100</xdr:colOff>
      <xdr:row>84</xdr:row>
      <xdr:rowOff>16511</xdr:rowOff>
    </xdr:to>
    <xdr:sp macro="" textlink="">
      <xdr:nvSpPr>
        <xdr:cNvPr id="277" name="フローチャート: 判断 276"/>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7638</xdr:rowOff>
    </xdr:from>
    <xdr:ext cx="405111" cy="259045"/>
    <xdr:sp macro="" textlink="">
      <xdr:nvSpPr>
        <xdr:cNvPr id="278"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284" name="楕円 283"/>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285" name="【福祉施設】&#10;有形固定資産減価償却率該当値テキスト"/>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macro="" textlink="">
      <xdr:nvSpPr>
        <xdr:cNvPr id="286" name="楕円 285"/>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84</xdr:row>
      <xdr:rowOff>62864</xdr:rowOff>
    </xdr:to>
    <xdr:cxnSp macro="">
      <xdr:nvCxnSpPr>
        <xdr:cNvPr id="287" name="直線コネクタ 286"/>
        <xdr:cNvCxnSpPr/>
      </xdr:nvCxnSpPr>
      <xdr:spPr>
        <a:xfrm>
          <a:off x="3797300" y="13586461"/>
          <a:ext cx="838200" cy="8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xdr:rowOff>
    </xdr:from>
    <xdr:to>
      <xdr:col>15</xdr:col>
      <xdr:colOff>101600</xdr:colOff>
      <xdr:row>79</xdr:row>
      <xdr:rowOff>117475</xdr:rowOff>
    </xdr:to>
    <xdr:sp macro="" textlink="">
      <xdr:nvSpPr>
        <xdr:cNvPr id="288" name="楕円 287"/>
        <xdr:cNvSpPr/>
      </xdr:nvSpPr>
      <xdr:spPr>
        <a:xfrm>
          <a:off x="285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79</xdr:row>
      <xdr:rowOff>66675</xdr:rowOff>
    </xdr:to>
    <xdr:cxnSp macro="">
      <xdr:nvCxnSpPr>
        <xdr:cNvPr id="289" name="直線コネクタ 288"/>
        <xdr:cNvCxnSpPr/>
      </xdr:nvCxnSpPr>
      <xdr:spPr>
        <a:xfrm flipV="1">
          <a:off x="2908300" y="13586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290" name="楕円 289"/>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87630</xdr:rowOff>
    </xdr:to>
    <xdr:cxnSp macro="">
      <xdr:nvCxnSpPr>
        <xdr:cNvPr id="291" name="直線コネクタ 290"/>
        <xdr:cNvCxnSpPr/>
      </xdr:nvCxnSpPr>
      <xdr:spPr>
        <a:xfrm flipV="1">
          <a:off x="2019300" y="136112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109238</xdr:rowOff>
    </xdr:from>
    <xdr:ext cx="405111" cy="259045"/>
    <xdr:sp macro="" textlink="">
      <xdr:nvSpPr>
        <xdr:cNvPr id="292" name="n_1mainValue【福祉施設】&#10;有形固定資産減価償却率"/>
        <xdr:cNvSpPr txBox="1"/>
      </xdr:nvSpPr>
      <xdr:spPr>
        <a:xfrm>
          <a:off x="3582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134002</xdr:rowOff>
    </xdr:from>
    <xdr:ext cx="405111" cy="259045"/>
    <xdr:sp macro="" textlink="">
      <xdr:nvSpPr>
        <xdr:cNvPr id="293" name="n_2mainValue【福祉施設】&#10;有形固定資産減価償却率"/>
        <xdr:cNvSpPr txBox="1"/>
      </xdr:nvSpPr>
      <xdr:spPr>
        <a:xfrm>
          <a:off x="2705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294" name="n_3mainValue【福祉施設】&#10;有形固定資産減価償却率"/>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10177</xdr:rowOff>
    </xdr:from>
    <xdr:ext cx="469744" cy="259045"/>
    <xdr:sp macro="" textlink="">
      <xdr:nvSpPr>
        <xdr:cNvPr id="326"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50800</xdr:rowOff>
    </xdr:from>
    <xdr:to>
      <xdr:col>46</xdr:col>
      <xdr:colOff>38100</xdr:colOff>
      <xdr:row>82</xdr:row>
      <xdr:rowOff>152400</xdr:rowOff>
    </xdr:to>
    <xdr:sp macro="" textlink="">
      <xdr:nvSpPr>
        <xdr:cNvPr id="327" name="フローチャート: 判断 326"/>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168927</xdr:rowOff>
    </xdr:from>
    <xdr:ext cx="469744" cy="259045"/>
    <xdr:sp macro="" textlink="">
      <xdr:nvSpPr>
        <xdr:cNvPr id="328"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31750</xdr:rowOff>
    </xdr:from>
    <xdr:to>
      <xdr:col>41</xdr:col>
      <xdr:colOff>101600</xdr:colOff>
      <xdr:row>83</xdr:row>
      <xdr:rowOff>133350</xdr:rowOff>
    </xdr:to>
    <xdr:sp macro="" textlink="">
      <xdr:nvSpPr>
        <xdr:cNvPr id="329" name="フローチャート: 判断 328"/>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149877</xdr:rowOff>
    </xdr:from>
    <xdr:ext cx="469744" cy="259045"/>
    <xdr:sp macro="" textlink="">
      <xdr:nvSpPr>
        <xdr:cNvPr id="330"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36" name="楕円 335"/>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37"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38" name="楕円 337"/>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57150</xdr:rowOff>
    </xdr:to>
    <xdr:cxnSp macro="">
      <xdr:nvCxnSpPr>
        <xdr:cNvPr id="339" name="直線コネクタ 338"/>
        <xdr:cNvCxnSpPr/>
      </xdr:nvCxnSpPr>
      <xdr:spPr>
        <a:xfrm flipV="1">
          <a:off x="9639300" y="1457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40" name="楕円 339"/>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341" name="直線コネクタ 340"/>
        <xdr:cNvCxnSpPr/>
      </xdr:nvCxnSpPr>
      <xdr:spPr>
        <a:xfrm>
          <a:off x="8750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42" name="楕円 341"/>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343" name="直線コネクタ 342"/>
        <xdr:cNvCxnSpPr/>
      </xdr:nvCxnSpPr>
      <xdr:spPr>
        <a:xfrm>
          <a:off x="7861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99077</xdr:rowOff>
    </xdr:from>
    <xdr:ext cx="469744" cy="259045"/>
    <xdr:sp macro="" textlink="">
      <xdr:nvSpPr>
        <xdr:cNvPr id="344"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45"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46"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62882</xdr:rowOff>
    </xdr:from>
    <xdr:ext cx="405111" cy="259045"/>
    <xdr:sp macro="" textlink="">
      <xdr:nvSpPr>
        <xdr:cNvPr id="379"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164464</xdr:rowOff>
    </xdr:from>
    <xdr:to>
      <xdr:col>15</xdr:col>
      <xdr:colOff>101600</xdr:colOff>
      <xdr:row>105</xdr:row>
      <xdr:rowOff>94614</xdr:rowOff>
    </xdr:to>
    <xdr:sp macro="" textlink="">
      <xdr:nvSpPr>
        <xdr:cNvPr id="380" name="フローチャート: 判断 379"/>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85741</xdr:rowOff>
    </xdr:from>
    <xdr:ext cx="405111" cy="259045"/>
    <xdr:sp macro="" textlink="">
      <xdr:nvSpPr>
        <xdr:cNvPr id="381"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21589</xdr:rowOff>
    </xdr:from>
    <xdr:to>
      <xdr:col>10</xdr:col>
      <xdr:colOff>165100</xdr:colOff>
      <xdr:row>105</xdr:row>
      <xdr:rowOff>123189</xdr:rowOff>
    </xdr:to>
    <xdr:sp macro="" textlink="">
      <xdr:nvSpPr>
        <xdr:cNvPr id="382" name="フローチャート: 判断 381"/>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114316</xdr:rowOff>
    </xdr:from>
    <xdr:ext cx="405111" cy="259045"/>
    <xdr:sp macro="" textlink="">
      <xdr:nvSpPr>
        <xdr:cNvPr id="383" name="n_3ave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84455</xdr:rowOff>
    </xdr:from>
    <xdr:to>
      <xdr:col>24</xdr:col>
      <xdr:colOff>114300</xdr:colOff>
      <xdr:row>104</xdr:row>
      <xdr:rowOff>14605</xdr:rowOff>
    </xdr:to>
    <xdr:sp macro="" textlink="">
      <xdr:nvSpPr>
        <xdr:cNvPr id="389" name="楕円 388"/>
        <xdr:cNvSpPr/>
      </xdr:nvSpPr>
      <xdr:spPr>
        <a:xfrm>
          <a:off x="4584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107332</xdr:rowOff>
    </xdr:from>
    <xdr:ext cx="405111" cy="259045"/>
    <xdr:sp macro="" textlink="">
      <xdr:nvSpPr>
        <xdr:cNvPr id="390" name="【市民会館】&#10;有形固定資産減価償却率該当値テキスト"/>
        <xdr:cNvSpPr txBox="1"/>
      </xdr:nvSpPr>
      <xdr:spPr>
        <a:xfrm>
          <a:off x="4673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78739</xdr:rowOff>
    </xdr:from>
    <xdr:to>
      <xdr:col>20</xdr:col>
      <xdr:colOff>38100</xdr:colOff>
      <xdr:row>104</xdr:row>
      <xdr:rowOff>8889</xdr:rowOff>
    </xdr:to>
    <xdr:sp macro="" textlink="">
      <xdr:nvSpPr>
        <xdr:cNvPr id="391" name="楕円 390"/>
        <xdr:cNvSpPr/>
      </xdr:nvSpPr>
      <xdr:spPr>
        <a:xfrm>
          <a:off x="3746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103</xdr:row>
      <xdr:rowOff>135255</xdr:rowOff>
    </xdr:to>
    <xdr:cxnSp macro="">
      <xdr:nvCxnSpPr>
        <xdr:cNvPr id="392" name="直線コネクタ 391"/>
        <xdr:cNvCxnSpPr/>
      </xdr:nvCxnSpPr>
      <xdr:spPr>
        <a:xfrm>
          <a:off x="3797300" y="177888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88264</xdr:rowOff>
    </xdr:from>
    <xdr:to>
      <xdr:col>15</xdr:col>
      <xdr:colOff>101600</xdr:colOff>
      <xdr:row>104</xdr:row>
      <xdr:rowOff>18414</xdr:rowOff>
    </xdr:to>
    <xdr:sp macro="" textlink="">
      <xdr:nvSpPr>
        <xdr:cNvPr id="393" name="楕円 392"/>
        <xdr:cNvSpPr/>
      </xdr:nvSpPr>
      <xdr:spPr>
        <a:xfrm>
          <a:off x="2857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139064</xdr:rowOff>
    </xdr:to>
    <xdr:cxnSp macro="">
      <xdr:nvCxnSpPr>
        <xdr:cNvPr id="394" name="直線コネクタ 393"/>
        <xdr:cNvCxnSpPr/>
      </xdr:nvCxnSpPr>
      <xdr:spPr>
        <a:xfrm flipV="1">
          <a:off x="2908300" y="17788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395" name="楕円 394"/>
        <xdr:cNvSpPr/>
      </xdr:nvSpPr>
      <xdr:spPr>
        <a:xfrm>
          <a:off x="1968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139064</xdr:rowOff>
    </xdr:to>
    <xdr:cxnSp macro="">
      <xdr:nvCxnSpPr>
        <xdr:cNvPr id="396" name="直線コネクタ 395"/>
        <xdr:cNvCxnSpPr/>
      </xdr:nvCxnSpPr>
      <xdr:spPr>
        <a:xfrm>
          <a:off x="2019300" y="177260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97" name="n_1mainValue【市民会館】&#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398" name="n_2mainValue【市民会館】&#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399" name="n_3mainValue【市民会館】&#10;有形固定資産減価償却率"/>
        <xdr:cNvSpPr txBox="1"/>
      </xdr:nvSpPr>
      <xdr:spPr>
        <a:xfrm>
          <a:off x="1816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107241</xdr:rowOff>
    </xdr:from>
    <xdr:ext cx="469744" cy="259045"/>
    <xdr:sp macro="" textlink="">
      <xdr:nvSpPr>
        <xdr:cNvPr id="433"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25400</xdr:rowOff>
    </xdr:from>
    <xdr:to>
      <xdr:col>46</xdr:col>
      <xdr:colOff>38100</xdr:colOff>
      <xdr:row>104</xdr:row>
      <xdr:rowOff>127000</xdr:rowOff>
    </xdr:to>
    <xdr:sp macro="" textlink="">
      <xdr:nvSpPr>
        <xdr:cNvPr id="434" name="フローチャート: 判断 433"/>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118127</xdr:rowOff>
    </xdr:from>
    <xdr:ext cx="469744" cy="259045"/>
    <xdr:sp macro="" textlink="">
      <xdr:nvSpPr>
        <xdr:cNvPr id="435"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58057</xdr:rowOff>
    </xdr:from>
    <xdr:to>
      <xdr:col>41</xdr:col>
      <xdr:colOff>101600</xdr:colOff>
      <xdr:row>104</xdr:row>
      <xdr:rowOff>159657</xdr:rowOff>
    </xdr:to>
    <xdr:sp macro="" textlink="">
      <xdr:nvSpPr>
        <xdr:cNvPr id="436" name="フローチャート: 判断 435"/>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4734</xdr:rowOff>
    </xdr:from>
    <xdr:ext cx="469744" cy="259045"/>
    <xdr:sp macro="" textlink="">
      <xdr:nvSpPr>
        <xdr:cNvPr id="437"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164193</xdr:rowOff>
    </xdr:from>
    <xdr:to>
      <xdr:col>55</xdr:col>
      <xdr:colOff>50800</xdr:colOff>
      <xdr:row>104</xdr:row>
      <xdr:rowOff>94343</xdr:rowOff>
    </xdr:to>
    <xdr:sp macro="" textlink="">
      <xdr:nvSpPr>
        <xdr:cNvPr id="443" name="楕円 442"/>
        <xdr:cNvSpPr/>
      </xdr:nvSpPr>
      <xdr:spPr>
        <a:xfrm>
          <a:off x="10426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15620</xdr:rowOff>
    </xdr:from>
    <xdr:ext cx="469744" cy="259045"/>
    <xdr:sp macro="" textlink="">
      <xdr:nvSpPr>
        <xdr:cNvPr id="444" name="【市民会館】&#10;一人当たり面積該当値テキスト"/>
        <xdr:cNvSpPr txBox="1"/>
      </xdr:nvSpPr>
      <xdr:spPr>
        <a:xfrm>
          <a:off x="10515600"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164193</xdr:rowOff>
    </xdr:from>
    <xdr:to>
      <xdr:col>50</xdr:col>
      <xdr:colOff>165100</xdr:colOff>
      <xdr:row>104</xdr:row>
      <xdr:rowOff>94343</xdr:rowOff>
    </xdr:to>
    <xdr:sp macro="" textlink="">
      <xdr:nvSpPr>
        <xdr:cNvPr id="445" name="楕円 444"/>
        <xdr:cNvSpPr/>
      </xdr:nvSpPr>
      <xdr:spPr>
        <a:xfrm>
          <a:off x="958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43543</xdr:rowOff>
    </xdr:from>
    <xdr:to>
      <xdr:col>55</xdr:col>
      <xdr:colOff>0</xdr:colOff>
      <xdr:row>104</xdr:row>
      <xdr:rowOff>43543</xdr:rowOff>
    </xdr:to>
    <xdr:cxnSp macro="">
      <xdr:nvCxnSpPr>
        <xdr:cNvPr id="446" name="直線コネクタ 445"/>
        <xdr:cNvCxnSpPr/>
      </xdr:nvCxnSpPr>
      <xdr:spPr>
        <a:xfrm>
          <a:off x="9639300" y="1787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164193</xdr:rowOff>
    </xdr:from>
    <xdr:to>
      <xdr:col>46</xdr:col>
      <xdr:colOff>38100</xdr:colOff>
      <xdr:row>104</xdr:row>
      <xdr:rowOff>94343</xdr:rowOff>
    </xdr:to>
    <xdr:sp macro="" textlink="">
      <xdr:nvSpPr>
        <xdr:cNvPr id="447" name="楕円 446"/>
        <xdr:cNvSpPr/>
      </xdr:nvSpPr>
      <xdr:spPr>
        <a:xfrm>
          <a:off x="869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43543</xdr:rowOff>
    </xdr:from>
    <xdr:to>
      <xdr:col>50</xdr:col>
      <xdr:colOff>114300</xdr:colOff>
      <xdr:row>104</xdr:row>
      <xdr:rowOff>43543</xdr:rowOff>
    </xdr:to>
    <xdr:cxnSp macro="">
      <xdr:nvCxnSpPr>
        <xdr:cNvPr id="448" name="直線コネクタ 447"/>
        <xdr:cNvCxnSpPr/>
      </xdr:nvCxnSpPr>
      <xdr:spPr>
        <a:xfrm>
          <a:off x="8750300" y="1787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93436</xdr:rowOff>
    </xdr:from>
    <xdr:to>
      <xdr:col>41</xdr:col>
      <xdr:colOff>101600</xdr:colOff>
      <xdr:row>106</xdr:row>
      <xdr:rowOff>23586</xdr:rowOff>
    </xdr:to>
    <xdr:sp macro="" textlink="">
      <xdr:nvSpPr>
        <xdr:cNvPr id="449" name="楕円 448"/>
        <xdr:cNvSpPr/>
      </xdr:nvSpPr>
      <xdr:spPr>
        <a:xfrm>
          <a:off x="7810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43543</xdr:rowOff>
    </xdr:from>
    <xdr:to>
      <xdr:col>45</xdr:col>
      <xdr:colOff>177800</xdr:colOff>
      <xdr:row>105</xdr:row>
      <xdr:rowOff>144236</xdr:rowOff>
    </xdr:to>
    <xdr:cxnSp macro="">
      <xdr:nvCxnSpPr>
        <xdr:cNvPr id="450" name="直線コネクタ 449"/>
        <xdr:cNvCxnSpPr/>
      </xdr:nvCxnSpPr>
      <xdr:spPr>
        <a:xfrm flipV="1">
          <a:off x="7861300" y="178743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110870</xdr:rowOff>
    </xdr:from>
    <xdr:ext cx="469744" cy="259045"/>
    <xdr:sp macro="" textlink="">
      <xdr:nvSpPr>
        <xdr:cNvPr id="451" name="n_1mainValue【市民会館】&#10;一人当たり面積"/>
        <xdr:cNvSpPr txBox="1"/>
      </xdr:nvSpPr>
      <xdr:spPr>
        <a:xfrm>
          <a:off x="9391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110870</xdr:rowOff>
    </xdr:from>
    <xdr:ext cx="469744" cy="259045"/>
    <xdr:sp macro="" textlink="">
      <xdr:nvSpPr>
        <xdr:cNvPr id="452" name="n_2mainValue【市民会館】&#10;一人当たり面積"/>
        <xdr:cNvSpPr txBox="1"/>
      </xdr:nvSpPr>
      <xdr:spPr>
        <a:xfrm>
          <a:off x="8515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14713</xdr:rowOff>
    </xdr:from>
    <xdr:ext cx="469744" cy="259045"/>
    <xdr:sp macro="" textlink="">
      <xdr:nvSpPr>
        <xdr:cNvPr id="453" name="n_3mainValue【市民会館】&#10;一人当たり面積"/>
        <xdr:cNvSpPr txBox="1"/>
      </xdr:nvSpPr>
      <xdr:spPr>
        <a:xfrm>
          <a:off x="76264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168292</xdr:rowOff>
    </xdr:from>
    <xdr:ext cx="405111" cy="259045"/>
    <xdr:sp macro="" textlink="">
      <xdr:nvSpPr>
        <xdr:cNvPr id="486"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149225</xdr:rowOff>
    </xdr:from>
    <xdr:to>
      <xdr:col>76</xdr:col>
      <xdr:colOff>165100</xdr:colOff>
      <xdr:row>38</xdr:row>
      <xdr:rowOff>79375</xdr:rowOff>
    </xdr:to>
    <xdr:sp macro="" textlink="">
      <xdr:nvSpPr>
        <xdr:cNvPr id="487" name="フローチャート: 判断 48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95902</xdr:rowOff>
    </xdr:from>
    <xdr:ext cx="405111" cy="259045"/>
    <xdr:sp macro="" textlink="">
      <xdr:nvSpPr>
        <xdr:cNvPr id="488"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120650</xdr:rowOff>
    </xdr:from>
    <xdr:to>
      <xdr:col>72</xdr:col>
      <xdr:colOff>38100</xdr:colOff>
      <xdr:row>39</xdr:row>
      <xdr:rowOff>50800</xdr:rowOff>
    </xdr:to>
    <xdr:sp macro="" textlink="">
      <xdr:nvSpPr>
        <xdr:cNvPr id="489" name="フローチャート: 判断 488"/>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67327</xdr:rowOff>
    </xdr:from>
    <xdr:ext cx="405111" cy="259045"/>
    <xdr:sp macro="" textlink="">
      <xdr:nvSpPr>
        <xdr:cNvPr id="490"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96" name="楕円 495"/>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97"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498" name="楕円 497"/>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104775</xdr:rowOff>
    </xdr:to>
    <xdr:cxnSp macro="">
      <xdr:nvCxnSpPr>
        <xdr:cNvPr id="499" name="直線コネクタ 498"/>
        <xdr:cNvCxnSpPr/>
      </xdr:nvCxnSpPr>
      <xdr:spPr>
        <a:xfrm flipV="1">
          <a:off x="15481300" y="68884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128270</xdr:rowOff>
    </xdr:from>
    <xdr:to>
      <xdr:col>76</xdr:col>
      <xdr:colOff>165100</xdr:colOff>
      <xdr:row>41</xdr:row>
      <xdr:rowOff>58420</xdr:rowOff>
    </xdr:to>
    <xdr:sp macro="" textlink="">
      <xdr:nvSpPr>
        <xdr:cNvPr id="500" name="楕円 499"/>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104775</xdr:rowOff>
    </xdr:from>
    <xdr:to>
      <xdr:col>81</xdr:col>
      <xdr:colOff>50800</xdr:colOff>
      <xdr:row>41</xdr:row>
      <xdr:rowOff>7620</xdr:rowOff>
    </xdr:to>
    <xdr:cxnSp macro="">
      <xdr:nvCxnSpPr>
        <xdr:cNvPr id="501" name="直線コネクタ 500"/>
        <xdr:cNvCxnSpPr/>
      </xdr:nvCxnSpPr>
      <xdr:spPr>
        <a:xfrm flipV="1">
          <a:off x="14592300" y="69627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31115</xdr:rowOff>
    </xdr:from>
    <xdr:to>
      <xdr:col>72</xdr:col>
      <xdr:colOff>38100</xdr:colOff>
      <xdr:row>41</xdr:row>
      <xdr:rowOff>132715</xdr:rowOff>
    </xdr:to>
    <xdr:sp macro="" textlink="">
      <xdr:nvSpPr>
        <xdr:cNvPr id="502" name="楕円 501"/>
        <xdr:cNvSpPr/>
      </xdr:nvSpPr>
      <xdr:spPr>
        <a:xfrm>
          <a:off x="13652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xdr:rowOff>
    </xdr:from>
    <xdr:to>
      <xdr:col>76</xdr:col>
      <xdr:colOff>114300</xdr:colOff>
      <xdr:row>41</xdr:row>
      <xdr:rowOff>81915</xdr:rowOff>
    </xdr:to>
    <xdr:cxnSp macro="">
      <xdr:nvCxnSpPr>
        <xdr:cNvPr id="503" name="直線コネクタ 502"/>
        <xdr:cNvCxnSpPr/>
      </xdr:nvCxnSpPr>
      <xdr:spPr>
        <a:xfrm flipV="1">
          <a:off x="13703300" y="70370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146702</xdr:rowOff>
    </xdr:from>
    <xdr:ext cx="405111" cy="259045"/>
    <xdr:sp macro="" textlink="">
      <xdr:nvSpPr>
        <xdr:cNvPr id="504"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49547</xdr:rowOff>
    </xdr:from>
    <xdr:ext cx="405111" cy="259045"/>
    <xdr:sp macro="" textlink="">
      <xdr:nvSpPr>
        <xdr:cNvPr id="505" name="n_2mainValue【一般廃棄物処理施設】&#10;有形固定資産減価償却率"/>
        <xdr:cNvSpPr txBox="1"/>
      </xdr:nvSpPr>
      <xdr:spPr>
        <a:xfrm>
          <a:off x="14389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123842</xdr:rowOff>
    </xdr:from>
    <xdr:ext cx="405111" cy="259045"/>
    <xdr:sp macro="" textlink="">
      <xdr:nvSpPr>
        <xdr:cNvPr id="506" name="n_3mainValue【一般廃棄物処理施設】&#10;有形固定資産減価償却率"/>
        <xdr:cNvSpPr txBox="1"/>
      </xdr:nvSpPr>
      <xdr:spPr>
        <a:xfrm>
          <a:off x="13500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83799</xdr:rowOff>
    </xdr:from>
    <xdr:ext cx="534377" cy="259045"/>
    <xdr:sp macro="" textlink="">
      <xdr:nvSpPr>
        <xdr:cNvPr id="538" name="n_1aveValue【一般廃棄物処理施設】&#10;一人当たり有形固定資産（償却資産）額"/>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25603</xdr:rowOff>
    </xdr:from>
    <xdr:to>
      <xdr:col>107</xdr:col>
      <xdr:colOff>101600</xdr:colOff>
      <xdr:row>38</xdr:row>
      <xdr:rowOff>127203</xdr:rowOff>
    </xdr:to>
    <xdr:sp macro="" textlink="">
      <xdr:nvSpPr>
        <xdr:cNvPr id="539" name="フローチャート: 判断 538"/>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118330</xdr:rowOff>
    </xdr:from>
    <xdr:ext cx="534377" cy="259045"/>
    <xdr:sp macro="" textlink="">
      <xdr:nvSpPr>
        <xdr:cNvPr id="540" name="n_2aveValue【一般廃棄物処理施設】&#10;一人当たり有形固定資産（償却資産）額"/>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49784</xdr:rowOff>
    </xdr:from>
    <xdr:to>
      <xdr:col>102</xdr:col>
      <xdr:colOff>165100</xdr:colOff>
      <xdr:row>38</xdr:row>
      <xdr:rowOff>151384</xdr:rowOff>
    </xdr:to>
    <xdr:sp macro="" textlink="">
      <xdr:nvSpPr>
        <xdr:cNvPr id="541" name="フローチャート: 判断 540"/>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142511</xdr:rowOff>
    </xdr:from>
    <xdr:ext cx="534377" cy="259045"/>
    <xdr:sp macro="" textlink="">
      <xdr:nvSpPr>
        <xdr:cNvPr id="542" name="n_3aveValue【一般廃棄物処理施設】&#10;一人当たり有形固定資産（償却資産）額"/>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7633</xdr:rowOff>
    </xdr:from>
    <xdr:to>
      <xdr:col>116</xdr:col>
      <xdr:colOff>114300</xdr:colOff>
      <xdr:row>36</xdr:row>
      <xdr:rowOff>109233</xdr:rowOff>
    </xdr:to>
    <xdr:sp macro="" textlink="">
      <xdr:nvSpPr>
        <xdr:cNvPr id="548" name="楕円 547"/>
        <xdr:cNvSpPr/>
      </xdr:nvSpPr>
      <xdr:spPr>
        <a:xfrm>
          <a:off x="221107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30510</xdr:rowOff>
    </xdr:from>
    <xdr:ext cx="534377" cy="259045"/>
    <xdr:sp macro="" textlink="">
      <xdr:nvSpPr>
        <xdr:cNvPr id="549" name="【一般廃棄物処理施設】&#10;一人当たり有形固定資産（償却資産）額該当値テキスト"/>
        <xdr:cNvSpPr txBox="1"/>
      </xdr:nvSpPr>
      <xdr:spPr>
        <a:xfrm>
          <a:off x="22199600" y="60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7531</xdr:rowOff>
    </xdr:from>
    <xdr:to>
      <xdr:col>112</xdr:col>
      <xdr:colOff>38100</xdr:colOff>
      <xdr:row>36</xdr:row>
      <xdr:rowOff>109131</xdr:rowOff>
    </xdr:to>
    <xdr:sp macro="" textlink="">
      <xdr:nvSpPr>
        <xdr:cNvPr id="550" name="楕円 549"/>
        <xdr:cNvSpPr/>
      </xdr:nvSpPr>
      <xdr:spPr>
        <a:xfrm>
          <a:off x="21272500" y="61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58331</xdr:rowOff>
    </xdr:from>
    <xdr:to>
      <xdr:col>116</xdr:col>
      <xdr:colOff>63500</xdr:colOff>
      <xdr:row>36</xdr:row>
      <xdr:rowOff>58433</xdr:rowOff>
    </xdr:to>
    <xdr:cxnSp macro="">
      <xdr:nvCxnSpPr>
        <xdr:cNvPr id="551" name="直線コネクタ 550"/>
        <xdr:cNvCxnSpPr/>
      </xdr:nvCxnSpPr>
      <xdr:spPr>
        <a:xfrm>
          <a:off x="21323300" y="6230531"/>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7772</xdr:rowOff>
    </xdr:from>
    <xdr:to>
      <xdr:col>107</xdr:col>
      <xdr:colOff>101600</xdr:colOff>
      <xdr:row>36</xdr:row>
      <xdr:rowOff>109372</xdr:rowOff>
    </xdr:to>
    <xdr:sp macro="" textlink="">
      <xdr:nvSpPr>
        <xdr:cNvPr id="552" name="楕円 551"/>
        <xdr:cNvSpPr/>
      </xdr:nvSpPr>
      <xdr:spPr>
        <a:xfrm>
          <a:off x="20383500" y="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58331</xdr:rowOff>
    </xdr:from>
    <xdr:to>
      <xdr:col>111</xdr:col>
      <xdr:colOff>177800</xdr:colOff>
      <xdr:row>36</xdr:row>
      <xdr:rowOff>58572</xdr:rowOff>
    </xdr:to>
    <xdr:cxnSp macro="">
      <xdr:nvCxnSpPr>
        <xdr:cNvPr id="553" name="直線コネクタ 552"/>
        <xdr:cNvCxnSpPr/>
      </xdr:nvCxnSpPr>
      <xdr:spPr>
        <a:xfrm flipV="1">
          <a:off x="20434300" y="623053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8572</xdr:rowOff>
    </xdr:from>
    <xdr:to>
      <xdr:col>102</xdr:col>
      <xdr:colOff>165100</xdr:colOff>
      <xdr:row>36</xdr:row>
      <xdr:rowOff>110172</xdr:rowOff>
    </xdr:to>
    <xdr:sp macro="" textlink="">
      <xdr:nvSpPr>
        <xdr:cNvPr id="554" name="楕円 553"/>
        <xdr:cNvSpPr/>
      </xdr:nvSpPr>
      <xdr:spPr>
        <a:xfrm>
          <a:off x="19494500" y="61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58572</xdr:rowOff>
    </xdr:from>
    <xdr:to>
      <xdr:col>107</xdr:col>
      <xdr:colOff>50800</xdr:colOff>
      <xdr:row>36</xdr:row>
      <xdr:rowOff>59372</xdr:rowOff>
    </xdr:to>
    <xdr:cxnSp macro="">
      <xdr:nvCxnSpPr>
        <xdr:cNvPr id="555" name="直線コネクタ 554"/>
        <xdr:cNvCxnSpPr/>
      </xdr:nvCxnSpPr>
      <xdr:spPr>
        <a:xfrm flipV="1">
          <a:off x="19545300" y="623077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125658</xdr:rowOff>
    </xdr:from>
    <xdr:ext cx="534377" cy="259045"/>
    <xdr:sp macro="" textlink="">
      <xdr:nvSpPr>
        <xdr:cNvPr id="556" name="n_1mainValue【一般廃棄物処理施設】&#10;一人当たり有形固定資産（償却資産）額"/>
        <xdr:cNvSpPr txBox="1"/>
      </xdr:nvSpPr>
      <xdr:spPr>
        <a:xfrm>
          <a:off x="21043411" y="59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125899</xdr:rowOff>
    </xdr:from>
    <xdr:ext cx="534377" cy="259045"/>
    <xdr:sp macro="" textlink="">
      <xdr:nvSpPr>
        <xdr:cNvPr id="557" name="n_2mainValue【一般廃棄物処理施設】&#10;一人当たり有形固定資産（償却資産）額"/>
        <xdr:cNvSpPr txBox="1"/>
      </xdr:nvSpPr>
      <xdr:spPr>
        <a:xfrm>
          <a:off x="20167111" y="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126699</xdr:rowOff>
    </xdr:from>
    <xdr:ext cx="534377" cy="259045"/>
    <xdr:sp macro="" textlink="">
      <xdr:nvSpPr>
        <xdr:cNvPr id="558" name="n_3mainValue【一般廃棄物処理施設】&#10;一人当たり有形固定資産（償却資産）額"/>
        <xdr:cNvSpPr txBox="1"/>
      </xdr:nvSpPr>
      <xdr:spPr>
        <a:xfrm>
          <a:off x="19278111" y="59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131462</xdr:rowOff>
    </xdr:from>
    <xdr:ext cx="405111" cy="259045"/>
    <xdr:sp macro="" textlink="">
      <xdr:nvSpPr>
        <xdr:cNvPr id="590"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71120</xdr:rowOff>
    </xdr:from>
    <xdr:to>
      <xdr:col>76</xdr:col>
      <xdr:colOff>165100</xdr:colOff>
      <xdr:row>60</xdr:row>
      <xdr:rowOff>1270</xdr:rowOff>
    </xdr:to>
    <xdr:sp macro="" textlink="">
      <xdr:nvSpPr>
        <xdr:cNvPr id="591" name="フローチャート: 判断 590"/>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163847</xdr:rowOff>
    </xdr:from>
    <xdr:ext cx="405111" cy="259045"/>
    <xdr:sp macro="" textlink="">
      <xdr:nvSpPr>
        <xdr:cNvPr id="592"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99695</xdr:rowOff>
    </xdr:from>
    <xdr:to>
      <xdr:col>72</xdr:col>
      <xdr:colOff>38100</xdr:colOff>
      <xdr:row>60</xdr:row>
      <xdr:rowOff>29845</xdr:rowOff>
    </xdr:to>
    <xdr:sp macro="" textlink="">
      <xdr:nvSpPr>
        <xdr:cNvPr id="593" name="フローチャート: 判断 592"/>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20972</xdr:rowOff>
    </xdr:from>
    <xdr:ext cx="405111" cy="259045"/>
    <xdr:sp macro="" textlink="">
      <xdr:nvSpPr>
        <xdr:cNvPr id="594" name="n_3aveValue【保健センター・保健所】&#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00" name="楕円 599"/>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01" name="【保健センター・保健所】&#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602" name="楕円 601"/>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156210</xdr:rowOff>
    </xdr:to>
    <xdr:cxnSp macro="">
      <xdr:nvCxnSpPr>
        <xdr:cNvPr id="603" name="直線コネクタ 602"/>
        <xdr:cNvCxnSpPr/>
      </xdr:nvCxnSpPr>
      <xdr:spPr>
        <a:xfrm flipV="1">
          <a:off x="15481300" y="10069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604" name="楕円 603"/>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5715</xdr:rowOff>
    </xdr:to>
    <xdr:cxnSp macro="">
      <xdr:nvCxnSpPr>
        <xdr:cNvPr id="605" name="直線コネクタ 604"/>
        <xdr:cNvCxnSpPr/>
      </xdr:nvCxnSpPr>
      <xdr:spPr>
        <a:xfrm flipV="1">
          <a:off x="14592300" y="101003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606" name="楕円 605"/>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45720</xdr:rowOff>
    </xdr:to>
    <xdr:cxnSp macro="">
      <xdr:nvCxnSpPr>
        <xdr:cNvPr id="607" name="直線コネクタ 606"/>
        <xdr:cNvCxnSpPr/>
      </xdr:nvCxnSpPr>
      <xdr:spPr>
        <a:xfrm flipV="1">
          <a:off x="13703300" y="10121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52087</xdr:rowOff>
    </xdr:from>
    <xdr:ext cx="405111" cy="259045"/>
    <xdr:sp macro="" textlink="">
      <xdr:nvSpPr>
        <xdr:cNvPr id="608" name="n_1mainValue【保健センター・保健所】&#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609" name="n_2mainValue【保健センター・保健所】&#10;有形固定資産減価償却率"/>
        <xdr:cNvSpPr txBox="1"/>
      </xdr:nvSpPr>
      <xdr:spPr>
        <a:xfrm>
          <a:off x="14389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610" name="n_3mainValue【保健センター・保健所】&#10;有形固定資産減価償却率"/>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64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641" name="フローチャート: 判断 640"/>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124477</xdr:rowOff>
    </xdr:from>
    <xdr:ext cx="469744" cy="259045"/>
    <xdr:sp macro="" textlink="">
      <xdr:nvSpPr>
        <xdr:cNvPr id="64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52070</xdr:rowOff>
    </xdr:from>
    <xdr:to>
      <xdr:col>102</xdr:col>
      <xdr:colOff>165100</xdr:colOff>
      <xdr:row>61</xdr:row>
      <xdr:rowOff>153670</xdr:rowOff>
    </xdr:to>
    <xdr:sp macro="" textlink="">
      <xdr:nvSpPr>
        <xdr:cNvPr id="643" name="フローチャート: 判断 642"/>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170197</xdr:rowOff>
    </xdr:from>
    <xdr:ext cx="469744" cy="259045"/>
    <xdr:sp macro="" textlink="">
      <xdr:nvSpPr>
        <xdr:cNvPr id="644"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50" name="楕円 649"/>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51"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52" name="楕円 651"/>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53" name="直線コネクタ 652"/>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54" name="楕円 653"/>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55" name="直線コネクタ 654"/>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6" name="楕円 655"/>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57" name="直線コネクタ 656"/>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macro="" textlink="">
      <xdr:nvSpPr>
        <xdr:cNvPr id="658"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59"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0"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82566</xdr:rowOff>
    </xdr:from>
    <xdr:ext cx="405111" cy="259045"/>
    <xdr:sp macro="" textlink="">
      <xdr:nvSpPr>
        <xdr:cNvPr id="691"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163322</xdr:rowOff>
    </xdr:from>
    <xdr:to>
      <xdr:col>76</xdr:col>
      <xdr:colOff>165100</xdr:colOff>
      <xdr:row>81</xdr:row>
      <xdr:rowOff>93472</xdr:rowOff>
    </xdr:to>
    <xdr:sp macro="" textlink="">
      <xdr:nvSpPr>
        <xdr:cNvPr id="692" name="フローチャート: 判断 691"/>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109999</xdr:rowOff>
    </xdr:from>
    <xdr:ext cx="405111" cy="259045"/>
    <xdr:sp macro="" textlink="">
      <xdr:nvSpPr>
        <xdr:cNvPr id="693"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167894</xdr:rowOff>
    </xdr:from>
    <xdr:to>
      <xdr:col>72</xdr:col>
      <xdr:colOff>38100</xdr:colOff>
      <xdr:row>81</xdr:row>
      <xdr:rowOff>98044</xdr:rowOff>
    </xdr:to>
    <xdr:sp macro="" textlink="">
      <xdr:nvSpPr>
        <xdr:cNvPr id="694" name="フローチャート: 判断 69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114571</xdr:rowOff>
    </xdr:from>
    <xdr:ext cx="405111" cy="259045"/>
    <xdr:sp macro="" textlink="">
      <xdr:nvSpPr>
        <xdr:cNvPr id="695"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xdr:rowOff>
    </xdr:from>
    <xdr:to>
      <xdr:col>85</xdr:col>
      <xdr:colOff>177800</xdr:colOff>
      <xdr:row>83</xdr:row>
      <xdr:rowOff>116332</xdr:rowOff>
    </xdr:to>
    <xdr:sp macro="" textlink="">
      <xdr:nvSpPr>
        <xdr:cNvPr id="701" name="楕円 700"/>
        <xdr:cNvSpPr/>
      </xdr:nvSpPr>
      <xdr:spPr>
        <a:xfrm>
          <a:off x="16268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164609</xdr:rowOff>
    </xdr:from>
    <xdr:ext cx="405111" cy="259045"/>
    <xdr:sp macro="" textlink="">
      <xdr:nvSpPr>
        <xdr:cNvPr id="702" name="【消防施設】&#10;有形固定資産減価償却率該当値テキスト"/>
        <xdr:cNvSpPr txBox="1"/>
      </xdr:nvSpPr>
      <xdr:spPr>
        <a:xfrm>
          <a:off x="16357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703" name="楕円 702"/>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65532</xdr:rowOff>
    </xdr:from>
    <xdr:to>
      <xdr:col>85</xdr:col>
      <xdr:colOff>127000</xdr:colOff>
      <xdr:row>83</xdr:row>
      <xdr:rowOff>129539</xdr:rowOff>
    </xdr:to>
    <xdr:cxnSp macro="">
      <xdr:nvCxnSpPr>
        <xdr:cNvPr id="704" name="直線コネクタ 703"/>
        <xdr:cNvCxnSpPr/>
      </xdr:nvCxnSpPr>
      <xdr:spPr>
        <a:xfrm flipV="1">
          <a:off x="15481300" y="1429588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81026</xdr:rowOff>
    </xdr:from>
    <xdr:to>
      <xdr:col>76</xdr:col>
      <xdr:colOff>165100</xdr:colOff>
      <xdr:row>84</xdr:row>
      <xdr:rowOff>11176</xdr:rowOff>
    </xdr:to>
    <xdr:sp macro="" textlink="">
      <xdr:nvSpPr>
        <xdr:cNvPr id="705" name="楕円 704"/>
        <xdr:cNvSpPr/>
      </xdr:nvSpPr>
      <xdr:spPr>
        <a:xfrm>
          <a:off x="14541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131826</xdr:rowOff>
    </xdr:to>
    <xdr:cxnSp macro="">
      <xdr:nvCxnSpPr>
        <xdr:cNvPr id="706" name="直線コネクタ 705"/>
        <xdr:cNvCxnSpPr/>
      </xdr:nvCxnSpPr>
      <xdr:spPr>
        <a:xfrm flipV="1">
          <a:off x="14592300" y="1435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119887</xdr:rowOff>
    </xdr:from>
    <xdr:to>
      <xdr:col>72</xdr:col>
      <xdr:colOff>38100</xdr:colOff>
      <xdr:row>84</xdr:row>
      <xdr:rowOff>50037</xdr:rowOff>
    </xdr:to>
    <xdr:sp macro="" textlink="">
      <xdr:nvSpPr>
        <xdr:cNvPr id="707" name="楕円 706"/>
        <xdr:cNvSpPr/>
      </xdr:nvSpPr>
      <xdr:spPr>
        <a:xfrm>
          <a:off x="13652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131826</xdr:rowOff>
    </xdr:from>
    <xdr:to>
      <xdr:col>76</xdr:col>
      <xdr:colOff>114300</xdr:colOff>
      <xdr:row>83</xdr:row>
      <xdr:rowOff>170687</xdr:rowOff>
    </xdr:to>
    <xdr:cxnSp macro="">
      <xdr:nvCxnSpPr>
        <xdr:cNvPr id="708" name="直線コネクタ 707"/>
        <xdr:cNvCxnSpPr/>
      </xdr:nvCxnSpPr>
      <xdr:spPr>
        <a:xfrm flipV="1">
          <a:off x="13703300" y="143621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xdr:rowOff>
    </xdr:from>
    <xdr:ext cx="405111" cy="259045"/>
    <xdr:sp macro="" textlink="">
      <xdr:nvSpPr>
        <xdr:cNvPr id="709"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2303</xdr:rowOff>
    </xdr:from>
    <xdr:ext cx="405111" cy="259045"/>
    <xdr:sp macro="" textlink="">
      <xdr:nvSpPr>
        <xdr:cNvPr id="710" name="n_2mainValue【消防施設】&#10;有形固定資産減価償却率"/>
        <xdr:cNvSpPr txBox="1"/>
      </xdr:nvSpPr>
      <xdr:spPr>
        <a:xfrm>
          <a:off x="14389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41164</xdr:rowOff>
    </xdr:from>
    <xdr:ext cx="405111" cy="259045"/>
    <xdr:sp macro="" textlink="">
      <xdr:nvSpPr>
        <xdr:cNvPr id="711" name="n_3mainValue【消防施設】&#10;有形固定資産減価償却率"/>
        <xdr:cNvSpPr txBox="1"/>
      </xdr:nvSpPr>
      <xdr:spPr>
        <a:xfrm>
          <a:off x="13500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53176</xdr:rowOff>
    </xdr:from>
    <xdr:ext cx="469744" cy="259045"/>
    <xdr:sp macro="" textlink="">
      <xdr:nvSpPr>
        <xdr:cNvPr id="745"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142421</xdr:rowOff>
    </xdr:from>
    <xdr:to>
      <xdr:col>107</xdr:col>
      <xdr:colOff>101600</xdr:colOff>
      <xdr:row>86</xdr:row>
      <xdr:rowOff>72571</xdr:rowOff>
    </xdr:to>
    <xdr:sp macro="" textlink="">
      <xdr:nvSpPr>
        <xdr:cNvPr id="746" name="フローチャート: 判断 74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63698</xdr:rowOff>
    </xdr:from>
    <xdr:ext cx="469744" cy="259045"/>
    <xdr:sp macro="" textlink="">
      <xdr:nvSpPr>
        <xdr:cNvPr id="747" name="n_2ave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129358</xdr:rowOff>
    </xdr:from>
    <xdr:to>
      <xdr:col>102</xdr:col>
      <xdr:colOff>165100</xdr:colOff>
      <xdr:row>86</xdr:row>
      <xdr:rowOff>59508</xdr:rowOff>
    </xdr:to>
    <xdr:sp macro="" textlink="">
      <xdr:nvSpPr>
        <xdr:cNvPr id="748" name="フローチャート: 判断 747"/>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76035</xdr:rowOff>
    </xdr:from>
    <xdr:ext cx="469744" cy="259045"/>
    <xdr:sp macro="" textlink="">
      <xdr:nvSpPr>
        <xdr:cNvPr id="749"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755" name="楕円 754"/>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71862</xdr:rowOff>
    </xdr:from>
    <xdr:ext cx="469744" cy="259045"/>
    <xdr:sp macro="" textlink="">
      <xdr:nvSpPr>
        <xdr:cNvPr id="756" name="【消防施設】&#10;一人当たり面積該当値テキスト"/>
        <xdr:cNvSpPr txBox="1"/>
      </xdr:nvSpPr>
      <xdr:spPr>
        <a:xfrm>
          <a:off x="22199600" y="1464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757" name="楕円 756"/>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160564</xdr:rowOff>
    </xdr:to>
    <xdr:cxnSp macro="">
      <xdr:nvCxnSpPr>
        <xdr:cNvPr id="758" name="直線コネクタ 757"/>
        <xdr:cNvCxnSpPr/>
      </xdr:nvCxnSpPr>
      <xdr:spPr>
        <a:xfrm>
          <a:off x="21323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129358</xdr:rowOff>
    </xdr:from>
    <xdr:to>
      <xdr:col>107</xdr:col>
      <xdr:colOff>101600</xdr:colOff>
      <xdr:row>86</xdr:row>
      <xdr:rowOff>59508</xdr:rowOff>
    </xdr:to>
    <xdr:sp macro="" textlink="">
      <xdr:nvSpPr>
        <xdr:cNvPr id="759" name="楕円 758"/>
        <xdr:cNvSpPr/>
      </xdr:nvSpPr>
      <xdr:spPr>
        <a:xfrm>
          <a:off x="2038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86</xdr:row>
      <xdr:rowOff>8708</xdr:rowOff>
    </xdr:to>
    <xdr:cxnSp macro="">
      <xdr:nvCxnSpPr>
        <xdr:cNvPr id="760" name="直線コネクタ 759"/>
        <xdr:cNvCxnSpPr/>
      </xdr:nvCxnSpPr>
      <xdr:spPr>
        <a:xfrm flipV="1">
          <a:off x="20434300" y="147338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61" name="楕円 760"/>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xdr:rowOff>
    </xdr:from>
    <xdr:to>
      <xdr:col>107</xdr:col>
      <xdr:colOff>50800</xdr:colOff>
      <xdr:row>86</xdr:row>
      <xdr:rowOff>15239</xdr:rowOff>
    </xdr:to>
    <xdr:cxnSp macro="">
      <xdr:nvCxnSpPr>
        <xdr:cNvPr id="762" name="直線コネクタ 761"/>
        <xdr:cNvCxnSpPr/>
      </xdr:nvCxnSpPr>
      <xdr:spPr>
        <a:xfrm flipV="1">
          <a:off x="19545300" y="147534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31041</xdr:rowOff>
    </xdr:from>
    <xdr:ext cx="469744" cy="259045"/>
    <xdr:sp macro="" textlink="">
      <xdr:nvSpPr>
        <xdr:cNvPr id="763"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76035</xdr:rowOff>
    </xdr:from>
    <xdr:ext cx="469744" cy="259045"/>
    <xdr:sp macro="" textlink="">
      <xdr:nvSpPr>
        <xdr:cNvPr id="764" name="n_2mainValue【消防施設】&#10;一人当たり面積"/>
        <xdr:cNvSpPr txBox="1"/>
      </xdr:nvSpPr>
      <xdr:spPr>
        <a:xfrm>
          <a:off x="20199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65"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93634</xdr:rowOff>
    </xdr:from>
    <xdr:ext cx="405111" cy="259045"/>
    <xdr:sp macro="" textlink="">
      <xdr:nvSpPr>
        <xdr:cNvPr id="799"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800" name="フローチャート: 判断 799"/>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114861</xdr:rowOff>
    </xdr:from>
    <xdr:ext cx="405111" cy="259045"/>
    <xdr:sp macro="" textlink="">
      <xdr:nvSpPr>
        <xdr:cNvPr id="801"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90714</xdr:rowOff>
    </xdr:from>
    <xdr:to>
      <xdr:col>72</xdr:col>
      <xdr:colOff>38100</xdr:colOff>
      <xdr:row>105</xdr:row>
      <xdr:rowOff>20864</xdr:rowOff>
    </xdr:to>
    <xdr:sp macro="" textlink="">
      <xdr:nvSpPr>
        <xdr:cNvPr id="802" name="フローチャート: 判断 801"/>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11991</xdr:rowOff>
    </xdr:from>
    <xdr:ext cx="405111" cy="259045"/>
    <xdr:sp macro="" textlink="">
      <xdr:nvSpPr>
        <xdr:cNvPr id="803"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809" name="楕円 808"/>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810" name="【庁舎】&#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811" name="楕円 810"/>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97427</xdr:rowOff>
    </xdr:to>
    <xdr:cxnSp macro="">
      <xdr:nvCxnSpPr>
        <xdr:cNvPr id="812" name="直線コネクタ 811"/>
        <xdr:cNvCxnSpPr/>
      </xdr:nvCxnSpPr>
      <xdr:spPr>
        <a:xfrm flipV="1">
          <a:off x="15481300" y="177420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813" name="楕円 812"/>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103</xdr:row>
      <xdr:rowOff>121920</xdr:rowOff>
    </xdr:to>
    <xdr:cxnSp macro="">
      <xdr:nvCxnSpPr>
        <xdr:cNvPr id="814" name="直線コネクタ 813"/>
        <xdr:cNvCxnSpPr/>
      </xdr:nvCxnSpPr>
      <xdr:spPr>
        <a:xfrm flipV="1">
          <a:off x="14592300" y="177567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103777</xdr:rowOff>
    </xdr:from>
    <xdr:to>
      <xdr:col>72</xdr:col>
      <xdr:colOff>38100</xdr:colOff>
      <xdr:row>104</xdr:row>
      <xdr:rowOff>33927</xdr:rowOff>
    </xdr:to>
    <xdr:sp macro="" textlink="">
      <xdr:nvSpPr>
        <xdr:cNvPr id="815" name="楕円 814"/>
        <xdr:cNvSpPr/>
      </xdr:nvSpPr>
      <xdr:spPr>
        <a:xfrm>
          <a:off x="13652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154577</xdr:rowOff>
    </xdr:to>
    <xdr:cxnSp macro="">
      <xdr:nvCxnSpPr>
        <xdr:cNvPr id="816" name="直線コネクタ 815"/>
        <xdr:cNvCxnSpPr/>
      </xdr:nvCxnSpPr>
      <xdr:spPr>
        <a:xfrm flipV="1">
          <a:off x="13703300" y="1778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164754</xdr:rowOff>
    </xdr:from>
    <xdr:ext cx="405111" cy="259045"/>
    <xdr:sp macro="" textlink="">
      <xdr:nvSpPr>
        <xdr:cNvPr id="817" name="n_1mainValue【庁舎】&#10;有形固定資産減価償却率"/>
        <xdr:cNvSpPr txBox="1"/>
      </xdr:nvSpPr>
      <xdr:spPr>
        <a:xfrm>
          <a:off x="15266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818" name="n_2main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50454</xdr:rowOff>
    </xdr:from>
    <xdr:ext cx="405111" cy="259045"/>
    <xdr:sp macro="" textlink="">
      <xdr:nvSpPr>
        <xdr:cNvPr id="819" name="n_3mainValue【庁舎】&#10;有形固定資産減価償却率"/>
        <xdr:cNvSpPr txBox="1"/>
      </xdr:nvSpPr>
      <xdr:spPr>
        <a:xfrm>
          <a:off x="13500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156590</xdr:rowOff>
    </xdr:from>
    <xdr:ext cx="469744" cy="259045"/>
    <xdr:sp macro="" textlink="">
      <xdr:nvSpPr>
        <xdr:cNvPr id="853"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64588</xdr:rowOff>
    </xdr:from>
    <xdr:to>
      <xdr:col>107</xdr:col>
      <xdr:colOff>101600</xdr:colOff>
      <xdr:row>106</xdr:row>
      <xdr:rowOff>166188</xdr:rowOff>
    </xdr:to>
    <xdr:sp macro="" textlink="">
      <xdr:nvSpPr>
        <xdr:cNvPr id="854" name="フローチャート: 判断 853"/>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11265</xdr:rowOff>
    </xdr:from>
    <xdr:ext cx="469744" cy="259045"/>
    <xdr:sp macro="" textlink="">
      <xdr:nvSpPr>
        <xdr:cNvPr id="855"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44994</xdr:rowOff>
    </xdr:from>
    <xdr:to>
      <xdr:col>102</xdr:col>
      <xdr:colOff>165100</xdr:colOff>
      <xdr:row>106</xdr:row>
      <xdr:rowOff>146594</xdr:rowOff>
    </xdr:to>
    <xdr:sp macro="" textlink="">
      <xdr:nvSpPr>
        <xdr:cNvPr id="856" name="フローチャート: 判断 855"/>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163121</xdr:rowOff>
    </xdr:from>
    <xdr:ext cx="469744" cy="259045"/>
    <xdr:sp macro="" textlink="">
      <xdr:nvSpPr>
        <xdr:cNvPr id="857"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8" name="テキスト ボックス 8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863" name="楕円 862"/>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864" name="【庁舎】&#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65" name="楕円 864"/>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164374</xdr:rowOff>
    </xdr:to>
    <xdr:cxnSp macro="">
      <xdr:nvCxnSpPr>
        <xdr:cNvPr id="866" name="直線コネクタ 865"/>
        <xdr:cNvCxnSpPr/>
      </xdr:nvCxnSpPr>
      <xdr:spPr>
        <a:xfrm>
          <a:off x="21323300" y="18338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113574</xdr:rowOff>
    </xdr:from>
    <xdr:to>
      <xdr:col>107</xdr:col>
      <xdr:colOff>101600</xdr:colOff>
      <xdr:row>107</xdr:row>
      <xdr:rowOff>43724</xdr:rowOff>
    </xdr:to>
    <xdr:sp macro="" textlink="">
      <xdr:nvSpPr>
        <xdr:cNvPr id="867" name="楕円 866"/>
        <xdr:cNvSpPr/>
      </xdr:nvSpPr>
      <xdr:spPr>
        <a:xfrm>
          <a:off x="2038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164374</xdr:rowOff>
    </xdr:to>
    <xdr:cxnSp macro="">
      <xdr:nvCxnSpPr>
        <xdr:cNvPr id="868" name="直線コネクタ 867"/>
        <xdr:cNvCxnSpPr/>
      </xdr:nvCxnSpPr>
      <xdr:spPr>
        <a:xfrm>
          <a:off x="20434300" y="18338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69" name="楕円 868"/>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164374</xdr:rowOff>
    </xdr:from>
    <xdr:to>
      <xdr:col>107</xdr:col>
      <xdr:colOff>50800</xdr:colOff>
      <xdr:row>106</xdr:row>
      <xdr:rowOff>167639</xdr:rowOff>
    </xdr:to>
    <xdr:cxnSp macro="">
      <xdr:nvCxnSpPr>
        <xdr:cNvPr id="870" name="直線コネクタ 869"/>
        <xdr:cNvCxnSpPr/>
      </xdr:nvCxnSpPr>
      <xdr:spPr>
        <a:xfrm flipV="1">
          <a:off x="19545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34851</xdr:rowOff>
    </xdr:from>
    <xdr:ext cx="469744" cy="259045"/>
    <xdr:sp macro="" textlink="">
      <xdr:nvSpPr>
        <xdr:cNvPr id="871" name="n_1mainValue【庁舎】&#10;一人当たり面積"/>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34851</xdr:rowOff>
    </xdr:from>
    <xdr:ext cx="469744" cy="259045"/>
    <xdr:sp macro="" textlink="">
      <xdr:nvSpPr>
        <xdr:cNvPr id="872" name="n_2mainValue【庁舎】&#10;一人当たり面積"/>
        <xdr:cNvSpPr txBox="1"/>
      </xdr:nvSpPr>
      <xdr:spPr>
        <a:xfrm>
          <a:off x="20199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73"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類似団体と比較して特に有形固定資産減価償却率が高くなっている施設は、図書</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館</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であり、特に低くなっている施設は、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一般廃棄物処理施設、消防施設です。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図書館については、昭和</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年に現在の場所に開館して以来</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年以上が経過し老朽化していることから、現在、本市では新図書館を含む複合施設の建設について検討を行っています。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福祉施設については、これまで有形固定資産減価償却率が類似団体と比較して高い水準にあり近年横ばいとなっていましたが、昭和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年に開設して以来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年を経過し老朽化していた児童発達支援センターあけぼの学園について、専門的な発達支援が必要な子どもや保護者への支援への充実を図るため平成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年度に移転先に新しい施設の建設を行いました。これにより、福祉施設全体の有形固定資産（償却対象）が前年度からほぼ倍増したことから、福祉施設の有形固定資産減価償却率がほぼ半減しました。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一般廃棄物処理施設については、平成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年度に老朽化していた北部清掃工場に替わる四日市クリーンセンターを新たに建設したことから有形固定資産減価償却率が低くなっています。消防施設については、平成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年度に中消防署中央分署、平成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年度に南消防署南部分署を開署したため、有形固定資産減価償却率が低くなっています。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本市には、全国有数の石油化学コンビナートやＩＴ関連企業等の多様な産業が集積し、税収面で恵まれた状況にあることから、類似団体の平均より良好な値となっています。</a:t>
          </a:r>
          <a:endParaRPr lang="ja-JP" altLang="ja-JP" sz="1000">
            <a:effectLst/>
          </a:endParaRPr>
        </a:p>
        <a:p>
          <a:r>
            <a:rPr kumimoji="1" lang="en-US" altLang="ja-JP"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ja-JP" altLang="en-US" sz="1000" baseline="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年度は、法人市民税や償却資産に係る固定資産税が大幅な増収となったことから、前年度から０．０５ポイント増の１．０７となりました。</a:t>
          </a:r>
          <a:endParaRPr lang="ja-JP" altLang="ja-JP" sz="1000">
            <a:effectLst/>
          </a:endParaRPr>
        </a:p>
        <a:p>
          <a:r>
            <a:rPr kumimoji="1" lang="ja-JP" altLang="ja-JP" sz="1000">
              <a:solidFill>
                <a:schemeClr val="dk1"/>
              </a:solidFill>
              <a:effectLst/>
              <a:latin typeface="+mn-lt"/>
              <a:ea typeface="+mn-ea"/>
              <a:cs typeface="+mn-cs"/>
            </a:rPr>
            <a:t>　しかしながら、それらの税は景気に左右されやすく、安定して見込まれる歳入ではないことから、引き続き行財政改革に取り組み、人件費や経常経費の抑制等、歳出の徹底的な見直しを行うとともに、税等の徴収率向上対策を中心とする歳入確保に努め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59690</xdr:rowOff>
    </xdr:from>
    <xdr:to>
      <xdr:col>23</xdr:col>
      <xdr:colOff>133350</xdr:colOff>
      <xdr:row>39</xdr:row>
      <xdr:rowOff>8890</xdr:rowOff>
    </xdr:to>
    <xdr:cxnSp macro="">
      <xdr:nvCxnSpPr>
        <xdr:cNvPr id="67" name="直線コネクタ 66"/>
        <xdr:cNvCxnSpPr/>
      </xdr:nvCxnSpPr>
      <xdr:spPr>
        <a:xfrm flipV="1">
          <a:off x="4114800" y="65747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57150</xdr:rowOff>
    </xdr:to>
    <xdr:cxnSp macro="">
      <xdr:nvCxnSpPr>
        <xdr:cNvPr id="70" name="直線コネクタ 69"/>
        <xdr:cNvCxnSpPr/>
      </xdr:nvCxnSpPr>
      <xdr:spPr>
        <a:xfrm flipV="1">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81280</xdr:rowOff>
    </xdr:to>
    <xdr:cxnSp macro="">
      <xdr:nvCxnSpPr>
        <xdr:cNvPr id="73" name="直線コネクタ 72"/>
        <xdr:cNvCxnSpPr/>
      </xdr:nvCxnSpPr>
      <xdr:spPr>
        <a:xfrm flipV="1">
          <a:off x="2336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81280</xdr:rowOff>
    </xdr:to>
    <xdr:cxnSp macro="">
      <xdr:nvCxnSpPr>
        <xdr:cNvPr id="76" name="直線コネクタ 75"/>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8890</xdr:rowOff>
    </xdr:from>
    <xdr:to>
      <xdr:col>23</xdr:col>
      <xdr:colOff>184150</xdr:colOff>
      <xdr:row>38</xdr:row>
      <xdr:rowOff>110490</xdr:rowOff>
    </xdr:to>
    <xdr:sp macro="" textlink="">
      <xdr:nvSpPr>
        <xdr:cNvPr id="86" name="楕円 85"/>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25417</xdr:rowOff>
    </xdr:from>
    <xdr:ext cx="762000" cy="259045"/>
    <xdr:sp macro="" textlink="">
      <xdr:nvSpPr>
        <xdr:cNvPr id="87"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0" name="楕円 89"/>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1" name="テキスト ボックス 90"/>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法人市民税や償却資産に係る固定資産税が大幅な増収となったことに加え、地方債償還金の減により、義務的経費が減となったことなどから、前年度より９．３ポイント改善しました。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167894</xdr:rowOff>
    </xdr:from>
    <xdr:to>
      <xdr:col>23</xdr:col>
      <xdr:colOff>133350</xdr:colOff>
      <xdr:row>62</xdr:row>
      <xdr:rowOff>102362</xdr:rowOff>
    </xdr:to>
    <xdr:cxnSp macro="">
      <xdr:nvCxnSpPr>
        <xdr:cNvPr id="128" name="直線コネクタ 127"/>
        <xdr:cNvCxnSpPr/>
      </xdr:nvCxnSpPr>
      <xdr:spPr>
        <a:xfrm flipV="1">
          <a:off x="4114800" y="10283444"/>
          <a:ext cx="8382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157734</xdr:rowOff>
    </xdr:to>
    <xdr:cxnSp macro="">
      <xdr:nvCxnSpPr>
        <xdr:cNvPr id="131" name="直線コネクタ 130"/>
        <xdr:cNvCxnSpPr/>
      </xdr:nvCxnSpPr>
      <xdr:spPr>
        <a:xfrm flipV="1">
          <a:off x="3225800" y="107322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157734</xdr:rowOff>
    </xdr:to>
    <xdr:cxnSp macro="">
      <xdr:nvCxnSpPr>
        <xdr:cNvPr id="134" name="直線コネクタ 133"/>
        <xdr:cNvCxnSpPr/>
      </xdr:nvCxnSpPr>
      <xdr:spPr>
        <a:xfrm>
          <a:off x="2336800" y="108239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64</xdr:row>
      <xdr:rowOff>10414</xdr:rowOff>
    </xdr:to>
    <xdr:cxnSp macro="">
      <xdr:nvCxnSpPr>
        <xdr:cNvPr id="137" name="直線コネクタ 136"/>
        <xdr:cNvCxnSpPr/>
      </xdr:nvCxnSpPr>
      <xdr:spPr>
        <a:xfrm flipV="1">
          <a:off x="1447800" y="1082395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117094</xdr:rowOff>
    </xdr:from>
    <xdr:to>
      <xdr:col>23</xdr:col>
      <xdr:colOff>184150</xdr:colOff>
      <xdr:row>60</xdr:row>
      <xdr:rowOff>47244</xdr:rowOff>
    </xdr:to>
    <xdr:sp macro="" textlink="">
      <xdr:nvSpPr>
        <xdr:cNvPr id="147" name="楕円 146"/>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38371</xdr:rowOff>
    </xdr:from>
    <xdr:ext cx="762000" cy="259045"/>
    <xdr:sp macro="" textlink="">
      <xdr:nvSpPr>
        <xdr:cNvPr id="148" name="財政構造の弾力性該当値テキスト"/>
        <xdr:cNvSpPr txBox="1"/>
      </xdr:nvSpPr>
      <xdr:spPr>
        <a:xfrm>
          <a:off x="5041900" y="1015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49" name="楕円 148"/>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0" name="テキスト ボックス 149"/>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1" name="楕円 150"/>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2" name="テキスト ボックス 151"/>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3" name="楕円 152"/>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4" name="テキスト ボックス 153"/>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5" name="楕円 154"/>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56" name="テキスト ボックス 155"/>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mn-ea"/>
              <a:ea typeface="+mn-ea"/>
            </a:rPr>
            <a:t>人件費については、職員数の増加などより上昇傾向にあり物件費についても近年の労務単価や最低賃金の上昇に伴う外部委託料・臨時賃金の増などにより、上昇傾向にあります。</a:t>
          </a:r>
          <a:endParaRPr kumimoji="1" lang="ja-JP" altLang="en-US" sz="1100">
            <a:latin typeface="+mn-ea"/>
            <a:ea typeface="+mn-ea"/>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4324</xdr:rowOff>
    </xdr:from>
    <xdr:to>
      <xdr:col>23</xdr:col>
      <xdr:colOff>133350</xdr:colOff>
      <xdr:row>83</xdr:row>
      <xdr:rowOff>79730</xdr:rowOff>
    </xdr:to>
    <xdr:cxnSp macro="">
      <xdr:nvCxnSpPr>
        <xdr:cNvPr id="193" name="直線コネクタ 192"/>
        <xdr:cNvCxnSpPr/>
      </xdr:nvCxnSpPr>
      <xdr:spPr>
        <a:xfrm>
          <a:off x="4114800" y="14234674"/>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150454</xdr:rowOff>
    </xdr:from>
    <xdr:to>
      <xdr:col>19</xdr:col>
      <xdr:colOff>133350</xdr:colOff>
      <xdr:row>83</xdr:row>
      <xdr:rowOff>4324</xdr:rowOff>
    </xdr:to>
    <xdr:cxnSp macro="">
      <xdr:nvCxnSpPr>
        <xdr:cNvPr id="196" name="直線コネクタ 195"/>
        <xdr:cNvCxnSpPr/>
      </xdr:nvCxnSpPr>
      <xdr:spPr>
        <a:xfrm>
          <a:off x="3225800" y="14209354"/>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122687</xdr:rowOff>
    </xdr:from>
    <xdr:to>
      <xdr:col>15</xdr:col>
      <xdr:colOff>82550</xdr:colOff>
      <xdr:row>82</xdr:row>
      <xdr:rowOff>150454</xdr:rowOff>
    </xdr:to>
    <xdr:cxnSp macro="">
      <xdr:nvCxnSpPr>
        <xdr:cNvPr id="199" name="直線コネクタ 198"/>
        <xdr:cNvCxnSpPr/>
      </xdr:nvCxnSpPr>
      <xdr:spPr>
        <a:xfrm>
          <a:off x="2336800" y="14181587"/>
          <a:ext cx="8890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51555</xdr:rowOff>
    </xdr:from>
    <xdr:to>
      <xdr:col>11</xdr:col>
      <xdr:colOff>31750</xdr:colOff>
      <xdr:row>82</xdr:row>
      <xdr:rowOff>122687</xdr:rowOff>
    </xdr:to>
    <xdr:cxnSp macro="">
      <xdr:nvCxnSpPr>
        <xdr:cNvPr id="202" name="直線コネクタ 201"/>
        <xdr:cNvCxnSpPr/>
      </xdr:nvCxnSpPr>
      <xdr:spPr>
        <a:xfrm>
          <a:off x="1447800" y="14110455"/>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28930</xdr:rowOff>
    </xdr:from>
    <xdr:to>
      <xdr:col>23</xdr:col>
      <xdr:colOff>184150</xdr:colOff>
      <xdr:row>83</xdr:row>
      <xdr:rowOff>130530</xdr:rowOff>
    </xdr:to>
    <xdr:sp macro="" textlink="">
      <xdr:nvSpPr>
        <xdr:cNvPr id="212" name="楕円 211"/>
        <xdr:cNvSpPr/>
      </xdr:nvSpPr>
      <xdr:spPr>
        <a:xfrm>
          <a:off x="4902200" y="142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1007</xdr:rowOff>
    </xdr:from>
    <xdr:ext cx="762000" cy="259045"/>
    <xdr:sp macro="" textlink="">
      <xdr:nvSpPr>
        <xdr:cNvPr id="213" name="人件費・物件費等の状況該当値テキスト"/>
        <xdr:cNvSpPr txBox="1"/>
      </xdr:nvSpPr>
      <xdr:spPr>
        <a:xfrm>
          <a:off x="5041900" y="142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124974</xdr:rowOff>
    </xdr:from>
    <xdr:to>
      <xdr:col>19</xdr:col>
      <xdr:colOff>184150</xdr:colOff>
      <xdr:row>83</xdr:row>
      <xdr:rowOff>55124</xdr:rowOff>
    </xdr:to>
    <xdr:sp macro="" textlink="">
      <xdr:nvSpPr>
        <xdr:cNvPr id="214" name="楕円 213"/>
        <xdr:cNvSpPr/>
      </xdr:nvSpPr>
      <xdr:spPr>
        <a:xfrm>
          <a:off x="4064000" y="141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39901</xdr:rowOff>
    </xdr:from>
    <xdr:ext cx="736600" cy="259045"/>
    <xdr:sp macro="" textlink="">
      <xdr:nvSpPr>
        <xdr:cNvPr id="215" name="テキスト ボックス 214"/>
        <xdr:cNvSpPr txBox="1"/>
      </xdr:nvSpPr>
      <xdr:spPr>
        <a:xfrm>
          <a:off x="3733800" y="1427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99654</xdr:rowOff>
    </xdr:from>
    <xdr:to>
      <xdr:col>15</xdr:col>
      <xdr:colOff>133350</xdr:colOff>
      <xdr:row>83</xdr:row>
      <xdr:rowOff>29804</xdr:rowOff>
    </xdr:to>
    <xdr:sp macro="" textlink="">
      <xdr:nvSpPr>
        <xdr:cNvPr id="216" name="楕円 215"/>
        <xdr:cNvSpPr/>
      </xdr:nvSpPr>
      <xdr:spPr>
        <a:xfrm>
          <a:off x="3175000" y="141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14581</xdr:rowOff>
    </xdr:from>
    <xdr:ext cx="762000" cy="259045"/>
    <xdr:sp macro="" textlink="">
      <xdr:nvSpPr>
        <xdr:cNvPr id="217" name="テキスト ボックス 216"/>
        <xdr:cNvSpPr txBox="1"/>
      </xdr:nvSpPr>
      <xdr:spPr>
        <a:xfrm>
          <a:off x="2844800" y="1424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71887</xdr:rowOff>
    </xdr:from>
    <xdr:to>
      <xdr:col>11</xdr:col>
      <xdr:colOff>82550</xdr:colOff>
      <xdr:row>83</xdr:row>
      <xdr:rowOff>2037</xdr:rowOff>
    </xdr:to>
    <xdr:sp macro="" textlink="">
      <xdr:nvSpPr>
        <xdr:cNvPr id="218" name="楕円 217"/>
        <xdr:cNvSpPr/>
      </xdr:nvSpPr>
      <xdr:spPr>
        <a:xfrm>
          <a:off x="2286000" y="141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158264</xdr:rowOff>
    </xdr:from>
    <xdr:ext cx="762000" cy="259045"/>
    <xdr:sp macro="" textlink="">
      <xdr:nvSpPr>
        <xdr:cNvPr id="219" name="テキスト ボックス 218"/>
        <xdr:cNvSpPr txBox="1"/>
      </xdr:nvSpPr>
      <xdr:spPr>
        <a:xfrm>
          <a:off x="1955800" y="142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755</xdr:rowOff>
    </xdr:from>
    <xdr:to>
      <xdr:col>7</xdr:col>
      <xdr:colOff>31750</xdr:colOff>
      <xdr:row>82</xdr:row>
      <xdr:rowOff>102355</xdr:rowOff>
    </xdr:to>
    <xdr:sp macro="" textlink="">
      <xdr:nvSpPr>
        <xdr:cNvPr id="220" name="楕円 219"/>
        <xdr:cNvSpPr/>
      </xdr:nvSpPr>
      <xdr:spPr>
        <a:xfrm>
          <a:off x="1397000" y="140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112532</xdr:rowOff>
    </xdr:from>
    <xdr:ext cx="762000" cy="259045"/>
    <xdr:sp macro="" textlink="">
      <xdr:nvSpPr>
        <xdr:cNvPr id="221" name="テキスト ボックス 220"/>
        <xdr:cNvSpPr txBox="1"/>
      </xdr:nvSpPr>
      <xdr:spPr>
        <a:xfrm>
          <a:off x="1066800" y="1382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平成２５年度以降、類似団体平均を上回る数値で推移しており、全国でも給与水準が高い自治体となっていいます。</a:t>
          </a:r>
          <a:endParaRPr kumimoji="1" lang="en-US" altLang="ja-JP" sz="1100">
            <a:latin typeface="+mn-ea"/>
            <a:ea typeface="+mn-ea"/>
          </a:endParaRPr>
        </a:p>
        <a:p>
          <a:r>
            <a:rPr kumimoji="1" lang="ja-JP" altLang="en-US" sz="1100">
              <a:latin typeface="+mn-ea"/>
              <a:ea typeface="+mn-ea"/>
            </a:rPr>
            <a:t>　社会経済情勢の変化や国の給与水準等を踏まえ、引き続き本市の給与水準の適正化に努めていきます。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131234</xdr:rowOff>
    </xdr:to>
    <xdr:cxnSp macro="">
      <xdr:nvCxnSpPr>
        <xdr:cNvPr id="255" name="直線コネクタ 254"/>
        <xdr:cNvCxnSpPr/>
      </xdr:nvCxnSpPr>
      <xdr:spPr>
        <a:xfrm>
          <a:off x="16179800" y="150272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151341</xdr:rowOff>
    </xdr:to>
    <xdr:cxnSp macro="">
      <xdr:nvCxnSpPr>
        <xdr:cNvPr id="258" name="直線コネクタ 257"/>
        <xdr:cNvCxnSpPr/>
      </xdr:nvCxnSpPr>
      <xdr:spPr>
        <a:xfrm flipV="1">
          <a:off x="15290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0</xdr:rowOff>
    </xdr:to>
    <xdr:cxnSp macro="">
      <xdr:nvCxnSpPr>
        <xdr:cNvPr id="261" name="直線コネクタ 260"/>
        <xdr:cNvCxnSpPr/>
      </xdr:nvCxnSpPr>
      <xdr:spPr>
        <a:xfrm flipV="1">
          <a:off x="14401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140759</xdr:rowOff>
    </xdr:to>
    <xdr:cxnSp macro="">
      <xdr:nvCxnSpPr>
        <xdr:cNvPr id="264" name="直線コネクタ 263"/>
        <xdr:cNvCxnSpPr/>
      </xdr:nvCxnSpPr>
      <xdr:spPr>
        <a:xfrm flipV="1">
          <a:off x="13512800" y="150876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8" name="楕円 277"/>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9" name="テキスト ボックス 278"/>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2" name="楕円 281"/>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3" name="テキスト ボックス 282"/>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mn-ea"/>
              <a:ea typeface="+mn-ea"/>
            </a:rPr>
            <a:t>新・行財政改革大綱（平成１０年度策定）に基づき、他都市に先がけて職員数の削減を実施してきたことにより、人口千人当たり職員数は、類似団体平均を下回っています。</a:t>
          </a:r>
          <a:endParaRPr kumimoji="1" lang="en-US" altLang="ja-JP" sz="1100" baseline="0">
            <a:latin typeface="+mn-ea"/>
            <a:ea typeface="+mn-ea"/>
          </a:endParaRPr>
        </a:p>
        <a:p>
          <a:r>
            <a:rPr kumimoji="1" lang="ja-JP" altLang="en-US" sz="1100" baseline="0">
              <a:latin typeface="+mn-ea"/>
              <a:ea typeface="+mn-ea"/>
            </a:rPr>
            <a:t>　一方で、ここ数年は職員数は増加傾向にあり、平成３０年度は公立保育園の保育士の増員などにより前年度から増加しています。</a:t>
          </a:r>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34109</xdr:rowOff>
    </xdr:to>
    <xdr:cxnSp macro="">
      <xdr:nvCxnSpPr>
        <xdr:cNvPr id="320" name="直線コネクタ 319"/>
        <xdr:cNvCxnSpPr/>
      </xdr:nvCxnSpPr>
      <xdr:spPr>
        <a:xfrm>
          <a:off x="16179800" y="1065022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20320</xdr:rowOff>
    </xdr:to>
    <xdr:cxnSp macro="">
      <xdr:nvCxnSpPr>
        <xdr:cNvPr id="323" name="直線コネクタ 322"/>
        <xdr:cNvCxnSpPr/>
      </xdr:nvCxnSpPr>
      <xdr:spPr>
        <a:xfrm>
          <a:off x="15290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167640</xdr:rowOff>
    </xdr:to>
    <xdr:cxnSp macro="">
      <xdr:nvCxnSpPr>
        <xdr:cNvPr id="326" name="直線コネクタ 325"/>
        <xdr:cNvCxnSpPr/>
      </xdr:nvCxnSpPr>
      <xdr:spPr>
        <a:xfrm>
          <a:off x="14401800" y="1056404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105591</xdr:rowOff>
    </xdr:to>
    <xdr:cxnSp macro="">
      <xdr:nvCxnSpPr>
        <xdr:cNvPr id="329" name="直線コネクタ 328"/>
        <xdr:cNvCxnSpPr/>
      </xdr:nvCxnSpPr>
      <xdr:spPr>
        <a:xfrm>
          <a:off x="13512800" y="1050888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39" name="楕円 338"/>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0"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2" name="テキスト ボックス 341"/>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4" name="テキスト ボックス 343"/>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5" name="楕円 344"/>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6" name="テキスト ボックス 345"/>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7" name="楕円 346"/>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48" name="テキスト ボックス 347"/>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過去の大型プロジェクトの実施や下水道事業の推進により、類似団体平均を上回っていますが、償還のピークが過ぎたことや、市債の発行抑制に努めてきたことにより、着実に比率は低下しています。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9313</xdr:rowOff>
    </xdr:to>
    <xdr:cxnSp macro="">
      <xdr:nvCxnSpPr>
        <xdr:cNvPr id="381" name="直線コネクタ 380"/>
        <xdr:cNvCxnSpPr/>
      </xdr:nvCxnSpPr>
      <xdr:spPr>
        <a:xfrm flipV="1">
          <a:off x="16179800" y="70815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81704</xdr:rowOff>
    </xdr:to>
    <xdr:cxnSp macro="">
      <xdr:nvCxnSpPr>
        <xdr:cNvPr id="384" name="直線コネクタ 383"/>
        <xdr:cNvCxnSpPr/>
      </xdr:nvCxnSpPr>
      <xdr:spPr>
        <a:xfrm flipV="1">
          <a:off x="15290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170180</xdr:rowOff>
    </xdr:to>
    <xdr:cxnSp macro="">
      <xdr:nvCxnSpPr>
        <xdr:cNvPr id="387" name="直線コネクタ 386"/>
        <xdr:cNvCxnSpPr/>
      </xdr:nvCxnSpPr>
      <xdr:spPr>
        <a:xfrm flipV="1">
          <a:off x="14401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119380</xdr:rowOff>
    </xdr:to>
    <xdr:cxnSp macro="">
      <xdr:nvCxnSpPr>
        <xdr:cNvPr id="390" name="直線コネクタ 389"/>
        <xdr:cNvCxnSpPr/>
      </xdr:nvCxnSpPr>
      <xdr:spPr>
        <a:xfrm flipV="1">
          <a:off x="13512800" y="737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2" name="楕円 401"/>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3" name="テキスト ボックス 402"/>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6" name="楕円 40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7" name="テキスト ボックス 40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地方債残高及び設立法人の負債に係る負担額の減少に加え、将来の負担に対して充当可能な基金が増加したことにより、将来負担比率は前年度の</a:t>
          </a:r>
          <a:r>
            <a:rPr lang="en-US" altLang="ja-JP" sz="1100" b="0" i="0" baseline="0">
              <a:solidFill>
                <a:schemeClr val="dk1"/>
              </a:solidFill>
              <a:effectLst/>
              <a:latin typeface="+mn-lt"/>
              <a:ea typeface="+mn-ea"/>
              <a:cs typeface="+mn-cs"/>
            </a:rPr>
            <a:t>34.4%</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（表記上は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）となり、大幅に改善しました。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今後も市債発行の抑制や、基金残高の確保などの取り組みを継続し、財政の健全化を図っていきます。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88618</xdr:rowOff>
    </xdr:from>
    <xdr:to>
      <xdr:col>77</xdr:col>
      <xdr:colOff>44450</xdr:colOff>
      <xdr:row>16</xdr:row>
      <xdr:rowOff>119450</xdr:rowOff>
    </xdr:to>
    <xdr:cxnSp macro="">
      <xdr:nvCxnSpPr>
        <xdr:cNvPr id="443" name="直線コネクタ 442"/>
        <xdr:cNvCxnSpPr/>
      </xdr:nvCxnSpPr>
      <xdr:spPr>
        <a:xfrm flipV="1">
          <a:off x="15290800" y="2831818"/>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119450</xdr:rowOff>
    </xdr:from>
    <xdr:to>
      <xdr:col>72</xdr:col>
      <xdr:colOff>203200</xdr:colOff>
      <xdr:row>16</xdr:row>
      <xdr:rowOff>130175</xdr:rowOff>
    </xdr:to>
    <xdr:cxnSp macro="">
      <xdr:nvCxnSpPr>
        <xdr:cNvPr id="446" name="直線コネクタ 445"/>
        <xdr:cNvCxnSpPr/>
      </xdr:nvCxnSpPr>
      <xdr:spPr>
        <a:xfrm flipV="1">
          <a:off x="14401800" y="286265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130175</xdr:rowOff>
    </xdr:from>
    <xdr:to>
      <xdr:col>68</xdr:col>
      <xdr:colOff>152400</xdr:colOff>
      <xdr:row>17</xdr:row>
      <xdr:rowOff>80716</xdr:rowOff>
    </xdr:to>
    <xdr:cxnSp macro="">
      <xdr:nvCxnSpPr>
        <xdr:cNvPr id="449" name="直線コネクタ 448"/>
        <xdr:cNvCxnSpPr/>
      </xdr:nvCxnSpPr>
      <xdr:spPr>
        <a:xfrm flipV="1">
          <a:off x="13512800" y="2873375"/>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52" name="フローチャート: 判断 451"/>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3" name="テキスト ボックス 452"/>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4" name="フローチャート: 判断 453"/>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5" name="テキスト ボックス 454"/>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37818</xdr:rowOff>
    </xdr:from>
    <xdr:to>
      <xdr:col>77</xdr:col>
      <xdr:colOff>95250</xdr:colOff>
      <xdr:row>16</xdr:row>
      <xdr:rowOff>139418</xdr:rowOff>
    </xdr:to>
    <xdr:sp macro="" textlink="">
      <xdr:nvSpPr>
        <xdr:cNvPr id="461" name="楕円 460"/>
        <xdr:cNvSpPr/>
      </xdr:nvSpPr>
      <xdr:spPr>
        <a:xfrm>
          <a:off x="16129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124195</xdr:rowOff>
    </xdr:from>
    <xdr:ext cx="736600" cy="259045"/>
    <xdr:sp macro="" textlink="">
      <xdr:nvSpPr>
        <xdr:cNvPr id="462" name="テキスト ボックス 461"/>
        <xdr:cNvSpPr txBox="1"/>
      </xdr:nvSpPr>
      <xdr:spPr>
        <a:xfrm>
          <a:off x="15798800" y="286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68650</xdr:rowOff>
    </xdr:from>
    <xdr:to>
      <xdr:col>73</xdr:col>
      <xdr:colOff>44450</xdr:colOff>
      <xdr:row>16</xdr:row>
      <xdr:rowOff>170250</xdr:rowOff>
    </xdr:to>
    <xdr:sp macro="" textlink="">
      <xdr:nvSpPr>
        <xdr:cNvPr id="463" name="楕円 462"/>
        <xdr:cNvSpPr/>
      </xdr:nvSpPr>
      <xdr:spPr>
        <a:xfrm>
          <a:off x="15240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155027</xdr:rowOff>
    </xdr:from>
    <xdr:ext cx="762000" cy="259045"/>
    <xdr:sp macro="" textlink="">
      <xdr:nvSpPr>
        <xdr:cNvPr id="464" name="テキスト ボックス 463"/>
        <xdr:cNvSpPr txBox="1"/>
      </xdr:nvSpPr>
      <xdr:spPr>
        <a:xfrm>
          <a:off x="14909800" y="28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79375</xdr:rowOff>
    </xdr:from>
    <xdr:to>
      <xdr:col>68</xdr:col>
      <xdr:colOff>203200</xdr:colOff>
      <xdr:row>17</xdr:row>
      <xdr:rowOff>9525</xdr:rowOff>
    </xdr:to>
    <xdr:sp macro="" textlink="">
      <xdr:nvSpPr>
        <xdr:cNvPr id="465" name="楕円 464"/>
        <xdr:cNvSpPr/>
      </xdr:nvSpPr>
      <xdr:spPr>
        <a:xfrm>
          <a:off x="1435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165752</xdr:rowOff>
    </xdr:from>
    <xdr:ext cx="762000" cy="259045"/>
    <xdr:sp macro="" textlink="">
      <xdr:nvSpPr>
        <xdr:cNvPr id="466" name="テキスト ボックス 465"/>
        <xdr:cNvSpPr txBox="1"/>
      </xdr:nvSpPr>
      <xdr:spPr>
        <a:xfrm>
          <a:off x="14020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29916</xdr:rowOff>
    </xdr:from>
    <xdr:to>
      <xdr:col>64</xdr:col>
      <xdr:colOff>152400</xdr:colOff>
      <xdr:row>17</xdr:row>
      <xdr:rowOff>131516</xdr:rowOff>
    </xdr:to>
    <xdr:sp macro="" textlink="">
      <xdr:nvSpPr>
        <xdr:cNvPr id="467" name="楕円 466"/>
        <xdr:cNvSpPr/>
      </xdr:nvSpPr>
      <xdr:spPr>
        <a:xfrm>
          <a:off x="13462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116293</xdr:rowOff>
    </xdr:from>
    <xdr:ext cx="762000" cy="259045"/>
    <xdr:sp macro="" textlink="">
      <xdr:nvSpPr>
        <xdr:cNvPr id="468" name="テキスト ボックス 467"/>
        <xdr:cNvSpPr txBox="1"/>
      </xdr:nvSpPr>
      <xdr:spPr>
        <a:xfrm>
          <a:off x="13131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新・行財政改革大綱に基づき、他都市に先駆けて職員数の削減に努めてきたことにより人件費が抑制され、類似団体平均を下回っています。</a:t>
          </a:r>
          <a:endParaRPr lang="ja-JP" altLang="ja-JP"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一方で、ここ数年は職員数が増加傾向にあるとともに、人事院勧告による給与等の引き上げにより</a:t>
          </a:r>
          <a:r>
            <a:rPr lang="ja-JP" altLang="en-US" sz="1000" b="0" i="0" baseline="0">
              <a:solidFill>
                <a:schemeClr val="dk1"/>
              </a:solidFill>
              <a:effectLst/>
              <a:latin typeface="+mn-lt"/>
              <a:ea typeface="+mn-ea"/>
              <a:cs typeface="+mn-cs"/>
            </a:rPr>
            <a:t>人件費は増となりましたが、</a:t>
          </a:r>
          <a:r>
            <a:rPr lang="ja-JP" altLang="ja-JP" sz="1000" b="0" i="0" baseline="0">
              <a:solidFill>
                <a:schemeClr val="dk1"/>
              </a:solidFill>
              <a:effectLst/>
              <a:latin typeface="+mn-lt"/>
              <a:ea typeface="+mn-ea"/>
              <a:cs typeface="+mn-cs"/>
            </a:rPr>
            <a:t>市税等の増収による一般財源の増により、前年度から</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３</a:t>
          </a:r>
          <a:r>
            <a:rPr lang="ja-JP" altLang="ja-JP" sz="1000" b="0" i="0" baseline="0">
              <a:solidFill>
                <a:schemeClr val="dk1"/>
              </a:solidFill>
              <a:effectLst/>
              <a:latin typeface="+mn-lt"/>
              <a:ea typeface="+mn-ea"/>
              <a:cs typeface="+mn-cs"/>
            </a:rPr>
            <a:t>ポイント改善しました。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今後も事務の効率化・合理化を継続しながら、業務量の的確な把握と適正な定員管理を行っていきます。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60325</xdr:rowOff>
    </xdr:to>
    <xdr:cxnSp macro="">
      <xdr:nvCxnSpPr>
        <xdr:cNvPr id="70" name="直線コネクタ 69"/>
        <xdr:cNvCxnSpPr/>
      </xdr:nvCxnSpPr>
      <xdr:spPr>
        <a:xfrm flipV="1">
          <a:off x="3987800" y="58420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60325</xdr:rowOff>
    </xdr:from>
    <xdr:to>
      <xdr:col>19</xdr:col>
      <xdr:colOff>187325</xdr:colOff>
      <xdr:row>35</xdr:row>
      <xdr:rowOff>136525</xdr:rowOff>
    </xdr:to>
    <xdr:cxnSp macro="">
      <xdr:nvCxnSpPr>
        <xdr:cNvPr id="73" name="直線コネクタ 72"/>
        <xdr:cNvCxnSpPr/>
      </xdr:nvCxnSpPr>
      <xdr:spPr>
        <a:xfrm flipV="1">
          <a:off x="3098800" y="60610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136525</xdr:rowOff>
    </xdr:to>
    <xdr:cxnSp macro="">
      <xdr:nvCxnSpPr>
        <xdr:cNvPr id="76" name="直線コネクタ 75"/>
        <xdr:cNvCxnSpPr/>
      </xdr:nvCxnSpPr>
      <xdr:spPr>
        <a:xfrm>
          <a:off x="2209800" y="6070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88900</xdr:rowOff>
    </xdr:to>
    <xdr:cxnSp macro="">
      <xdr:nvCxnSpPr>
        <xdr:cNvPr id="79" name="直線コネクタ 78"/>
        <xdr:cNvCxnSpPr/>
      </xdr:nvCxnSpPr>
      <xdr:spPr>
        <a:xfrm flipV="1">
          <a:off x="1320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9" name="楕円 88"/>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90"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xdr:rowOff>
    </xdr:from>
    <xdr:to>
      <xdr:col>20</xdr:col>
      <xdr:colOff>38100</xdr:colOff>
      <xdr:row>35</xdr:row>
      <xdr:rowOff>111125</xdr:rowOff>
    </xdr:to>
    <xdr:sp macro="" textlink="">
      <xdr:nvSpPr>
        <xdr:cNvPr id="91" name="楕円 90"/>
        <xdr:cNvSpPr/>
      </xdr:nvSpPr>
      <xdr:spPr>
        <a:xfrm>
          <a:off x="3937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121302</xdr:rowOff>
    </xdr:from>
    <xdr:ext cx="736600" cy="259045"/>
    <xdr:sp macro="" textlink="">
      <xdr:nvSpPr>
        <xdr:cNvPr id="92" name="テキスト ボックス 91"/>
        <xdr:cNvSpPr txBox="1"/>
      </xdr:nvSpPr>
      <xdr:spPr>
        <a:xfrm>
          <a:off x="3606800" y="577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85725</xdr:rowOff>
    </xdr:from>
    <xdr:to>
      <xdr:col>15</xdr:col>
      <xdr:colOff>149225</xdr:colOff>
      <xdr:row>36</xdr:row>
      <xdr:rowOff>15875</xdr:rowOff>
    </xdr:to>
    <xdr:sp macro="" textlink="">
      <xdr:nvSpPr>
        <xdr:cNvPr id="93" name="楕円 92"/>
        <xdr:cNvSpPr/>
      </xdr:nvSpPr>
      <xdr:spPr>
        <a:xfrm>
          <a:off x="3048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26052</xdr:rowOff>
    </xdr:from>
    <xdr:ext cx="762000" cy="259045"/>
    <xdr:sp macro="" textlink="">
      <xdr:nvSpPr>
        <xdr:cNvPr id="94" name="テキスト ボックス 93"/>
        <xdr:cNvSpPr txBox="1"/>
      </xdr:nvSpPr>
      <xdr:spPr>
        <a:xfrm>
          <a:off x="2717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5" name="楕円 94"/>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6" name="テキスト ボックス 9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行財政改革の中で外部委託等を推進し、委託料が増加してきたことで、類似団体平均に比べ、高い水準となっています。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近年の労務単価や最低賃金の上昇に伴い、委託料や臨時職員賃金も高くなっていることから、物件費に係る経常収支比率も増加傾向にありますが、</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年度は市税等の増収による一般財源の増により、前年度から</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ポイント改善しました。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135164</xdr:rowOff>
    </xdr:to>
    <xdr:cxnSp macro="">
      <xdr:nvCxnSpPr>
        <xdr:cNvPr id="133" name="直線コネクタ 132"/>
        <xdr:cNvCxnSpPr/>
      </xdr:nvCxnSpPr>
      <xdr:spPr>
        <a:xfrm flipV="1">
          <a:off x="15671800" y="29083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7257</xdr:rowOff>
    </xdr:to>
    <xdr:cxnSp macro="">
      <xdr:nvCxnSpPr>
        <xdr:cNvPr id="136" name="直線コネクタ 135"/>
        <xdr:cNvCxnSpPr/>
      </xdr:nvCxnSpPr>
      <xdr:spPr>
        <a:xfrm flipV="1">
          <a:off x="14782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7257</xdr:rowOff>
    </xdr:to>
    <xdr:cxnSp macro="">
      <xdr:nvCxnSpPr>
        <xdr:cNvPr id="139" name="直線コネクタ 138"/>
        <xdr:cNvCxnSpPr/>
      </xdr:nvCxnSpPr>
      <xdr:spPr>
        <a:xfrm>
          <a:off x="13893800" y="301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102507</xdr:rowOff>
    </xdr:to>
    <xdr:cxnSp macro="">
      <xdr:nvCxnSpPr>
        <xdr:cNvPr id="142" name="直線コネクタ 141"/>
        <xdr:cNvCxnSpPr/>
      </xdr:nvCxnSpPr>
      <xdr:spPr>
        <a:xfrm>
          <a:off x="13004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52" name="楕円 151"/>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53"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4" name="楕円 153"/>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5" name="テキスト ボックス 154"/>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6" name="楕円 155"/>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7" name="テキスト ボックス 156"/>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8" name="楕円 157"/>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9" name="テキスト ボックス 158"/>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60" name="楕円 159"/>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61" name="テキスト ボックス 160"/>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社会保障関連経費の</a:t>
          </a:r>
          <a:r>
            <a:rPr lang="ja-JP" altLang="en-US" sz="1100" b="0" i="0" baseline="0">
              <a:solidFill>
                <a:schemeClr val="dk1"/>
              </a:solidFill>
              <a:effectLst/>
              <a:latin typeface="+mn-lt"/>
              <a:ea typeface="+mn-ea"/>
              <a:cs typeface="+mn-cs"/>
            </a:rPr>
            <a:t>伸びに伴い、</a:t>
          </a:r>
          <a:r>
            <a:rPr lang="ja-JP" altLang="ja-JP" sz="1100" b="0" i="0" baseline="0">
              <a:solidFill>
                <a:schemeClr val="dk1"/>
              </a:solidFill>
              <a:effectLst/>
              <a:latin typeface="+mn-lt"/>
              <a:ea typeface="+mn-ea"/>
              <a:cs typeface="+mn-cs"/>
            </a:rPr>
            <a:t>増加傾向</a:t>
          </a:r>
          <a:r>
            <a:rPr lang="ja-JP" altLang="en-US" sz="1100" b="0" i="0" baseline="0">
              <a:solidFill>
                <a:schemeClr val="dk1"/>
              </a:solidFill>
              <a:effectLst/>
              <a:latin typeface="+mn-lt"/>
              <a:ea typeface="+mn-ea"/>
              <a:cs typeface="+mn-cs"/>
            </a:rPr>
            <a:t>が続いていましたが</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年度は臨時福祉給付金給付事業費</a:t>
          </a:r>
          <a:r>
            <a:rPr lang="ja-JP" altLang="en-US" sz="1100" b="0" i="0" baseline="0">
              <a:solidFill>
                <a:schemeClr val="dk1"/>
              </a:solidFill>
              <a:effectLst/>
              <a:latin typeface="+mn-lt"/>
              <a:ea typeface="+mn-ea"/>
              <a:cs typeface="+mn-cs"/>
            </a:rPr>
            <a:t>や児童手当の減などにより</a:t>
          </a:r>
          <a:r>
            <a:rPr lang="ja-JP" altLang="ja-JP" sz="1100" b="0" i="0" baseline="0">
              <a:solidFill>
                <a:schemeClr val="dk1"/>
              </a:solidFill>
              <a:effectLst/>
              <a:latin typeface="+mn-lt"/>
              <a:ea typeface="+mn-ea"/>
              <a:cs typeface="+mn-cs"/>
            </a:rPr>
            <a:t>、扶助費は</a:t>
          </a:r>
          <a:r>
            <a:rPr lang="ja-JP" altLang="en-US" sz="1100" b="0" i="0" baseline="0">
              <a:solidFill>
                <a:schemeClr val="dk1"/>
              </a:solidFill>
              <a:effectLst/>
              <a:latin typeface="+mn-lt"/>
              <a:ea typeface="+mn-ea"/>
              <a:cs typeface="+mn-cs"/>
            </a:rPr>
            <a:t>減となりました。さらに、</a:t>
          </a:r>
          <a:r>
            <a:rPr lang="ja-JP" altLang="ja-JP" sz="1100" b="0" i="0" baseline="0">
              <a:solidFill>
                <a:schemeClr val="dk1"/>
              </a:solidFill>
              <a:effectLst/>
              <a:latin typeface="+mn-lt"/>
              <a:ea typeface="+mn-ea"/>
              <a:cs typeface="+mn-cs"/>
            </a:rPr>
            <a:t>市税等の増収による一般財源</a:t>
          </a:r>
          <a:r>
            <a:rPr lang="ja-JP" altLang="en-US"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現段階では類似団体平均を下回っていますが、今後も扶助費の精査を行い、適正な執行に努めます。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133350</xdr:rowOff>
    </xdr:to>
    <xdr:cxnSp macro="">
      <xdr:nvCxnSpPr>
        <xdr:cNvPr id="194" name="直線コネクタ 193"/>
        <xdr:cNvCxnSpPr/>
      </xdr:nvCxnSpPr>
      <xdr:spPr>
        <a:xfrm flipV="1">
          <a:off x="3987800" y="9080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25400</xdr:rowOff>
    </xdr:to>
    <xdr:cxnSp macro="">
      <xdr:nvCxnSpPr>
        <xdr:cNvPr id="197" name="直線コネクタ 196"/>
        <xdr:cNvCxnSpPr/>
      </xdr:nvCxnSpPr>
      <xdr:spPr>
        <a:xfrm flipV="1">
          <a:off x="3098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25400</xdr:rowOff>
    </xdr:to>
    <xdr:cxnSp macro="">
      <xdr:nvCxnSpPr>
        <xdr:cNvPr id="200" name="直線コネクタ 199"/>
        <xdr:cNvCxnSpPr/>
      </xdr:nvCxnSpPr>
      <xdr:spPr>
        <a:xfrm>
          <a:off x="2209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95250</xdr:rowOff>
    </xdr:to>
    <xdr:cxnSp macro="">
      <xdr:nvCxnSpPr>
        <xdr:cNvPr id="203" name="直線コネクタ 202"/>
        <xdr:cNvCxnSpPr/>
      </xdr:nvCxnSpPr>
      <xdr:spPr>
        <a:xfrm flipV="1">
          <a:off x="1320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13" name="楕円 21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1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5" name="楕円 214"/>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6" name="テキスト ボックス 215"/>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7" name="楕円 216"/>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8" name="テキスト ボックス 217"/>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9" name="楕円 21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20" name="テキスト ボックス 21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44450</xdr:rowOff>
    </xdr:from>
    <xdr:to>
      <xdr:col>6</xdr:col>
      <xdr:colOff>171450</xdr:colOff>
      <xdr:row>53</xdr:row>
      <xdr:rowOff>146050</xdr:rowOff>
    </xdr:to>
    <xdr:sp macro="" textlink="">
      <xdr:nvSpPr>
        <xdr:cNvPr id="221" name="楕円 220"/>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156227</xdr:rowOff>
    </xdr:from>
    <xdr:ext cx="762000" cy="259045"/>
    <xdr:sp macro="" textlink="">
      <xdr:nvSpPr>
        <xdr:cNvPr id="222" name="テキスト ボックス 221"/>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アセットマネジメント事業として公共施設の計画的な維持補修を進めていることによる維持補修費</a:t>
          </a:r>
          <a:r>
            <a:rPr kumimoji="1" lang="ja-JP" altLang="en-US" sz="1000" b="0" i="0" baseline="0">
              <a:solidFill>
                <a:schemeClr val="dk1"/>
              </a:solidFill>
              <a:effectLst/>
              <a:latin typeface="+mn-lt"/>
              <a:ea typeface="+mn-ea"/>
              <a:cs typeface="+mn-cs"/>
            </a:rPr>
            <a:t>の増とともに</a:t>
          </a:r>
          <a:r>
            <a:rPr kumimoji="1" lang="ja-JP" altLang="ja-JP" sz="1000" b="0" i="0" baseline="0">
              <a:solidFill>
                <a:schemeClr val="dk1"/>
              </a:solidFill>
              <a:effectLst/>
              <a:latin typeface="+mn-lt"/>
              <a:ea typeface="+mn-ea"/>
              <a:cs typeface="+mn-cs"/>
            </a:rPr>
            <a:t>、介護保険特別会計及び後期高齢者医療特別会計への繰出金が増加傾向にあ</a:t>
          </a:r>
          <a:r>
            <a:rPr kumimoji="1" lang="ja-JP" altLang="en-US" sz="1000" b="0" i="0" baseline="0">
              <a:solidFill>
                <a:schemeClr val="dk1"/>
              </a:solidFill>
              <a:effectLst/>
              <a:latin typeface="+mn-lt"/>
              <a:ea typeface="+mn-ea"/>
              <a:cs typeface="+mn-cs"/>
            </a:rPr>
            <a:t>ります。しかしながら、平成３０年度は</a:t>
          </a:r>
          <a:r>
            <a:rPr lang="ja-JP" altLang="ja-JP" sz="1000" b="0" i="0" baseline="0">
              <a:solidFill>
                <a:schemeClr val="dk1"/>
              </a:solidFill>
              <a:effectLst/>
              <a:latin typeface="+mn-lt"/>
              <a:ea typeface="+mn-ea"/>
              <a:cs typeface="+mn-cs"/>
            </a:rPr>
            <a:t>市税等の増収による一般財源の増により、前年度から</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７</a:t>
          </a:r>
          <a:r>
            <a:rPr lang="ja-JP" altLang="ja-JP" sz="1000" b="0" i="0" baseline="0">
              <a:solidFill>
                <a:schemeClr val="dk1"/>
              </a:solidFill>
              <a:effectLst/>
              <a:latin typeface="+mn-lt"/>
              <a:ea typeface="+mn-ea"/>
              <a:cs typeface="+mn-cs"/>
            </a:rPr>
            <a:t>ポイント改善しました。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なお、下水道事業への繰り出しが補助費等となることから、類似団体平均よりも低い指標となっています。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58965</xdr:rowOff>
    </xdr:from>
    <xdr:to>
      <xdr:col>82</xdr:col>
      <xdr:colOff>107950</xdr:colOff>
      <xdr:row>53</xdr:row>
      <xdr:rowOff>135165</xdr:rowOff>
    </xdr:to>
    <xdr:cxnSp macro="">
      <xdr:nvCxnSpPr>
        <xdr:cNvPr id="257" name="直線コネクタ 256"/>
        <xdr:cNvCxnSpPr/>
      </xdr:nvCxnSpPr>
      <xdr:spPr>
        <a:xfrm flipV="1">
          <a:off x="15671800" y="9145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54</xdr:row>
      <xdr:rowOff>39915</xdr:rowOff>
    </xdr:to>
    <xdr:cxnSp macro="">
      <xdr:nvCxnSpPr>
        <xdr:cNvPr id="260" name="直線コネクタ 259"/>
        <xdr:cNvCxnSpPr/>
      </xdr:nvCxnSpPr>
      <xdr:spPr>
        <a:xfrm flipV="1">
          <a:off x="14782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39915</xdr:rowOff>
    </xdr:to>
    <xdr:cxnSp macro="">
      <xdr:nvCxnSpPr>
        <xdr:cNvPr id="263" name="直線コネクタ 262"/>
        <xdr:cNvCxnSpPr/>
      </xdr:nvCxnSpPr>
      <xdr:spPr>
        <a:xfrm>
          <a:off x="13893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135165</xdr:rowOff>
    </xdr:to>
    <xdr:cxnSp macro="">
      <xdr:nvCxnSpPr>
        <xdr:cNvPr id="266" name="直線コネクタ 265"/>
        <xdr:cNvCxnSpPr/>
      </xdr:nvCxnSpPr>
      <xdr:spPr>
        <a:xfrm>
          <a:off x="13004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8165</xdr:rowOff>
    </xdr:from>
    <xdr:to>
      <xdr:col>82</xdr:col>
      <xdr:colOff>158750</xdr:colOff>
      <xdr:row>53</xdr:row>
      <xdr:rowOff>109765</xdr:rowOff>
    </xdr:to>
    <xdr:sp macro="" textlink="">
      <xdr:nvSpPr>
        <xdr:cNvPr id="276" name="楕円 275"/>
        <xdr:cNvSpPr/>
      </xdr:nvSpPr>
      <xdr:spPr>
        <a:xfrm>
          <a:off x="16459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88192</xdr:rowOff>
    </xdr:from>
    <xdr:ext cx="762000" cy="259045"/>
    <xdr:sp macro="" textlink="">
      <xdr:nvSpPr>
        <xdr:cNvPr id="277" name="その他該当値テキスト"/>
        <xdr:cNvSpPr txBox="1"/>
      </xdr:nvSpPr>
      <xdr:spPr>
        <a:xfrm>
          <a:off x="16598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8" name="楕円 277"/>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9" name="テキスト ボックス 278"/>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80" name="楕円 279"/>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81" name="テキスト ボックス 280"/>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82" name="楕円 281"/>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83" name="テキスト ボックス 282"/>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84" name="楕円 283"/>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85" name="テキスト ボックス 284"/>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下水道事業や四日市港管理組合への負担金支出が多額であることから、類似団体平均を大きく上回っていますが、</a:t>
          </a:r>
          <a:r>
            <a:rPr lang="ja-JP" altLang="ja-JP" sz="1000" b="0" i="0" baseline="0">
              <a:solidFill>
                <a:schemeClr val="dk1"/>
              </a:solidFill>
              <a:effectLst/>
              <a:latin typeface="+mn-lt"/>
              <a:ea typeface="+mn-ea"/>
              <a:cs typeface="+mn-cs"/>
            </a:rPr>
            <a:t>平成</a:t>
          </a:r>
          <a:r>
            <a:rPr lang="ja-JP" altLang="en-US" sz="1000" b="0" i="0" baseline="0">
              <a:solidFill>
                <a:schemeClr val="dk1"/>
              </a:solidFill>
              <a:effectLst/>
              <a:latin typeface="+mn-lt"/>
              <a:ea typeface="+mn-ea"/>
              <a:cs typeface="+mn-cs"/>
            </a:rPr>
            <a:t>３０</a:t>
          </a:r>
          <a:r>
            <a:rPr lang="ja-JP" altLang="ja-JP" sz="1000" b="0" i="0" baseline="0">
              <a:solidFill>
                <a:schemeClr val="dk1"/>
              </a:solidFill>
              <a:effectLst/>
              <a:latin typeface="+mn-lt"/>
              <a:ea typeface="+mn-ea"/>
              <a:cs typeface="+mn-cs"/>
            </a:rPr>
            <a:t>年度は市税等の増収による一般財源の増により、前年度から</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これらの支出について精査する一方で、各種団体への補助金・負担金を</a:t>
          </a:r>
          <a:r>
            <a:rPr kumimoji="1" lang="ja-JP" altLang="en-US" sz="1000" b="0" i="0" baseline="0">
              <a:solidFill>
                <a:schemeClr val="dk1"/>
              </a:solidFill>
              <a:effectLst/>
              <a:latin typeface="+mn-lt"/>
              <a:ea typeface="+mn-ea"/>
              <a:cs typeface="+mn-cs"/>
            </a:rPr>
            <a:t>はじ</a:t>
          </a:r>
          <a:r>
            <a:rPr kumimoji="1" lang="ja-JP" altLang="ja-JP" sz="1000" b="0" i="0" baseline="0">
              <a:solidFill>
                <a:schemeClr val="dk1"/>
              </a:solidFill>
              <a:effectLst/>
              <a:latin typeface="+mn-lt"/>
              <a:ea typeface="+mn-ea"/>
              <a:cs typeface="+mn-cs"/>
            </a:rPr>
            <a:t>め、個々の補助事業についても、必要性や効果の検証を行うとともに、適宜見直しを進めることで、さらなる適正化を図っていきます。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152146</xdr:rowOff>
    </xdr:to>
    <xdr:cxnSp macro="">
      <xdr:nvCxnSpPr>
        <xdr:cNvPr id="316" name="直線コネクタ 315"/>
        <xdr:cNvCxnSpPr/>
      </xdr:nvCxnSpPr>
      <xdr:spPr>
        <a:xfrm flipV="1">
          <a:off x="15671800" y="6386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44704</xdr:rowOff>
    </xdr:to>
    <xdr:cxnSp macro="">
      <xdr:nvCxnSpPr>
        <xdr:cNvPr id="319" name="直線コネクタ 318"/>
        <xdr:cNvCxnSpPr/>
      </xdr:nvCxnSpPr>
      <xdr:spPr>
        <a:xfrm flipV="1">
          <a:off x="14782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44704</xdr:rowOff>
    </xdr:to>
    <xdr:cxnSp macro="">
      <xdr:nvCxnSpPr>
        <xdr:cNvPr id="322" name="直線コネクタ 321"/>
        <xdr:cNvCxnSpPr/>
      </xdr:nvCxnSpPr>
      <xdr:spPr>
        <a:xfrm>
          <a:off x="13893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44704</xdr:rowOff>
    </xdr:to>
    <xdr:cxnSp macro="">
      <xdr:nvCxnSpPr>
        <xdr:cNvPr id="325" name="直線コネクタ 324"/>
        <xdr:cNvCxnSpPr/>
      </xdr:nvCxnSpPr>
      <xdr:spPr>
        <a:xfrm flipV="1">
          <a:off x="13004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5" name="楕円 334"/>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6"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7" name="楕円 336"/>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8" name="テキスト ボックス 337"/>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9" name="楕円 338"/>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40" name="テキスト ボックス 339"/>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41" name="楕円 340"/>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42" name="テキスト ボックス 341"/>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43" name="楕円 342"/>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44" name="テキスト ボックス 343"/>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大型プロジェクトの実施等により、類似団体よりも高い水準で推移していましたが、当該市債の償還が終了したことに加え、市債発行の抑制により市債残高の減少を図ってきたことから、指標は改善し、平成２７年度から類似団体平均を下回っており、</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年度は前年度から</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今後も、効果的かつ効率的な市債の発行に努めます。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76</xdr:row>
      <xdr:rowOff>78014</xdr:rowOff>
    </xdr:to>
    <xdr:cxnSp macro="">
      <xdr:nvCxnSpPr>
        <xdr:cNvPr id="379" name="直線コネクタ 378"/>
        <xdr:cNvCxnSpPr/>
      </xdr:nvCxnSpPr>
      <xdr:spPr>
        <a:xfrm flipV="1">
          <a:off x="3987800" y="1281430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77</xdr:row>
      <xdr:rowOff>80736</xdr:rowOff>
    </xdr:to>
    <xdr:cxnSp macro="">
      <xdr:nvCxnSpPr>
        <xdr:cNvPr id="382" name="直線コネクタ 381"/>
        <xdr:cNvCxnSpPr/>
      </xdr:nvCxnSpPr>
      <xdr:spPr>
        <a:xfrm flipV="1">
          <a:off x="3098800" y="13108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80736</xdr:rowOff>
    </xdr:from>
    <xdr:to>
      <xdr:col>15</xdr:col>
      <xdr:colOff>98425</xdr:colOff>
      <xdr:row>78</xdr:row>
      <xdr:rowOff>29029</xdr:rowOff>
    </xdr:to>
    <xdr:cxnSp macro="">
      <xdr:nvCxnSpPr>
        <xdr:cNvPr id="385" name="直線コネクタ 384"/>
        <xdr:cNvCxnSpPr/>
      </xdr:nvCxnSpPr>
      <xdr:spPr>
        <a:xfrm flipV="1">
          <a:off x="2209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107950</xdr:rowOff>
    </xdr:to>
    <xdr:cxnSp macro="">
      <xdr:nvCxnSpPr>
        <xdr:cNvPr id="388" name="直線コネクタ 387"/>
        <xdr:cNvCxnSpPr/>
      </xdr:nvCxnSpPr>
      <xdr:spPr>
        <a:xfrm flipV="1">
          <a:off x="1320800" y="134021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8" name="楕円 397"/>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9"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400" name="楕円 399"/>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401" name="テキスト ボックス 400"/>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29936</xdr:rowOff>
    </xdr:from>
    <xdr:to>
      <xdr:col>15</xdr:col>
      <xdr:colOff>149225</xdr:colOff>
      <xdr:row>77</xdr:row>
      <xdr:rowOff>131536</xdr:rowOff>
    </xdr:to>
    <xdr:sp macro="" textlink="">
      <xdr:nvSpPr>
        <xdr:cNvPr id="402" name="楕円 401"/>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141713</xdr:rowOff>
    </xdr:from>
    <xdr:ext cx="762000" cy="259045"/>
    <xdr:sp macro="" textlink="">
      <xdr:nvSpPr>
        <xdr:cNvPr id="403" name="テキスト ボックス 402"/>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4" name="楕円 403"/>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405" name="テキスト ボックス 404"/>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6" name="楕円 405"/>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7" name="テキスト ボックス 40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人件費及び扶助費に係る経常収支比率が類似団体平均を下回ることから、公債費以外についても、類似団体平均を下回る結果となっています。</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特に</a:t>
          </a:r>
          <a:r>
            <a:rPr kumimoji="1" lang="ja-JP" altLang="en-US" sz="1000" b="0" i="0" baseline="0">
              <a:solidFill>
                <a:schemeClr val="dk1"/>
              </a:solidFill>
              <a:effectLst/>
              <a:latin typeface="+mn-lt"/>
              <a:ea typeface="+mn-ea"/>
              <a:cs typeface="+mn-cs"/>
            </a:rPr>
            <a:t>平成３０年度は、</a:t>
          </a:r>
          <a:r>
            <a:rPr lang="ja-JP" altLang="ja-JP" sz="1000" b="0" i="0" baseline="0">
              <a:solidFill>
                <a:schemeClr val="dk1"/>
              </a:solidFill>
              <a:effectLst/>
              <a:latin typeface="+mn-lt"/>
              <a:ea typeface="+mn-ea"/>
              <a:cs typeface="+mn-cs"/>
            </a:rPr>
            <a:t>市税等の</a:t>
          </a:r>
          <a:r>
            <a:rPr lang="ja-JP" altLang="en-US" sz="1000" b="0" i="0" baseline="0">
              <a:solidFill>
                <a:schemeClr val="dk1"/>
              </a:solidFill>
              <a:effectLst/>
              <a:latin typeface="+mn-lt"/>
              <a:ea typeface="+mn-ea"/>
              <a:cs typeface="+mn-cs"/>
            </a:rPr>
            <a:t>大幅な</a:t>
          </a:r>
          <a:r>
            <a:rPr lang="ja-JP" altLang="ja-JP" sz="1000" b="0" i="0" baseline="0">
              <a:solidFill>
                <a:schemeClr val="dk1"/>
              </a:solidFill>
              <a:effectLst/>
              <a:latin typeface="+mn-lt"/>
              <a:ea typeface="+mn-ea"/>
              <a:cs typeface="+mn-cs"/>
            </a:rPr>
            <a:t>増収による一般財源の増により</a:t>
          </a:r>
          <a:r>
            <a:rPr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経常収支比率</a:t>
          </a:r>
          <a:r>
            <a:rPr kumimoji="1" lang="ja-JP" altLang="en-US" sz="1000" b="0" i="0" baseline="0">
              <a:solidFill>
                <a:schemeClr val="dk1"/>
              </a:solidFill>
              <a:effectLst/>
              <a:latin typeface="+mn-lt"/>
              <a:ea typeface="+mn-ea"/>
              <a:cs typeface="+mn-cs"/>
            </a:rPr>
            <a:t>は大幅に改善しました。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しかし</a:t>
          </a:r>
          <a:r>
            <a:rPr kumimoji="1" lang="ja-JP" altLang="en-US" sz="1000" b="0" i="0" baseline="0">
              <a:solidFill>
                <a:schemeClr val="dk1"/>
              </a:solidFill>
              <a:effectLst/>
              <a:latin typeface="+mn-lt"/>
              <a:ea typeface="+mn-ea"/>
              <a:cs typeface="+mn-cs"/>
            </a:rPr>
            <a:t>、これは、平成３０年度に限った特殊な事情によって市税収入が急増した結果であり、</a:t>
          </a:r>
          <a:r>
            <a:rPr kumimoji="1" lang="ja-JP" altLang="ja-JP" sz="1000" b="0" i="0" baseline="0">
              <a:solidFill>
                <a:schemeClr val="dk1"/>
              </a:solidFill>
              <a:effectLst/>
              <a:latin typeface="+mn-lt"/>
              <a:ea typeface="+mn-ea"/>
              <a:cs typeface="+mn-cs"/>
            </a:rPr>
            <a:t>社会保障関連経費も</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傾向にあるため、引き続き適正な執行に努め、経常経費の節減を図っていきます。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76</xdr:row>
      <xdr:rowOff>90424</xdr:rowOff>
    </xdr:to>
    <xdr:cxnSp macro="">
      <xdr:nvCxnSpPr>
        <xdr:cNvPr id="438" name="直線コネクタ 437"/>
        <xdr:cNvCxnSpPr/>
      </xdr:nvCxnSpPr>
      <xdr:spPr>
        <a:xfrm flipV="1">
          <a:off x="15671800" y="12818872"/>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60706</xdr:rowOff>
    </xdr:to>
    <xdr:cxnSp macro="">
      <xdr:nvCxnSpPr>
        <xdr:cNvPr id="441" name="直線コネクタ 440"/>
        <xdr:cNvCxnSpPr/>
      </xdr:nvCxnSpPr>
      <xdr:spPr>
        <a:xfrm flipV="1">
          <a:off x="14782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60706</xdr:rowOff>
    </xdr:to>
    <xdr:cxnSp macro="">
      <xdr:nvCxnSpPr>
        <xdr:cNvPr id="444" name="直線コネクタ 443"/>
        <xdr:cNvCxnSpPr/>
      </xdr:nvCxnSpPr>
      <xdr:spPr>
        <a:xfrm>
          <a:off x="13893800" y="130840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99568</xdr:rowOff>
    </xdr:to>
    <xdr:cxnSp macro="">
      <xdr:nvCxnSpPr>
        <xdr:cNvPr id="447" name="直線コネクタ 446"/>
        <xdr:cNvCxnSpPr/>
      </xdr:nvCxnSpPr>
      <xdr:spPr>
        <a:xfrm flipV="1">
          <a:off x="13004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57" name="楕円 456"/>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160799</xdr:rowOff>
    </xdr:from>
    <xdr:ext cx="762000" cy="259045"/>
    <xdr:sp macro="" textlink="">
      <xdr:nvSpPr>
        <xdr:cNvPr id="458" name="公債費以外該当値テキスト"/>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9" name="楕円 458"/>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60" name="テキスト ボックス 459"/>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61" name="楕円 46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62" name="テキスト ボックス 461"/>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63" name="楕円 462"/>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64" name="テキスト ボックス 463"/>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5" name="楕円 464"/>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6" name="テキスト ボックス 465"/>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43104</xdr:rowOff>
    </xdr:from>
    <xdr:to>
      <xdr:col>29</xdr:col>
      <xdr:colOff>127000</xdr:colOff>
      <xdr:row>17</xdr:row>
      <xdr:rowOff>90957</xdr:rowOff>
    </xdr:to>
    <xdr:cxnSp macro="">
      <xdr:nvCxnSpPr>
        <xdr:cNvPr id="50" name="直線コネクタ 49"/>
        <xdr:cNvCxnSpPr/>
      </xdr:nvCxnSpPr>
      <xdr:spPr bwMode="auto">
        <a:xfrm flipV="1">
          <a:off x="5003800" y="3005379"/>
          <a:ext cx="6477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27881</xdr:rowOff>
    </xdr:from>
    <xdr:ext cx="762000" cy="259045"/>
    <xdr:sp macro="" textlink="">
      <xdr:nvSpPr>
        <xdr:cNvPr id="51" name="人口1人当たり決算額の推移平均値テキスト130"/>
        <xdr:cNvSpPr txBox="1"/>
      </xdr:nvSpPr>
      <xdr:spPr>
        <a:xfrm>
          <a:off x="5740400" y="2990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90957</xdr:rowOff>
    </xdr:from>
    <xdr:to>
      <xdr:col>26</xdr:col>
      <xdr:colOff>50800</xdr:colOff>
      <xdr:row>17</xdr:row>
      <xdr:rowOff>126048</xdr:rowOff>
    </xdr:to>
    <xdr:cxnSp macro="">
      <xdr:nvCxnSpPr>
        <xdr:cNvPr id="53" name="直線コネクタ 52"/>
        <xdr:cNvCxnSpPr/>
      </xdr:nvCxnSpPr>
      <xdr:spPr bwMode="auto">
        <a:xfrm flipV="1">
          <a:off x="4305300" y="3053232"/>
          <a:ext cx="698500" cy="3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117475</xdr:rowOff>
    </xdr:from>
    <xdr:to>
      <xdr:col>22</xdr:col>
      <xdr:colOff>114300</xdr:colOff>
      <xdr:row>17</xdr:row>
      <xdr:rowOff>126048</xdr:rowOff>
    </xdr:to>
    <xdr:cxnSp macro="">
      <xdr:nvCxnSpPr>
        <xdr:cNvPr id="56" name="直線コネクタ 55"/>
        <xdr:cNvCxnSpPr/>
      </xdr:nvCxnSpPr>
      <xdr:spPr bwMode="auto">
        <a:xfrm>
          <a:off x="3606800" y="3079750"/>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117475</xdr:rowOff>
    </xdr:from>
    <xdr:to>
      <xdr:col>18</xdr:col>
      <xdr:colOff>177800</xdr:colOff>
      <xdr:row>18</xdr:row>
      <xdr:rowOff>61697</xdr:rowOff>
    </xdr:to>
    <xdr:cxnSp macro="">
      <xdr:nvCxnSpPr>
        <xdr:cNvPr id="59" name="直線コネクタ 58"/>
        <xdr:cNvCxnSpPr/>
      </xdr:nvCxnSpPr>
      <xdr:spPr bwMode="auto">
        <a:xfrm flipV="1">
          <a:off x="2908300" y="3079750"/>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163754</xdr:rowOff>
    </xdr:from>
    <xdr:to>
      <xdr:col>29</xdr:col>
      <xdr:colOff>177800</xdr:colOff>
      <xdr:row>17</xdr:row>
      <xdr:rowOff>93904</xdr:rowOff>
    </xdr:to>
    <xdr:sp macro="" textlink="">
      <xdr:nvSpPr>
        <xdr:cNvPr id="69" name="楕円 68"/>
        <xdr:cNvSpPr/>
      </xdr:nvSpPr>
      <xdr:spPr bwMode="auto">
        <a:xfrm>
          <a:off x="5600700" y="29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8831</xdr:rowOff>
    </xdr:from>
    <xdr:ext cx="762000" cy="259045"/>
    <xdr:sp macro="" textlink="">
      <xdr:nvSpPr>
        <xdr:cNvPr id="70" name="人口1人当たり決算額の推移該当値テキスト130"/>
        <xdr:cNvSpPr txBox="1"/>
      </xdr:nvSpPr>
      <xdr:spPr>
        <a:xfrm>
          <a:off x="5740400" y="27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40157</xdr:rowOff>
    </xdr:from>
    <xdr:to>
      <xdr:col>26</xdr:col>
      <xdr:colOff>101600</xdr:colOff>
      <xdr:row>17</xdr:row>
      <xdr:rowOff>141757</xdr:rowOff>
    </xdr:to>
    <xdr:sp macro="" textlink="">
      <xdr:nvSpPr>
        <xdr:cNvPr id="71" name="楕円 70"/>
        <xdr:cNvSpPr/>
      </xdr:nvSpPr>
      <xdr:spPr bwMode="auto">
        <a:xfrm>
          <a:off x="4953000" y="300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151934</xdr:rowOff>
    </xdr:from>
    <xdr:ext cx="736600" cy="259045"/>
    <xdr:sp macro="" textlink="">
      <xdr:nvSpPr>
        <xdr:cNvPr id="72" name="テキスト ボックス 71"/>
        <xdr:cNvSpPr txBox="1"/>
      </xdr:nvSpPr>
      <xdr:spPr>
        <a:xfrm>
          <a:off x="4622800" y="277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75248</xdr:rowOff>
    </xdr:from>
    <xdr:to>
      <xdr:col>22</xdr:col>
      <xdr:colOff>165100</xdr:colOff>
      <xdr:row>18</xdr:row>
      <xdr:rowOff>5398</xdr:rowOff>
    </xdr:to>
    <xdr:sp macro="" textlink="">
      <xdr:nvSpPr>
        <xdr:cNvPr id="73" name="楕円 72"/>
        <xdr:cNvSpPr/>
      </xdr:nvSpPr>
      <xdr:spPr bwMode="auto">
        <a:xfrm>
          <a:off x="42545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15575</xdr:rowOff>
    </xdr:from>
    <xdr:ext cx="762000" cy="259045"/>
    <xdr:sp macro="" textlink="">
      <xdr:nvSpPr>
        <xdr:cNvPr id="74" name="テキスト ボックス 73"/>
        <xdr:cNvSpPr txBox="1"/>
      </xdr:nvSpPr>
      <xdr:spPr>
        <a:xfrm>
          <a:off x="39243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66675</xdr:rowOff>
    </xdr:from>
    <xdr:to>
      <xdr:col>19</xdr:col>
      <xdr:colOff>38100</xdr:colOff>
      <xdr:row>17</xdr:row>
      <xdr:rowOff>168275</xdr:rowOff>
    </xdr:to>
    <xdr:sp macro="" textlink="">
      <xdr:nvSpPr>
        <xdr:cNvPr id="75" name="楕円 74"/>
        <xdr:cNvSpPr/>
      </xdr:nvSpPr>
      <xdr:spPr bwMode="auto">
        <a:xfrm>
          <a:off x="3556000" y="302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7002</xdr:rowOff>
    </xdr:from>
    <xdr:ext cx="762000" cy="259045"/>
    <xdr:sp macro="" textlink="">
      <xdr:nvSpPr>
        <xdr:cNvPr id="76" name="テキスト ボックス 75"/>
        <xdr:cNvSpPr txBox="1"/>
      </xdr:nvSpPr>
      <xdr:spPr>
        <a:xfrm>
          <a:off x="3225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10897</xdr:rowOff>
    </xdr:from>
    <xdr:to>
      <xdr:col>15</xdr:col>
      <xdr:colOff>101600</xdr:colOff>
      <xdr:row>18</xdr:row>
      <xdr:rowOff>112497</xdr:rowOff>
    </xdr:to>
    <xdr:sp macro="" textlink="">
      <xdr:nvSpPr>
        <xdr:cNvPr id="77" name="楕円 76"/>
        <xdr:cNvSpPr/>
      </xdr:nvSpPr>
      <xdr:spPr bwMode="auto">
        <a:xfrm>
          <a:off x="2857500" y="31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97274</xdr:rowOff>
    </xdr:from>
    <xdr:ext cx="762000" cy="259045"/>
    <xdr:sp macro="" textlink="">
      <xdr:nvSpPr>
        <xdr:cNvPr id="78" name="テキスト ボックス 77"/>
        <xdr:cNvSpPr txBox="1"/>
      </xdr:nvSpPr>
      <xdr:spPr>
        <a:xfrm>
          <a:off x="2527300" y="323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35027</xdr:rowOff>
    </xdr:from>
    <xdr:to>
      <xdr:col>29</xdr:col>
      <xdr:colOff>127000</xdr:colOff>
      <xdr:row>35</xdr:row>
      <xdr:rowOff>265988</xdr:rowOff>
    </xdr:to>
    <xdr:cxnSp macro="">
      <xdr:nvCxnSpPr>
        <xdr:cNvPr id="111" name="直線コネクタ 110"/>
        <xdr:cNvCxnSpPr/>
      </xdr:nvCxnSpPr>
      <xdr:spPr bwMode="auto">
        <a:xfrm>
          <a:off x="5003800" y="6645377"/>
          <a:ext cx="647700" cy="23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250766</xdr:rowOff>
    </xdr:from>
    <xdr:ext cx="762000" cy="259045"/>
    <xdr:sp macro="" textlink="">
      <xdr:nvSpPr>
        <xdr:cNvPr id="112" name="人口1人当たり決算額の推移平均値テキスト445"/>
        <xdr:cNvSpPr txBox="1"/>
      </xdr:nvSpPr>
      <xdr:spPr>
        <a:xfrm>
          <a:off x="5740400" y="6861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328816</xdr:rowOff>
    </xdr:from>
    <xdr:to>
      <xdr:col>26</xdr:col>
      <xdr:colOff>50800</xdr:colOff>
      <xdr:row>35</xdr:row>
      <xdr:rowOff>35027</xdr:rowOff>
    </xdr:to>
    <xdr:cxnSp macro="">
      <xdr:nvCxnSpPr>
        <xdr:cNvPr id="114" name="直線コネクタ 113"/>
        <xdr:cNvCxnSpPr/>
      </xdr:nvCxnSpPr>
      <xdr:spPr bwMode="auto">
        <a:xfrm>
          <a:off x="4305300" y="6596266"/>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286296</xdr:rowOff>
    </xdr:from>
    <xdr:to>
      <xdr:col>22</xdr:col>
      <xdr:colOff>114300</xdr:colOff>
      <xdr:row>34</xdr:row>
      <xdr:rowOff>328816</xdr:rowOff>
    </xdr:to>
    <xdr:cxnSp macro="">
      <xdr:nvCxnSpPr>
        <xdr:cNvPr id="117" name="直線コネクタ 116"/>
        <xdr:cNvCxnSpPr/>
      </xdr:nvCxnSpPr>
      <xdr:spPr bwMode="auto">
        <a:xfrm>
          <a:off x="3606800" y="6553746"/>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224193</xdr:rowOff>
    </xdr:from>
    <xdr:to>
      <xdr:col>18</xdr:col>
      <xdr:colOff>177800</xdr:colOff>
      <xdr:row>34</xdr:row>
      <xdr:rowOff>286296</xdr:rowOff>
    </xdr:to>
    <xdr:cxnSp macro="">
      <xdr:nvCxnSpPr>
        <xdr:cNvPr id="120" name="直線コネクタ 119"/>
        <xdr:cNvCxnSpPr/>
      </xdr:nvCxnSpPr>
      <xdr:spPr bwMode="auto">
        <a:xfrm>
          <a:off x="2908300" y="6491643"/>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215188</xdr:rowOff>
    </xdr:from>
    <xdr:to>
      <xdr:col>29</xdr:col>
      <xdr:colOff>177800</xdr:colOff>
      <xdr:row>35</xdr:row>
      <xdr:rowOff>316788</xdr:rowOff>
    </xdr:to>
    <xdr:sp macro="" textlink="">
      <xdr:nvSpPr>
        <xdr:cNvPr id="130" name="楕円 129"/>
        <xdr:cNvSpPr/>
      </xdr:nvSpPr>
      <xdr:spPr bwMode="auto">
        <a:xfrm>
          <a:off x="5600700" y="68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60265</xdr:rowOff>
    </xdr:from>
    <xdr:ext cx="762000" cy="259045"/>
    <xdr:sp macro="" textlink="">
      <xdr:nvSpPr>
        <xdr:cNvPr id="131" name="人口1人当たり決算額の推移該当値テキスト445"/>
        <xdr:cNvSpPr txBox="1"/>
      </xdr:nvSpPr>
      <xdr:spPr>
        <a:xfrm>
          <a:off x="5740400" y="66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327127</xdr:rowOff>
    </xdr:from>
    <xdr:to>
      <xdr:col>26</xdr:col>
      <xdr:colOff>101600</xdr:colOff>
      <xdr:row>35</xdr:row>
      <xdr:rowOff>85827</xdr:rowOff>
    </xdr:to>
    <xdr:sp macro="" textlink="">
      <xdr:nvSpPr>
        <xdr:cNvPr id="132" name="楕円 131"/>
        <xdr:cNvSpPr/>
      </xdr:nvSpPr>
      <xdr:spPr bwMode="auto">
        <a:xfrm>
          <a:off x="4953000" y="65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96004</xdr:rowOff>
    </xdr:from>
    <xdr:ext cx="736600" cy="259045"/>
    <xdr:sp macro="" textlink="">
      <xdr:nvSpPr>
        <xdr:cNvPr id="133" name="テキスト ボックス 132"/>
        <xdr:cNvSpPr txBox="1"/>
      </xdr:nvSpPr>
      <xdr:spPr>
        <a:xfrm>
          <a:off x="4622800" y="636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278016</xdr:rowOff>
    </xdr:from>
    <xdr:to>
      <xdr:col>22</xdr:col>
      <xdr:colOff>165100</xdr:colOff>
      <xdr:row>35</xdr:row>
      <xdr:rowOff>36716</xdr:rowOff>
    </xdr:to>
    <xdr:sp macro="" textlink="">
      <xdr:nvSpPr>
        <xdr:cNvPr id="134" name="楕円 133"/>
        <xdr:cNvSpPr/>
      </xdr:nvSpPr>
      <xdr:spPr bwMode="auto">
        <a:xfrm>
          <a:off x="4254500" y="65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46893</xdr:rowOff>
    </xdr:from>
    <xdr:ext cx="762000" cy="259045"/>
    <xdr:sp macro="" textlink="">
      <xdr:nvSpPr>
        <xdr:cNvPr id="135" name="テキスト ボックス 134"/>
        <xdr:cNvSpPr txBox="1"/>
      </xdr:nvSpPr>
      <xdr:spPr>
        <a:xfrm>
          <a:off x="3924300" y="631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235496</xdr:rowOff>
    </xdr:from>
    <xdr:to>
      <xdr:col>19</xdr:col>
      <xdr:colOff>38100</xdr:colOff>
      <xdr:row>34</xdr:row>
      <xdr:rowOff>337096</xdr:rowOff>
    </xdr:to>
    <xdr:sp macro="" textlink="">
      <xdr:nvSpPr>
        <xdr:cNvPr id="136" name="楕円 135"/>
        <xdr:cNvSpPr/>
      </xdr:nvSpPr>
      <xdr:spPr bwMode="auto">
        <a:xfrm>
          <a:off x="3556000" y="65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4373</xdr:rowOff>
    </xdr:from>
    <xdr:ext cx="762000" cy="259045"/>
    <xdr:sp macro="" textlink="">
      <xdr:nvSpPr>
        <xdr:cNvPr id="137" name="テキスト ボックス 136"/>
        <xdr:cNvSpPr txBox="1"/>
      </xdr:nvSpPr>
      <xdr:spPr>
        <a:xfrm>
          <a:off x="3225800" y="62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173393</xdr:rowOff>
    </xdr:from>
    <xdr:to>
      <xdr:col>15</xdr:col>
      <xdr:colOff>101600</xdr:colOff>
      <xdr:row>34</xdr:row>
      <xdr:rowOff>274993</xdr:rowOff>
    </xdr:to>
    <xdr:sp macro="" textlink="">
      <xdr:nvSpPr>
        <xdr:cNvPr id="138" name="楕円 137"/>
        <xdr:cNvSpPr/>
      </xdr:nvSpPr>
      <xdr:spPr bwMode="auto">
        <a:xfrm>
          <a:off x="2857500" y="64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285170</xdr:rowOff>
    </xdr:from>
    <xdr:ext cx="762000" cy="259045"/>
    <xdr:sp macro="" textlink="">
      <xdr:nvSpPr>
        <xdr:cNvPr id="139" name="テキスト ボックス 138"/>
        <xdr:cNvSpPr txBox="1"/>
      </xdr:nvSpPr>
      <xdr:spPr>
        <a:xfrm>
          <a:off x="2527300" y="62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144158</xdr:rowOff>
    </xdr:from>
    <xdr:to>
      <xdr:col>24</xdr:col>
      <xdr:colOff>63500</xdr:colOff>
      <xdr:row>37</xdr:row>
      <xdr:rowOff>986</xdr:rowOff>
    </xdr:to>
    <xdr:cxnSp macro="">
      <xdr:nvCxnSpPr>
        <xdr:cNvPr id="59" name="直線コネクタ 58"/>
        <xdr:cNvCxnSpPr/>
      </xdr:nvCxnSpPr>
      <xdr:spPr>
        <a:xfrm flipV="1">
          <a:off x="3797300" y="6316358"/>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986</xdr:rowOff>
    </xdr:from>
    <xdr:to>
      <xdr:col>19</xdr:col>
      <xdr:colOff>177800</xdr:colOff>
      <xdr:row>37</xdr:row>
      <xdr:rowOff>8781</xdr:rowOff>
    </xdr:to>
    <xdr:cxnSp macro="">
      <xdr:nvCxnSpPr>
        <xdr:cNvPr id="62" name="直線コネクタ 61"/>
        <xdr:cNvCxnSpPr/>
      </xdr:nvCxnSpPr>
      <xdr:spPr>
        <a:xfrm flipV="1">
          <a:off x="2908300" y="634463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8141</xdr:rowOff>
    </xdr:from>
    <xdr:to>
      <xdr:col>15</xdr:col>
      <xdr:colOff>50800</xdr:colOff>
      <xdr:row>37</xdr:row>
      <xdr:rowOff>8781</xdr:rowOff>
    </xdr:to>
    <xdr:cxnSp macro="">
      <xdr:nvCxnSpPr>
        <xdr:cNvPr id="65" name="直線コネクタ 64"/>
        <xdr:cNvCxnSpPr/>
      </xdr:nvCxnSpPr>
      <xdr:spPr>
        <a:xfrm>
          <a:off x="2019300" y="635179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8141</xdr:rowOff>
    </xdr:from>
    <xdr:to>
      <xdr:col>10</xdr:col>
      <xdr:colOff>114300</xdr:colOff>
      <xdr:row>37</xdr:row>
      <xdr:rowOff>62250</xdr:rowOff>
    </xdr:to>
    <xdr:cxnSp macro="">
      <xdr:nvCxnSpPr>
        <xdr:cNvPr id="68" name="直線コネクタ 67"/>
        <xdr:cNvCxnSpPr/>
      </xdr:nvCxnSpPr>
      <xdr:spPr>
        <a:xfrm flipV="1">
          <a:off x="1130300" y="6351791"/>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93358</xdr:rowOff>
    </xdr:from>
    <xdr:to>
      <xdr:col>24</xdr:col>
      <xdr:colOff>114300</xdr:colOff>
      <xdr:row>37</xdr:row>
      <xdr:rowOff>23508</xdr:rowOff>
    </xdr:to>
    <xdr:sp macro="" textlink="">
      <xdr:nvSpPr>
        <xdr:cNvPr id="78" name="楕円 77"/>
        <xdr:cNvSpPr/>
      </xdr:nvSpPr>
      <xdr:spPr>
        <a:xfrm>
          <a:off x="4584700" y="62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71785</xdr:rowOff>
    </xdr:from>
    <xdr:ext cx="534377" cy="259045"/>
    <xdr:sp macro="" textlink="">
      <xdr:nvSpPr>
        <xdr:cNvPr id="79" name="人件費該当値テキスト"/>
        <xdr:cNvSpPr txBox="1"/>
      </xdr:nvSpPr>
      <xdr:spPr>
        <a:xfrm>
          <a:off x="4686300"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121636</xdr:rowOff>
    </xdr:from>
    <xdr:to>
      <xdr:col>20</xdr:col>
      <xdr:colOff>38100</xdr:colOff>
      <xdr:row>37</xdr:row>
      <xdr:rowOff>51786</xdr:rowOff>
    </xdr:to>
    <xdr:sp macro="" textlink="">
      <xdr:nvSpPr>
        <xdr:cNvPr id="80" name="楕円 79"/>
        <xdr:cNvSpPr/>
      </xdr:nvSpPr>
      <xdr:spPr>
        <a:xfrm>
          <a:off x="3746500" y="62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42913</xdr:rowOff>
    </xdr:from>
    <xdr:ext cx="534377" cy="259045"/>
    <xdr:sp macro="" textlink="">
      <xdr:nvSpPr>
        <xdr:cNvPr id="81" name="テキスト ボックス 80"/>
        <xdr:cNvSpPr txBox="1"/>
      </xdr:nvSpPr>
      <xdr:spPr>
        <a:xfrm>
          <a:off x="3530111" y="63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129431</xdr:rowOff>
    </xdr:from>
    <xdr:to>
      <xdr:col>15</xdr:col>
      <xdr:colOff>101600</xdr:colOff>
      <xdr:row>37</xdr:row>
      <xdr:rowOff>59581</xdr:rowOff>
    </xdr:to>
    <xdr:sp macro="" textlink="">
      <xdr:nvSpPr>
        <xdr:cNvPr id="82" name="楕円 81"/>
        <xdr:cNvSpPr/>
      </xdr:nvSpPr>
      <xdr:spPr>
        <a:xfrm>
          <a:off x="2857500" y="63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50708</xdr:rowOff>
    </xdr:from>
    <xdr:ext cx="534377" cy="259045"/>
    <xdr:sp macro="" textlink="">
      <xdr:nvSpPr>
        <xdr:cNvPr id="83" name="テキスト ボックス 82"/>
        <xdr:cNvSpPr txBox="1"/>
      </xdr:nvSpPr>
      <xdr:spPr>
        <a:xfrm>
          <a:off x="2641111" y="63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128791</xdr:rowOff>
    </xdr:from>
    <xdr:to>
      <xdr:col>10</xdr:col>
      <xdr:colOff>165100</xdr:colOff>
      <xdr:row>37</xdr:row>
      <xdr:rowOff>58941</xdr:rowOff>
    </xdr:to>
    <xdr:sp macro="" textlink="">
      <xdr:nvSpPr>
        <xdr:cNvPr id="84" name="楕円 83"/>
        <xdr:cNvSpPr/>
      </xdr:nvSpPr>
      <xdr:spPr>
        <a:xfrm>
          <a:off x="1968500" y="63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50068</xdr:rowOff>
    </xdr:from>
    <xdr:ext cx="534377" cy="259045"/>
    <xdr:sp macro="" textlink="">
      <xdr:nvSpPr>
        <xdr:cNvPr id="85" name="テキスト ボックス 84"/>
        <xdr:cNvSpPr txBox="1"/>
      </xdr:nvSpPr>
      <xdr:spPr>
        <a:xfrm>
          <a:off x="1752111" y="63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11450</xdr:rowOff>
    </xdr:from>
    <xdr:to>
      <xdr:col>6</xdr:col>
      <xdr:colOff>38100</xdr:colOff>
      <xdr:row>37</xdr:row>
      <xdr:rowOff>113050</xdr:rowOff>
    </xdr:to>
    <xdr:sp macro="" textlink="">
      <xdr:nvSpPr>
        <xdr:cNvPr id="86" name="楕円 85"/>
        <xdr:cNvSpPr/>
      </xdr:nvSpPr>
      <xdr:spPr>
        <a:xfrm>
          <a:off x="1079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104177</xdr:rowOff>
    </xdr:from>
    <xdr:ext cx="534377" cy="259045"/>
    <xdr:sp macro="" textlink="">
      <xdr:nvSpPr>
        <xdr:cNvPr id="87" name="テキスト ボックス 86"/>
        <xdr:cNvSpPr txBox="1"/>
      </xdr:nvSpPr>
      <xdr:spPr>
        <a:xfrm>
          <a:off x="863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34772</xdr:rowOff>
    </xdr:from>
    <xdr:to>
      <xdr:col>24</xdr:col>
      <xdr:colOff>63500</xdr:colOff>
      <xdr:row>54</xdr:row>
      <xdr:rowOff>155016</xdr:rowOff>
    </xdr:to>
    <xdr:cxnSp macro="">
      <xdr:nvCxnSpPr>
        <xdr:cNvPr id="117" name="直線コネクタ 116"/>
        <xdr:cNvCxnSpPr/>
      </xdr:nvCxnSpPr>
      <xdr:spPr>
        <a:xfrm flipV="1">
          <a:off x="3797300" y="9293072"/>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155016</xdr:rowOff>
    </xdr:from>
    <xdr:to>
      <xdr:col>19</xdr:col>
      <xdr:colOff>177800</xdr:colOff>
      <xdr:row>55</xdr:row>
      <xdr:rowOff>3340</xdr:rowOff>
    </xdr:to>
    <xdr:cxnSp macro="">
      <xdr:nvCxnSpPr>
        <xdr:cNvPr id="120" name="直線コネクタ 119"/>
        <xdr:cNvCxnSpPr/>
      </xdr:nvCxnSpPr>
      <xdr:spPr>
        <a:xfrm flipV="1">
          <a:off x="2908300" y="941331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3340</xdr:rowOff>
    </xdr:from>
    <xdr:to>
      <xdr:col>15</xdr:col>
      <xdr:colOff>50800</xdr:colOff>
      <xdr:row>55</xdr:row>
      <xdr:rowOff>25857</xdr:rowOff>
    </xdr:to>
    <xdr:cxnSp macro="">
      <xdr:nvCxnSpPr>
        <xdr:cNvPr id="123" name="直線コネクタ 122"/>
        <xdr:cNvCxnSpPr/>
      </xdr:nvCxnSpPr>
      <xdr:spPr>
        <a:xfrm flipV="1">
          <a:off x="2019300" y="9433090"/>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25857</xdr:rowOff>
    </xdr:from>
    <xdr:to>
      <xdr:col>10</xdr:col>
      <xdr:colOff>114300</xdr:colOff>
      <xdr:row>55</xdr:row>
      <xdr:rowOff>142062</xdr:rowOff>
    </xdr:to>
    <xdr:cxnSp macro="">
      <xdr:nvCxnSpPr>
        <xdr:cNvPr id="126" name="直線コネクタ 125"/>
        <xdr:cNvCxnSpPr/>
      </xdr:nvCxnSpPr>
      <xdr:spPr>
        <a:xfrm flipV="1">
          <a:off x="1130300" y="945560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155422</xdr:rowOff>
    </xdr:from>
    <xdr:to>
      <xdr:col>24</xdr:col>
      <xdr:colOff>114300</xdr:colOff>
      <xdr:row>54</xdr:row>
      <xdr:rowOff>85572</xdr:rowOff>
    </xdr:to>
    <xdr:sp macro="" textlink="">
      <xdr:nvSpPr>
        <xdr:cNvPr id="136" name="楕円 135"/>
        <xdr:cNvSpPr/>
      </xdr:nvSpPr>
      <xdr:spPr>
        <a:xfrm>
          <a:off x="4584700" y="92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6849</xdr:rowOff>
    </xdr:from>
    <xdr:ext cx="534377" cy="259045"/>
    <xdr:sp macro="" textlink="">
      <xdr:nvSpPr>
        <xdr:cNvPr id="137" name="物件費該当値テキスト"/>
        <xdr:cNvSpPr txBox="1"/>
      </xdr:nvSpPr>
      <xdr:spPr>
        <a:xfrm>
          <a:off x="4686300" y="90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104216</xdr:rowOff>
    </xdr:from>
    <xdr:to>
      <xdr:col>20</xdr:col>
      <xdr:colOff>38100</xdr:colOff>
      <xdr:row>55</xdr:row>
      <xdr:rowOff>34366</xdr:rowOff>
    </xdr:to>
    <xdr:sp macro="" textlink="">
      <xdr:nvSpPr>
        <xdr:cNvPr id="138" name="楕円 137"/>
        <xdr:cNvSpPr/>
      </xdr:nvSpPr>
      <xdr:spPr>
        <a:xfrm>
          <a:off x="3746500" y="93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50893</xdr:rowOff>
    </xdr:from>
    <xdr:ext cx="534377" cy="259045"/>
    <xdr:sp macro="" textlink="">
      <xdr:nvSpPr>
        <xdr:cNvPr id="139" name="テキスト ボックス 138"/>
        <xdr:cNvSpPr txBox="1"/>
      </xdr:nvSpPr>
      <xdr:spPr>
        <a:xfrm>
          <a:off x="3530111" y="91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123990</xdr:rowOff>
    </xdr:from>
    <xdr:to>
      <xdr:col>15</xdr:col>
      <xdr:colOff>101600</xdr:colOff>
      <xdr:row>55</xdr:row>
      <xdr:rowOff>54140</xdr:rowOff>
    </xdr:to>
    <xdr:sp macro="" textlink="">
      <xdr:nvSpPr>
        <xdr:cNvPr id="140" name="楕円 139"/>
        <xdr:cNvSpPr/>
      </xdr:nvSpPr>
      <xdr:spPr>
        <a:xfrm>
          <a:off x="2857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70667</xdr:rowOff>
    </xdr:from>
    <xdr:ext cx="534377" cy="259045"/>
    <xdr:sp macro="" textlink="">
      <xdr:nvSpPr>
        <xdr:cNvPr id="141" name="テキスト ボックス 140"/>
        <xdr:cNvSpPr txBox="1"/>
      </xdr:nvSpPr>
      <xdr:spPr>
        <a:xfrm>
          <a:off x="2641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146507</xdr:rowOff>
    </xdr:from>
    <xdr:to>
      <xdr:col>10</xdr:col>
      <xdr:colOff>165100</xdr:colOff>
      <xdr:row>55</xdr:row>
      <xdr:rowOff>76657</xdr:rowOff>
    </xdr:to>
    <xdr:sp macro="" textlink="">
      <xdr:nvSpPr>
        <xdr:cNvPr id="142" name="楕円 141"/>
        <xdr:cNvSpPr/>
      </xdr:nvSpPr>
      <xdr:spPr>
        <a:xfrm>
          <a:off x="1968500" y="94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93184</xdr:rowOff>
    </xdr:from>
    <xdr:ext cx="534377" cy="259045"/>
    <xdr:sp macro="" textlink="">
      <xdr:nvSpPr>
        <xdr:cNvPr id="143" name="テキスト ボックス 142"/>
        <xdr:cNvSpPr txBox="1"/>
      </xdr:nvSpPr>
      <xdr:spPr>
        <a:xfrm>
          <a:off x="1752111" y="91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91262</xdr:rowOff>
    </xdr:from>
    <xdr:to>
      <xdr:col>6</xdr:col>
      <xdr:colOff>38100</xdr:colOff>
      <xdr:row>56</xdr:row>
      <xdr:rowOff>21412</xdr:rowOff>
    </xdr:to>
    <xdr:sp macro="" textlink="">
      <xdr:nvSpPr>
        <xdr:cNvPr id="144" name="楕円 143"/>
        <xdr:cNvSpPr/>
      </xdr:nvSpPr>
      <xdr:spPr>
        <a:xfrm>
          <a:off x="1079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12539</xdr:rowOff>
    </xdr:from>
    <xdr:ext cx="534377" cy="259045"/>
    <xdr:sp macro="" textlink="">
      <xdr:nvSpPr>
        <xdr:cNvPr id="145" name="テキスト ボックス 144"/>
        <xdr:cNvSpPr txBox="1"/>
      </xdr:nvSpPr>
      <xdr:spPr>
        <a:xfrm>
          <a:off x="863111" y="96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94380</xdr:rowOff>
    </xdr:from>
    <xdr:to>
      <xdr:col>24</xdr:col>
      <xdr:colOff>63500</xdr:colOff>
      <xdr:row>75</xdr:row>
      <xdr:rowOff>118555</xdr:rowOff>
    </xdr:to>
    <xdr:cxnSp macro="">
      <xdr:nvCxnSpPr>
        <xdr:cNvPr id="170" name="直線コネクタ 169"/>
        <xdr:cNvCxnSpPr/>
      </xdr:nvCxnSpPr>
      <xdr:spPr>
        <a:xfrm flipV="1">
          <a:off x="3797300" y="12953130"/>
          <a:ext cx="8382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118555</xdr:rowOff>
    </xdr:from>
    <xdr:to>
      <xdr:col>19</xdr:col>
      <xdr:colOff>177800</xdr:colOff>
      <xdr:row>75</xdr:row>
      <xdr:rowOff>135871</xdr:rowOff>
    </xdr:to>
    <xdr:cxnSp macro="">
      <xdr:nvCxnSpPr>
        <xdr:cNvPr id="173" name="直線コネクタ 172"/>
        <xdr:cNvCxnSpPr/>
      </xdr:nvCxnSpPr>
      <xdr:spPr>
        <a:xfrm flipV="1">
          <a:off x="2908300" y="12977305"/>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135871</xdr:rowOff>
    </xdr:from>
    <xdr:to>
      <xdr:col>15</xdr:col>
      <xdr:colOff>50800</xdr:colOff>
      <xdr:row>76</xdr:row>
      <xdr:rowOff>19856</xdr:rowOff>
    </xdr:to>
    <xdr:cxnSp macro="">
      <xdr:nvCxnSpPr>
        <xdr:cNvPr id="176" name="直線コネクタ 175"/>
        <xdr:cNvCxnSpPr/>
      </xdr:nvCxnSpPr>
      <xdr:spPr>
        <a:xfrm flipV="1">
          <a:off x="2019300" y="12994621"/>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143243</xdr:rowOff>
    </xdr:from>
    <xdr:to>
      <xdr:col>10</xdr:col>
      <xdr:colOff>114300</xdr:colOff>
      <xdr:row>76</xdr:row>
      <xdr:rowOff>19856</xdr:rowOff>
    </xdr:to>
    <xdr:cxnSp macro="">
      <xdr:nvCxnSpPr>
        <xdr:cNvPr id="179" name="直線コネクタ 178"/>
        <xdr:cNvCxnSpPr/>
      </xdr:nvCxnSpPr>
      <xdr:spPr>
        <a:xfrm>
          <a:off x="1130300" y="13001993"/>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43580</xdr:rowOff>
    </xdr:from>
    <xdr:to>
      <xdr:col>24</xdr:col>
      <xdr:colOff>114300</xdr:colOff>
      <xdr:row>75</xdr:row>
      <xdr:rowOff>145180</xdr:rowOff>
    </xdr:to>
    <xdr:sp macro="" textlink="">
      <xdr:nvSpPr>
        <xdr:cNvPr id="189" name="楕円 188"/>
        <xdr:cNvSpPr/>
      </xdr:nvSpPr>
      <xdr:spPr>
        <a:xfrm>
          <a:off x="4584700" y="12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66457</xdr:rowOff>
    </xdr:from>
    <xdr:ext cx="469744" cy="259045"/>
    <xdr:sp macro="" textlink="">
      <xdr:nvSpPr>
        <xdr:cNvPr id="190" name="維持補修費該当値テキスト"/>
        <xdr:cNvSpPr txBox="1"/>
      </xdr:nvSpPr>
      <xdr:spPr>
        <a:xfrm>
          <a:off x="4686300" y="127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67755</xdr:rowOff>
    </xdr:from>
    <xdr:to>
      <xdr:col>20</xdr:col>
      <xdr:colOff>38100</xdr:colOff>
      <xdr:row>75</xdr:row>
      <xdr:rowOff>169354</xdr:rowOff>
    </xdr:to>
    <xdr:sp macro="" textlink="">
      <xdr:nvSpPr>
        <xdr:cNvPr id="191" name="楕円 190"/>
        <xdr:cNvSpPr/>
      </xdr:nvSpPr>
      <xdr:spPr>
        <a:xfrm>
          <a:off x="3746500" y="129265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14432</xdr:rowOff>
    </xdr:from>
    <xdr:ext cx="469744" cy="259045"/>
    <xdr:sp macro="" textlink="">
      <xdr:nvSpPr>
        <xdr:cNvPr id="192" name="テキスト ボックス 191"/>
        <xdr:cNvSpPr txBox="1"/>
      </xdr:nvSpPr>
      <xdr:spPr>
        <a:xfrm>
          <a:off x="3562428" y="127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85071</xdr:rowOff>
    </xdr:from>
    <xdr:to>
      <xdr:col>15</xdr:col>
      <xdr:colOff>101600</xdr:colOff>
      <xdr:row>76</xdr:row>
      <xdr:rowOff>15221</xdr:rowOff>
    </xdr:to>
    <xdr:sp macro="" textlink="">
      <xdr:nvSpPr>
        <xdr:cNvPr id="193" name="楕円 192"/>
        <xdr:cNvSpPr/>
      </xdr:nvSpPr>
      <xdr:spPr>
        <a:xfrm>
          <a:off x="2857500" y="12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31748</xdr:rowOff>
    </xdr:from>
    <xdr:ext cx="469744" cy="259045"/>
    <xdr:sp macro="" textlink="">
      <xdr:nvSpPr>
        <xdr:cNvPr id="194" name="テキスト ボックス 193"/>
        <xdr:cNvSpPr txBox="1"/>
      </xdr:nvSpPr>
      <xdr:spPr>
        <a:xfrm>
          <a:off x="2673428" y="127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140506</xdr:rowOff>
    </xdr:from>
    <xdr:to>
      <xdr:col>10</xdr:col>
      <xdr:colOff>165100</xdr:colOff>
      <xdr:row>76</xdr:row>
      <xdr:rowOff>70656</xdr:rowOff>
    </xdr:to>
    <xdr:sp macro="" textlink="">
      <xdr:nvSpPr>
        <xdr:cNvPr id="195" name="楕円 194"/>
        <xdr:cNvSpPr/>
      </xdr:nvSpPr>
      <xdr:spPr>
        <a:xfrm>
          <a:off x="1968500" y="129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87183</xdr:rowOff>
    </xdr:from>
    <xdr:ext cx="469744" cy="259045"/>
    <xdr:sp macro="" textlink="">
      <xdr:nvSpPr>
        <xdr:cNvPr id="196" name="テキスト ボックス 195"/>
        <xdr:cNvSpPr txBox="1"/>
      </xdr:nvSpPr>
      <xdr:spPr>
        <a:xfrm>
          <a:off x="1784428" y="127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92443</xdr:rowOff>
    </xdr:from>
    <xdr:to>
      <xdr:col>6</xdr:col>
      <xdr:colOff>38100</xdr:colOff>
      <xdr:row>76</xdr:row>
      <xdr:rowOff>22594</xdr:rowOff>
    </xdr:to>
    <xdr:sp macro="" textlink="">
      <xdr:nvSpPr>
        <xdr:cNvPr id="197" name="楕円 196"/>
        <xdr:cNvSpPr/>
      </xdr:nvSpPr>
      <xdr:spPr>
        <a:xfrm>
          <a:off x="1079500" y="12951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39120</xdr:rowOff>
    </xdr:from>
    <xdr:ext cx="469744" cy="259045"/>
    <xdr:sp macro="" textlink="">
      <xdr:nvSpPr>
        <xdr:cNvPr id="198" name="テキスト ボックス 197"/>
        <xdr:cNvSpPr txBox="1"/>
      </xdr:nvSpPr>
      <xdr:spPr>
        <a:xfrm>
          <a:off x="895428" y="12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1321</xdr:rowOff>
    </xdr:from>
    <xdr:to>
      <xdr:col>24</xdr:col>
      <xdr:colOff>63500</xdr:colOff>
      <xdr:row>97</xdr:row>
      <xdr:rowOff>11361</xdr:rowOff>
    </xdr:to>
    <xdr:cxnSp macro="">
      <xdr:nvCxnSpPr>
        <xdr:cNvPr id="228" name="直線コネクタ 227"/>
        <xdr:cNvCxnSpPr/>
      </xdr:nvCxnSpPr>
      <xdr:spPr>
        <a:xfrm>
          <a:off x="3797300" y="16631971"/>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xdr:rowOff>
    </xdr:from>
    <xdr:to>
      <xdr:col>19</xdr:col>
      <xdr:colOff>177800</xdr:colOff>
      <xdr:row>97</xdr:row>
      <xdr:rowOff>22904</xdr:rowOff>
    </xdr:to>
    <xdr:cxnSp macro="">
      <xdr:nvCxnSpPr>
        <xdr:cNvPr id="231" name="直線コネクタ 230"/>
        <xdr:cNvCxnSpPr/>
      </xdr:nvCxnSpPr>
      <xdr:spPr>
        <a:xfrm flipV="1">
          <a:off x="2908300" y="16631971"/>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22904</xdr:rowOff>
    </xdr:from>
    <xdr:to>
      <xdr:col>15</xdr:col>
      <xdr:colOff>50800</xdr:colOff>
      <xdr:row>97</xdr:row>
      <xdr:rowOff>116954</xdr:rowOff>
    </xdr:to>
    <xdr:cxnSp macro="">
      <xdr:nvCxnSpPr>
        <xdr:cNvPr id="234" name="直線コネクタ 233"/>
        <xdr:cNvCxnSpPr/>
      </xdr:nvCxnSpPr>
      <xdr:spPr>
        <a:xfrm flipV="1">
          <a:off x="2019300" y="16653554"/>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105714</xdr:rowOff>
    </xdr:from>
    <xdr:to>
      <xdr:col>10</xdr:col>
      <xdr:colOff>114300</xdr:colOff>
      <xdr:row>97</xdr:row>
      <xdr:rowOff>116954</xdr:rowOff>
    </xdr:to>
    <xdr:cxnSp macro="">
      <xdr:nvCxnSpPr>
        <xdr:cNvPr id="237" name="直線コネクタ 236"/>
        <xdr:cNvCxnSpPr/>
      </xdr:nvCxnSpPr>
      <xdr:spPr>
        <a:xfrm>
          <a:off x="1130300" y="1673636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132011</xdr:rowOff>
    </xdr:from>
    <xdr:to>
      <xdr:col>24</xdr:col>
      <xdr:colOff>114300</xdr:colOff>
      <xdr:row>97</xdr:row>
      <xdr:rowOff>62161</xdr:rowOff>
    </xdr:to>
    <xdr:sp macro="" textlink="">
      <xdr:nvSpPr>
        <xdr:cNvPr id="247" name="楕円 246"/>
        <xdr:cNvSpPr/>
      </xdr:nvSpPr>
      <xdr:spPr>
        <a:xfrm>
          <a:off x="4584700" y="165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110438</xdr:rowOff>
    </xdr:from>
    <xdr:ext cx="534377" cy="259045"/>
    <xdr:sp macro="" textlink="">
      <xdr:nvSpPr>
        <xdr:cNvPr id="248" name="扶助費該当値テキスト"/>
        <xdr:cNvSpPr txBox="1"/>
      </xdr:nvSpPr>
      <xdr:spPr>
        <a:xfrm>
          <a:off x="4686300" y="165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121971</xdr:rowOff>
    </xdr:from>
    <xdr:to>
      <xdr:col>20</xdr:col>
      <xdr:colOff>38100</xdr:colOff>
      <xdr:row>97</xdr:row>
      <xdr:rowOff>52121</xdr:rowOff>
    </xdr:to>
    <xdr:sp macro="" textlink="">
      <xdr:nvSpPr>
        <xdr:cNvPr id="249" name="楕円 248"/>
        <xdr:cNvSpPr/>
      </xdr:nvSpPr>
      <xdr:spPr>
        <a:xfrm>
          <a:off x="3746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43248</xdr:rowOff>
    </xdr:from>
    <xdr:ext cx="534377" cy="259045"/>
    <xdr:sp macro="" textlink="">
      <xdr:nvSpPr>
        <xdr:cNvPr id="250" name="テキスト ボックス 249"/>
        <xdr:cNvSpPr txBox="1"/>
      </xdr:nvSpPr>
      <xdr:spPr>
        <a:xfrm>
          <a:off x="3530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143554</xdr:rowOff>
    </xdr:from>
    <xdr:to>
      <xdr:col>15</xdr:col>
      <xdr:colOff>101600</xdr:colOff>
      <xdr:row>97</xdr:row>
      <xdr:rowOff>73704</xdr:rowOff>
    </xdr:to>
    <xdr:sp macro="" textlink="">
      <xdr:nvSpPr>
        <xdr:cNvPr id="251" name="楕円 250"/>
        <xdr:cNvSpPr/>
      </xdr:nvSpPr>
      <xdr:spPr>
        <a:xfrm>
          <a:off x="2857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64831</xdr:rowOff>
    </xdr:from>
    <xdr:ext cx="534377" cy="259045"/>
    <xdr:sp macro="" textlink="">
      <xdr:nvSpPr>
        <xdr:cNvPr id="252" name="テキスト ボックス 251"/>
        <xdr:cNvSpPr txBox="1"/>
      </xdr:nvSpPr>
      <xdr:spPr>
        <a:xfrm>
          <a:off x="2641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66154</xdr:rowOff>
    </xdr:from>
    <xdr:to>
      <xdr:col>10</xdr:col>
      <xdr:colOff>165100</xdr:colOff>
      <xdr:row>97</xdr:row>
      <xdr:rowOff>167754</xdr:rowOff>
    </xdr:to>
    <xdr:sp macro="" textlink="">
      <xdr:nvSpPr>
        <xdr:cNvPr id="253" name="楕円 252"/>
        <xdr:cNvSpPr/>
      </xdr:nvSpPr>
      <xdr:spPr>
        <a:xfrm>
          <a:off x="1968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158881</xdr:rowOff>
    </xdr:from>
    <xdr:ext cx="534377" cy="259045"/>
    <xdr:sp macro="" textlink="">
      <xdr:nvSpPr>
        <xdr:cNvPr id="254" name="テキスト ボックス 253"/>
        <xdr:cNvSpPr txBox="1"/>
      </xdr:nvSpPr>
      <xdr:spPr>
        <a:xfrm>
          <a:off x="1752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54914</xdr:rowOff>
    </xdr:from>
    <xdr:to>
      <xdr:col>6</xdr:col>
      <xdr:colOff>38100</xdr:colOff>
      <xdr:row>97</xdr:row>
      <xdr:rowOff>156514</xdr:rowOff>
    </xdr:to>
    <xdr:sp macro="" textlink="">
      <xdr:nvSpPr>
        <xdr:cNvPr id="255" name="楕円 254"/>
        <xdr:cNvSpPr/>
      </xdr:nvSpPr>
      <xdr:spPr>
        <a:xfrm>
          <a:off x="1079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147641</xdr:rowOff>
    </xdr:from>
    <xdr:ext cx="534377" cy="259045"/>
    <xdr:sp macro="" textlink="">
      <xdr:nvSpPr>
        <xdr:cNvPr id="256" name="テキスト ボックス 255"/>
        <xdr:cNvSpPr txBox="1"/>
      </xdr:nvSpPr>
      <xdr:spPr>
        <a:xfrm>
          <a:off x="863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63165</xdr:rowOff>
    </xdr:from>
    <xdr:to>
      <xdr:col>55</xdr:col>
      <xdr:colOff>0</xdr:colOff>
      <xdr:row>32</xdr:row>
      <xdr:rowOff>134053</xdr:rowOff>
    </xdr:to>
    <xdr:cxnSp macro="">
      <xdr:nvCxnSpPr>
        <xdr:cNvPr id="283" name="直線コネクタ 282"/>
        <xdr:cNvCxnSpPr/>
      </xdr:nvCxnSpPr>
      <xdr:spPr>
        <a:xfrm>
          <a:off x="9639300" y="5549565"/>
          <a:ext cx="8382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29721</xdr:rowOff>
    </xdr:from>
    <xdr:to>
      <xdr:col>50</xdr:col>
      <xdr:colOff>114300</xdr:colOff>
      <xdr:row>32</xdr:row>
      <xdr:rowOff>63165</xdr:rowOff>
    </xdr:to>
    <xdr:cxnSp macro="">
      <xdr:nvCxnSpPr>
        <xdr:cNvPr id="286" name="直線コネクタ 285"/>
        <xdr:cNvCxnSpPr/>
      </xdr:nvCxnSpPr>
      <xdr:spPr>
        <a:xfrm>
          <a:off x="8750300" y="5516121"/>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29721</xdr:rowOff>
    </xdr:from>
    <xdr:to>
      <xdr:col>45</xdr:col>
      <xdr:colOff>177800</xdr:colOff>
      <xdr:row>32</xdr:row>
      <xdr:rowOff>65428</xdr:rowOff>
    </xdr:to>
    <xdr:cxnSp macro="">
      <xdr:nvCxnSpPr>
        <xdr:cNvPr id="289" name="直線コネクタ 288"/>
        <xdr:cNvCxnSpPr/>
      </xdr:nvCxnSpPr>
      <xdr:spPr>
        <a:xfrm flipV="1">
          <a:off x="7861300" y="5516121"/>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65428</xdr:rowOff>
    </xdr:from>
    <xdr:to>
      <xdr:col>41</xdr:col>
      <xdr:colOff>50800</xdr:colOff>
      <xdr:row>32</xdr:row>
      <xdr:rowOff>69794</xdr:rowOff>
    </xdr:to>
    <xdr:cxnSp macro="">
      <xdr:nvCxnSpPr>
        <xdr:cNvPr id="292" name="直線コネクタ 291"/>
        <xdr:cNvCxnSpPr/>
      </xdr:nvCxnSpPr>
      <xdr:spPr>
        <a:xfrm flipV="1">
          <a:off x="6972300" y="555182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83253</xdr:rowOff>
    </xdr:from>
    <xdr:to>
      <xdr:col>55</xdr:col>
      <xdr:colOff>50800</xdr:colOff>
      <xdr:row>33</xdr:row>
      <xdr:rowOff>13403</xdr:rowOff>
    </xdr:to>
    <xdr:sp macro="" textlink="">
      <xdr:nvSpPr>
        <xdr:cNvPr id="302" name="楕円 301"/>
        <xdr:cNvSpPr/>
      </xdr:nvSpPr>
      <xdr:spPr>
        <a:xfrm>
          <a:off x="10426700" y="55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106130</xdr:rowOff>
    </xdr:from>
    <xdr:ext cx="534377" cy="259045"/>
    <xdr:sp macro="" textlink="">
      <xdr:nvSpPr>
        <xdr:cNvPr id="303" name="補助費等該当値テキスト"/>
        <xdr:cNvSpPr txBox="1"/>
      </xdr:nvSpPr>
      <xdr:spPr>
        <a:xfrm>
          <a:off x="10528300" y="54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12365</xdr:rowOff>
    </xdr:from>
    <xdr:to>
      <xdr:col>50</xdr:col>
      <xdr:colOff>165100</xdr:colOff>
      <xdr:row>32</xdr:row>
      <xdr:rowOff>113965</xdr:rowOff>
    </xdr:to>
    <xdr:sp macro="" textlink="">
      <xdr:nvSpPr>
        <xdr:cNvPr id="304" name="楕円 303"/>
        <xdr:cNvSpPr/>
      </xdr:nvSpPr>
      <xdr:spPr>
        <a:xfrm>
          <a:off x="9588500" y="54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130492</xdr:rowOff>
    </xdr:from>
    <xdr:ext cx="534377" cy="259045"/>
    <xdr:sp macro="" textlink="">
      <xdr:nvSpPr>
        <xdr:cNvPr id="305" name="テキスト ボックス 304"/>
        <xdr:cNvSpPr txBox="1"/>
      </xdr:nvSpPr>
      <xdr:spPr>
        <a:xfrm>
          <a:off x="9372111" y="52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150371</xdr:rowOff>
    </xdr:from>
    <xdr:to>
      <xdr:col>46</xdr:col>
      <xdr:colOff>38100</xdr:colOff>
      <xdr:row>32</xdr:row>
      <xdr:rowOff>80521</xdr:rowOff>
    </xdr:to>
    <xdr:sp macro="" textlink="">
      <xdr:nvSpPr>
        <xdr:cNvPr id="306" name="楕円 305"/>
        <xdr:cNvSpPr/>
      </xdr:nvSpPr>
      <xdr:spPr>
        <a:xfrm>
          <a:off x="8699500" y="54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97048</xdr:rowOff>
    </xdr:from>
    <xdr:ext cx="534377" cy="259045"/>
    <xdr:sp macro="" textlink="">
      <xdr:nvSpPr>
        <xdr:cNvPr id="307" name="テキスト ボックス 306"/>
        <xdr:cNvSpPr txBox="1"/>
      </xdr:nvSpPr>
      <xdr:spPr>
        <a:xfrm>
          <a:off x="8483111" y="52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14628</xdr:rowOff>
    </xdr:from>
    <xdr:to>
      <xdr:col>41</xdr:col>
      <xdr:colOff>101600</xdr:colOff>
      <xdr:row>32</xdr:row>
      <xdr:rowOff>116228</xdr:rowOff>
    </xdr:to>
    <xdr:sp macro="" textlink="">
      <xdr:nvSpPr>
        <xdr:cNvPr id="308" name="楕円 307"/>
        <xdr:cNvSpPr/>
      </xdr:nvSpPr>
      <xdr:spPr>
        <a:xfrm>
          <a:off x="7810500" y="55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132755</xdr:rowOff>
    </xdr:from>
    <xdr:ext cx="534377" cy="259045"/>
    <xdr:sp macro="" textlink="">
      <xdr:nvSpPr>
        <xdr:cNvPr id="309" name="テキスト ボックス 308"/>
        <xdr:cNvSpPr txBox="1"/>
      </xdr:nvSpPr>
      <xdr:spPr>
        <a:xfrm>
          <a:off x="7594111" y="5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18994</xdr:rowOff>
    </xdr:from>
    <xdr:to>
      <xdr:col>36</xdr:col>
      <xdr:colOff>165100</xdr:colOff>
      <xdr:row>32</xdr:row>
      <xdr:rowOff>120594</xdr:rowOff>
    </xdr:to>
    <xdr:sp macro="" textlink="">
      <xdr:nvSpPr>
        <xdr:cNvPr id="310" name="楕円 309"/>
        <xdr:cNvSpPr/>
      </xdr:nvSpPr>
      <xdr:spPr>
        <a:xfrm>
          <a:off x="6921500" y="55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137121</xdr:rowOff>
    </xdr:from>
    <xdr:ext cx="534377" cy="259045"/>
    <xdr:sp macro="" textlink="">
      <xdr:nvSpPr>
        <xdr:cNvPr id="311" name="テキスト ボックス 310"/>
        <xdr:cNvSpPr txBox="1"/>
      </xdr:nvSpPr>
      <xdr:spPr>
        <a:xfrm>
          <a:off x="6705111" y="52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168111</xdr:rowOff>
    </xdr:from>
    <xdr:to>
      <xdr:col>55</xdr:col>
      <xdr:colOff>0</xdr:colOff>
      <xdr:row>56</xdr:row>
      <xdr:rowOff>128705</xdr:rowOff>
    </xdr:to>
    <xdr:cxnSp macro="">
      <xdr:nvCxnSpPr>
        <xdr:cNvPr id="342" name="直線コネクタ 341"/>
        <xdr:cNvCxnSpPr/>
      </xdr:nvCxnSpPr>
      <xdr:spPr>
        <a:xfrm flipV="1">
          <a:off x="9639300" y="9597861"/>
          <a:ext cx="838200" cy="1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128705</xdr:rowOff>
    </xdr:from>
    <xdr:to>
      <xdr:col>50</xdr:col>
      <xdr:colOff>114300</xdr:colOff>
      <xdr:row>57</xdr:row>
      <xdr:rowOff>38484</xdr:rowOff>
    </xdr:to>
    <xdr:cxnSp macro="">
      <xdr:nvCxnSpPr>
        <xdr:cNvPr id="345" name="直線コネクタ 344"/>
        <xdr:cNvCxnSpPr/>
      </xdr:nvCxnSpPr>
      <xdr:spPr>
        <a:xfrm flipV="1">
          <a:off x="8750300" y="9729905"/>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2213</xdr:rowOff>
    </xdr:from>
    <xdr:to>
      <xdr:col>45</xdr:col>
      <xdr:colOff>177800</xdr:colOff>
      <xdr:row>57</xdr:row>
      <xdr:rowOff>38484</xdr:rowOff>
    </xdr:to>
    <xdr:cxnSp macro="">
      <xdr:nvCxnSpPr>
        <xdr:cNvPr id="348" name="直線コネクタ 347"/>
        <xdr:cNvCxnSpPr/>
      </xdr:nvCxnSpPr>
      <xdr:spPr>
        <a:xfrm>
          <a:off x="7861300" y="9431963"/>
          <a:ext cx="889000" cy="37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2213</xdr:rowOff>
    </xdr:from>
    <xdr:to>
      <xdr:col>41</xdr:col>
      <xdr:colOff>50800</xdr:colOff>
      <xdr:row>56</xdr:row>
      <xdr:rowOff>120171</xdr:rowOff>
    </xdr:to>
    <xdr:cxnSp macro="">
      <xdr:nvCxnSpPr>
        <xdr:cNvPr id="351" name="直線コネクタ 350"/>
        <xdr:cNvCxnSpPr/>
      </xdr:nvCxnSpPr>
      <xdr:spPr>
        <a:xfrm flipV="1">
          <a:off x="6972300" y="9431963"/>
          <a:ext cx="8890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117311</xdr:rowOff>
    </xdr:from>
    <xdr:to>
      <xdr:col>55</xdr:col>
      <xdr:colOff>50800</xdr:colOff>
      <xdr:row>56</xdr:row>
      <xdr:rowOff>47461</xdr:rowOff>
    </xdr:to>
    <xdr:sp macro="" textlink="">
      <xdr:nvSpPr>
        <xdr:cNvPr id="361" name="楕円 360"/>
        <xdr:cNvSpPr/>
      </xdr:nvSpPr>
      <xdr:spPr>
        <a:xfrm>
          <a:off x="10426700" y="95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140188</xdr:rowOff>
    </xdr:from>
    <xdr:ext cx="534377" cy="259045"/>
    <xdr:sp macro="" textlink="">
      <xdr:nvSpPr>
        <xdr:cNvPr id="362" name="普通建設事業費該当値テキスト"/>
        <xdr:cNvSpPr txBox="1"/>
      </xdr:nvSpPr>
      <xdr:spPr>
        <a:xfrm>
          <a:off x="10528300" y="93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77905</xdr:rowOff>
    </xdr:from>
    <xdr:to>
      <xdr:col>50</xdr:col>
      <xdr:colOff>165100</xdr:colOff>
      <xdr:row>57</xdr:row>
      <xdr:rowOff>8055</xdr:rowOff>
    </xdr:to>
    <xdr:sp macro="" textlink="">
      <xdr:nvSpPr>
        <xdr:cNvPr id="363" name="楕円 362"/>
        <xdr:cNvSpPr/>
      </xdr:nvSpPr>
      <xdr:spPr>
        <a:xfrm>
          <a:off x="9588500" y="96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170632</xdr:rowOff>
    </xdr:from>
    <xdr:ext cx="534377" cy="259045"/>
    <xdr:sp macro="" textlink="">
      <xdr:nvSpPr>
        <xdr:cNvPr id="364" name="テキスト ボックス 363"/>
        <xdr:cNvSpPr txBox="1"/>
      </xdr:nvSpPr>
      <xdr:spPr>
        <a:xfrm>
          <a:off x="9372111" y="97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159134</xdr:rowOff>
    </xdr:from>
    <xdr:to>
      <xdr:col>46</xdr:col>
      <xdr:colOff>38100</xdr:colOff>
      <xdr:row>57</xdr:row>
      <xdr:rowOff>89284</xdr:rowOff>
    </xdr:to>
    <xdr:sp macro="" textlink="">
      <xdr:nvSpPr>
        <xdr:cNvPr id="365" name="楕円 364"/>
        <xdr:cNvSpPr/>
      </xdr:nvSpPr>
      <xdr:spPr>
        <a:xfrm>
          <a:off x="8699500" y="97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80411</xdr:rowOff>
    </xdr:from>
    <xdr:ext cx="534377" cy="259045"/>
    <xdr:sp macro="" textlink="">
      <xdr:nvSpPr>
        <xdr:cNvPr id="366" name="テキスト ボックス 365"/>
        <xdr:cNvSpPr txBox="1"/>
      </xdr:nvSpPr>
      <xdr:spPr>
        <a:xfrm>
          <a:off x="8483111" y="98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122863</xdr:rowOff>
    </xdr:from>
    <xdr:to>
      <xdr:col>41</xdr:col>
      <xdr:colOff>101600</xdr:colOff>
      <xdr:row>55</xdr:row>
      <xdr:rowOff>53013</xdr:rowOff>
    </xdr:to>
    <xdr:sp macro="" textlink="">
      <xdr:nvSpPr>
        <xdr:cNvPr id="367" name="楕円 366"/>
        <xdr:cNvSpPr/>
      </xdr:nvSpPr>
      <xdr:spPr>
        <a:xfrm>
          <a:off x="7810500" y="93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69540</xdr:rowOff>
    </xdr:from>
    <xdr:ext cx="534377" cy="259045"/>
    <xdr:sp macro="" textlink="">
      <xdr:nvSpPr>
        <xdr:cNvPr id="368" name="テキスト ボックス 367"/>
        <xdr:cNvSpPr txBox="1"/>
      </xdr:nvSpPr>
      <xdr:spPr>
        <a:xfrm>
          <a:off x="7594111" y="91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69371</xdr:rowOff>
    </xdr:from>
    <xdr:to>
      <xdr:col>36</xdr:col>
      <xdr:colOff>165100</xdr:colOff>
      <xdr:row>56</xdr:row>
      <xdr:rowOff>170971</xdr:rowOff>
    </xdr:to>
    <xdr:sp macro="" textlink="">
      <xdr:nvSpPr>
        <xdr:cNvPr id="369" name="楕円 368"/>
        <xdr:cNvSpPr/>
      </xdr:nvSpPr>
      <xdr:spPr>
        <a:xfrm>
          <a:off x="6921500" y="96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16048</xdr:rowOff>
    </xdr:from>
    <xdr:ext cx="534377" cy="259045"/>
    <xdr:sp macro="" textlink="">
      <xdr:nvSpPr>
        <xdr:cNvPr id="370" name="テキスト ボックス 369"/>
        <xdr:cNvSpPr txBox="1"/>
      </xdr:nvSpPr>
      <xdr:spPr>
        <a:xfrm>
          <a:off x="6705111" y="94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148844</xdr:rowOff>
    </xdr:from>
    <xdr:to>
      <xdr:col>55</xdr:col>
      <xdr:colOff>0</xdr:colOff>
      <xdr:row>76</xdr:row>
      <xdr:rowOff>25834</xdr:rowOff>
    </xdr:to>
    <xdr:cxnSp macro="">
      <xdr:nvCxnSpPr>
        <xdr:cNvPr id="397" name="直線コネクタ 396"/>
        <xdr:cNvCxnSpPr/>
      </xdr:nvCxnSpPr>
      <xdr:spPr>
        <a:xfrm flipV="1">
          <a:off x="9639300" y="13007594"/>
          <a:ext cx="8382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25834</xdr:rowOff>
    </xdr:from>
    <xdr:to>
      <xdr:col>50</xdr:col>
      <xdr:colOff>114300</xdr:colOff>
      <xdr:row>77</xdr:row>
      <xdr:rowOff>93202</xdr:rowOff>
    </xdr:to>
    <xdr:cxnSp macro="">
      <xdr:nvCxnSpPr>
        <xdr:cNvPr id="400" name="直線コネクタ 399"/>
        <xdr:cNvCxnSpPr/>
      </xdr:nvCxnSpPr>
      <xdr:spPr>
        <a:xfrm flipV="1">
          <a:off x="8750300" y="13056034"/>
          <a:ext cx="889000" cy="2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117435</xdr:rowOff>
    </xdr:from>
    <xdr:to>
      <xdr:col>45</xdr:col>
      <xdr:colOff>177800</xdr:colOff>
      <xdr:row>77</xdr:row>
      <xdr:rowOff>93202</xdr:rowOff>
    </xdr:to>
    <xdr:cxnSp macro="">
      <xdr:nvCxnSpPr>
        <xdr:cNvPr id="403" name="直線コネクタ 402"/>
        <xdr:cNvCxnSpPr/>
      </xdr:nvCxnSpPr>
      <xdr:spPr>
        <a:xfrm>
          <a:off x="7861300" y="12290385"/>
          <a:ext cx="889000" cy="10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117435</xdr:rowOff>
    </xdr:from>
    <xdr:to>
      <xdr:col>41</xdr:col>
      <xdr:colOff>50800</xdr:colOff>
      <xdr:row>75</xdr:row>
      <xdr:rowOff>35916</xdr:rowOff>
    </xdr:to>
    <xdr:cxnSp macro="">
      <xdr:nvCxnSpPr>
        <xdr:cNvPr id="406" name="直線コネクタ 405"/>
        <xdr:cNvCxnSpPr/>
      </xdr:nvCxnSpPr>
      <xdr:spPr>
        <a:xfrm flipV="1">
          <a:off x="6972300" y="12290385"/>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98044</xdr:rowOff>
    </xdr:from>
    <xdr:to>
      <xdr:col>55</xdr:col>
      <xdr:colOff>50800</xdr:colOff>
      <xdr:row>76</xdr:row>
      <xdr:rowOff>28194</xdr:rowOff>
    </xdr:to>
    <xdr:sp macro="" textlink="">
      <xdr:nvSpPr>
        <xdr:cNvPr id="416" name="楕円 415"/>
        <xdr:cNvSpPr/>
      </xdr:nvSpPr>
      <xdr:spPr>
        <a:xfrm>
          <a:off x="104267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120921</xdr:rowOff>
    </xdr:from>
    <xdr:ext cx="534377" cy="259045"/>
    <xdr:sp macro="" textlink="">
      <xdr:nvSpPr>
        <xdr:cNvPr id="417" name="普通建設事業費 （ うち新規整備　）該当値テキスト"/>
        <xdr:cNvSpPr txBox="1"/>
      </xdr:nvSpPr>
      <xdr:spPr>
        <a:xfrm>
          <a:off x="10528300" y="128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146484</xdr:rowOff>
    </xdr:from>
    <xdr:to>
      <xdr:col>50</xdr:col>
      <xdr:colOff>165100</xdr:colOff>
      <xdr:row>76</xdr:row>
      <xdr:rowOff>76634</xdr:rowOff>
    </xdr:to>
    <xdr:sp macro="" textlink="">
      <xdr:nvSpPr>
        <xdr:cNvPr id="418" name="楕円 417"/>
        <xdr:cNvSpPr/>
      </xdr:nvSpPr>
      <xdr:spPr>
        <a:xfrm>
          <a:off x="9588500" y="130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93161</xdr:rowOff>
    </xdr:from>
    <xdr:ext cx="534377" cy="259045"/>
    <xdr:sp macro="" textlink="">
      <xdr:nvSpPr>
        <xdr:cNvPr id="419" name="テキスト ボックス 418"/>
        <xdr:cNvSpPr txBox="1"/>
      </xdr:nvSpPr>
      <xdr:spPr>
        <a:xfrm>
          <a:off x="9372111" y="127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42402</xdr:rowOff>
    </xdr:from>
    <xdr:to>
      <xdr:col>46</xdr:col>
      <xdr:colOff>38100</xdr:colOff>
      <xdr:row>77</xdr:row>
      <xdr:rowOff>144002</xdr:rowOff>
    </xdr:to>
    <xdr:sp macro="" textlink="">
      <xdr:nvSpPr>
        <xdr:cNvPr id="420" name="楕円 419"/>
        <xdr:cNvSpPr/>
      </xdr:nvSpPr>
      <xdr:spPr>
        <a:xfrm>
          <a:off x="8699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135129</xdr:rowOff>
    </xdr:from>
    <xdr:ext cx="469744" cy="259045"/>
    <xdr:sp macro="" textlink="">
      <xdr:nvSpPr>
        <xdr:cNvPr id="421" name="テキスト ボックス 420"/>
        <xdr:cNvSpPr txBox="1"/>
      </xdr:nvSpPr>
      <xdr:spPr>
        <a:xfrm>
          <a:off x="8515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66635</xdr:rowOff>
    </xdr:from>
    <xdr:to>
      <xdr:col>41</xdr:col>
      <xdr:colOff>101600</xdr:colOff>
      <xdr:row>71</xdr:row>
      <xdr:rowOff>168235</xdr:rowOff>
    </xdr:to>
    <xdr:sp macro="" textlink="">
      <xdr:nvSpPr>
        <xdr:cNvPr id="422" name="楕円 421"/>
        <xdr:cNvSpPr/>
      </xdr:nvSpPr>
      <xdr:spPr>
        <a:xfrm>
          <a:off x="7810500" y="122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13312</xdr:rowOff>
    </xdr:from>
    <xdr:ext cx="534377" cy="259045"/>
    <xdr:sp macro="" textlink="">
      <xdr:nvSpPr>
        <xdr:cNvPr id="423" name="テキスト ボックス 422"/>
        <xdr:cNvSpPr txBox="1"/>
      </xdr:nvSpPr>
      <xdr:spPr>
        <a:xfrm>
          <a:off x="7594111" y="120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156566</xdr:rowOff>
    </xdr:from>
    <xdr:to>
      <xdr:col>36</xdr:col>
      <xdr:colOff>165100</xdr:colOff>
      <xdr:row>75</xdr:row>
      <xdr:rowOff>86716</xdr:rowOff>
    </xdr:to>
    <xdr:sp macro="" textlink="">
      <xdr:nvSpPr>
        <xdr:cNvPr id="424" name="楕円 423"/>
        <xdr:cNvSpPr/>
      </xdr:nvSpPr>
      <xdr:spPr>
        <a:xfrm>
          <a:off x="6921500" y="12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103243</xdr:rowOff>
    </xdr:from>
    <xdr:ext cx="534377" cy="259045"/>
    <xdr:sp macro="" textlink="">
      <xdr:nvSpPr>
        <xdr:cNvPr id="425" name="テキスト ボックス 424"/>
        <xdr:cNvSpPr txBox="1"/>
      </xdr:nvSpPr>
      <xdr:spPr>
        <a:xfrm>
          <a:off x="6705111" y="12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90818</xdr:rowOff>
    </xdr:from>
    <xdr:to>
      <xdr:col>55</xdr:col>
      <xdr:colOff>0</xdr:colOff>
      <xdr:row>97</xdr:row>
      <xdr:rowOff>44869</xdr:rowOff>
    </xdr:to>
    <xdr:cxnSp macro="">
      <xdr:nvCxnSpPr>
        <xdr:cNvPr id="454" name="直線コネクタ 453"/>
        <xdr:cNvCxnSpPr/>
      </xdr:nvCxnSpPr>
      <xdr:spPr>
        <a:xfrm flipV="1">
          <a:off x="9639300" y="16550018"/>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126422</xdr:rowOff>
    </xdr:from>
    <xdr:to>
      <xdr:col>50</xdr:col>
      <xdr:colOff>114300</xdr:colOff>
      <xdr:row>97</xdr:row>
      <xdr:rowOff>44869</xdr:rowOff>
    </xdr:to>
    <xdr:cxnSp macro="">
      <xdr:nvCxnSpPr>
        <xdr:cNvPr id="457" name="直線コネクタ 456"/>
        <xdr:cNvCxnSpPr/>
      </xdr:nvCxnSpPr>
      <xdr:spPr>
        <a:xfrm>
          <a:off x="8750300" y="16585622"/>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126422</xdr:rowOff>
    </xdr:from>
    <xdr:to>
      <xdr:col>45</xdr:col>
      <xdr:colOff>177800</xdr:colOff>
      <xdr:row>97</xdr:row>
      <xdr:rowOff>122537</xdr:rowOff>
    </xdr:to>
    <xdr:cxnSp macro="">
      <xdr:nvCxnSpPr>
        <xdr:cNvPr id="460" name="直線コネクタ 459"/>
        <xdr:cNvCxnSpPr/>
      </xdr:nvCxnSpPr>
      <xdr:spPr>
        <a:xfrm flipV="1">
          <a:off x="7861300" y="16585622"/>
          <a:ext cx="8890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122537</xdr:rowOff>
    </xdr:from>
    <xdr:to>
      <xdr:col>41</xdr:col>
      <xdr:colOff>50800</xdr:colOff>
      <xdr:row>98</xdr:row>
      <xdr:rowOff>10903</xdr:rowOff>
    </xdr:to>
    <xdr:cxnSp macro="">
      <xdr:nvCxnSpPr>
        <xdr:cNvPr id="463" name="直線コネクタ 462"/>
        <xdr:cNvCxnSpPr/>
      </xdr:nvCxnSpPr>
      <xdr:spPr>
        <a:xfrm flipV="1">
          <a:off x="6972300" y="16753187"/>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40018</xdr:rowOff>
    </xdr:from>
    <xdr:to>
      <xdr:col>55</xdr:col>
      <xdr:colOff>50800</xdr:colOff>
      <xdr:row>96</xdr:row>
      <xdr:rowOff>141618</xdr:rowOff>
    </xdr:to>
    <xdr:sp macro="" textlink="">
      <xdr:nvSpPr>
        <xdr:cNvPr id="473" name="楕円 472"/>
        <xdr:cNvSpPr/>
      </xdr:nvSpPr>
      <xdr:spPr>
        <a:xfrm>
          <a:off x="10426700" y="164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18445</xdr:rowOff>
    </xdr:from>
    <xdr:ext cx="534377" cy="259045"/>
    <xdr:sp macro="" textlink="">
      <xdr:nvSpPr>
        <xdr:cNvPr id="474" name="普通建設事業費 （ うち更新整備　）該当値テキスト"/>
        <xdr:cNvSpPr txBox="1"/>
      </xdr:nvSpPr>
      <xdr:spPr>
        <a:xfrm>
          <a:off x="10528300" y="164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165519</xdr:rowOff>
    </xdr:from>
    <xdr:to>
      <xdr:col>50</xdr:col>
      <xdr:colOff>165100</xdr:colOff>
      <xdr:row>97</xdr:row>
      <xdr:rowOff>95669</xdr:rowOff>
    </xdr:to>
    <xdr:sp macro="" textlink="">
      <xdr:nvSpPr>
        <xdr:cNvPr id="475" name="楕円 474"/>
        <xdr:cNvSpPr/>
      </xdr:nvSpPr>
      <xdr:spPr>
        <a:xfrm>
          <a:off x="9588500" y="166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86796</xdr:rowOff>
    </xdr:from>
    <xdr:ext cx="534377" cy="259045"/>
    <xdr:sp macro="" textlink="">
      <xdr:nvSpPr>
        <xdr:cNvPr id="476" name="テキスト ボックス 475"/>
        <xdr:cNvSpPr txBox="1"/>
      </xdr:nvSpPr>
      <xdr:spPr>
        <a:xfrm>
          <a:off x="9372111" y="167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75622</xdr:rowOff>
    </xdr:from>
    <xdr:to>
      <xdr:col>46</xdr:col>
      <xdr:colOff>38100</xdr:colOff>
      <xdr:row>97</xdr:row>
      <xdr:rowOff>5772</xdr:rowOff>
    </xdr:to>
    <xdr:sp macro="" textlink="">
      <xdr:nvSpPr>
        <xdr:cNvPr id="477" name="楕円 476"/>
        <xdr:cNvSpPr/>
      </xdr:nvSpPr>
      <xdr:spPr>
        <a:xfrm>
          <a:off x="8699500" y="16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22299</xdr:rowOff>
    </xdr:from>
    <xdr:ext cx="534377" cy="259045"/>
    <xdr:sp macro="" textlink="">
      <xdr:nvSpPr>
        <xdr:cNvPr id="478" name="テキスト ボックス 477"/>
        <xdr:cNvSpPr txBox="1"/>
      </xdr:nvSpPr>
      <xdr:spPr>
        <a:xfrm>
          <a:off x="8483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71737</xdr:rowOff>
    </xdr:from>
    <xdr:to>
      <xdr:col>41</xdr:col>
      <xdr:colOff>101600</xdr:colOff>
      <xdr:row>98</xdr:row>
      <xdr:rowOff>1887</xdr:rowOff>
    </xdr:to>
    <xdr:sp macro="" textlink="">
      <xdr:nvSpPr>
        <xdr:cNvPr id="479" name="楕円 478"/>
        <xdr:cNvSpPr/>
      </xdr:nvSpPr>
      <xdr:spPr>
        <a:xfrm>
          <a:off x="7810500" y="167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164464</xdr:rowOff>
    </xdr:from>
    <xdr:ext cx="534377" cy="259045"/>
    <xdr:sp macro="" textlink="">
      <xdr:nvSpPr>
        <xdr:cNvPr id="480" name="テキスト ボックス 479"/>
        <xdr:cNvSpPr txBox="1"/>
      </xdr:nvSpPr>
      <xdr:spPr>
        <a:xfrm>
          <a:off x="7594111" y="167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131553</xdr:rowOff>
    </xdr:from>
    <xdr:to>
      <xdr:col>36</xdr:col>
      <xdr:colOff>165100</xdr:colOff>
      <xdr:row>98</xdr:row>
      <xdr:rowOff>61703</xdr:rowOff>
    </xdr:to>
    <xdr:sp macro="" textlink="">
      <xdr:nvSpPr>
        <xdr:cNvPr id="481" name="楕円 480"/>
        <xdr:cNvSpPr/>
      </xdr:nvSpPr>
      <xdr:spPr>
        <a:xfrm>
          <a:off x="6921500" y="16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52830</xdr:rowOff>
    </xdr:from>
    <xdr:ext cx="534377" cy="259045"/>
    <xdr:sp macro="" textlink="">
      <xdr:nvSpPr>
        <xdr:cNvPr id="482" name="テキスト ボックス 481"/>
        <xdr:cNvSpPr txBox="1"/>
      </xdr:nvSpPr>
      <xdr:spPr>
        <a:xfrm>
          <a:off x="6705111" y="168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49022</xdr:rowOff>
    </xdr:from>
    <xdr:to>
      <xdr:col>85</xdr:col>
      <xdr:colOff>127000</xdr:colOff>
      <xdr:row>38</xdr:row>
      <xdr:rowOff>69596</xdr:rowOff>
    </xdr:to>
    <xdr:cxnSp macro="">
      <xdr:nvCxnSpPr>
        <xdr:cNvPr id="511" name="直線コネクタ 510"/>
        <xdr:cNvCxnSpPr/>
      </xdr:nvCxnSpPr>
      <xdr:spPr>
        <a:xfrm>
          <a:off x="15481300" y="65641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xdr:rowOff>
    </xdr:from>
    <xdr:to>
      <xdr:col>81</xdr:col>
      <xdr:colOff>50800</xdr:colOff>
      <xdr:row>38</xdr:row>
      <xdr:rowOff>49022</xdr:rowOff>
    </xdr:to>
    <xdr:cxnSp macro="">
      <xdr:nvCxnSpPr>
        <xdr:cNvPr id="514" name="直線コネクタ 513"/>
        <xdr:cNvCxnSpPr/>
      </xdr:nvCxnSpPr>
      <xdr:spPr>
        <a:xfrm>
          <a:off x="14592300" y="651764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xdr:rowOff>
    </xdr:from>
    <xdr:to>
      <xdr:col>76</xdr:col>
      <xdr:colOff>114300</xdr:colOff>
      <xdr:row>38</xdr:row>
      <xdr:rowOff>98933</xdr:rowOff>
    </xdr:to>
    <xdr:cxnSp macro="">
      <xdr:nvCxnSpPr>
        <xdr:cNvPr id="517" name="直線コネクタ 516"/>
        <xdr:cNvCxnSpPr/>
      </xdr:nvCxnSpPr>
      <xdr:spPr>
        <a:xfrm flipV="1">
          <a:off x="13703300" y="6517640"/>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46372</xdr:rowOff>
    </xdr:from>
    <xdr:ext cx="378565" cy="259045"/>
    <xdr:sp macro="" textlink="">
      <xdr:nvSpPr>
        <xdr:cNvPr id="519" name="テキスト ボックス 518"/>
        <xdr:cNvSpPr txBox="1"/>
      </xdr:nvSpPr>
      <xdr:spPr>
        <a:xfrm>
          <a:off x="14403017" y="673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98933</xdr:rowOff>
    </xdr:from>
    <xdr:to>
      <xdr:col>71</xdr:col>
      <xdr:colOff>177800</xdr:colOff>
      <xdr:row>38</xdr:row>
      <xdr:rowOff>157607</xdr:rowOff>
    </xdr:to>
    <xdr:cxnSp macro="">
      <xdr:nvCxnSpPr>
        <xdr:cNvPr id="520" name="直線コネクタ 519"/>
        <xdr:cNvCxnSpPr/>
      </xdr:nvCxnSpPr>
      <xdr:spPr>
        <a:xfrm flipV="1">
          <a:off x="12814300" y="661403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18796</xdr:rowOff>
    </xdr:from>
    <xdr:to>
      <xdr:col>85</xdr:col>
      <xdr:colOff>177800</xdr:colOff>
      <xdr:row>38</xdr:row>
      <xdr:rowOff>120396</xdr:rowOff>
    </xdr:to>
    <xdr:sp macro="" textlink="">
      <xdr:nvSpPr>
        <xdr:cNvPr id="530" name="楕円 529"/>
        <xdr:cNvSpPr/>
      </xdr:nvSpPr>
      <xdr:spPr>
        <a:xfrm>
          <a:off x="16268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168673</xdr:rowOff>
    </xdr:from>
    <xdr:ext cx="378565" cy="259045"/>
    <xdr:sp macro="" textlink="">
      <xdr:nvSpPr>
        <xdr:cNvPr id="531" name="災害復旧事業費該当値テキスト"/>
        <xdr:cNvSpPr txBox="1"/>
      </xdr:nvSpPr>
      <xdr:spPr>
        <a:xfrm>
          <a:off x="16370300"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169672</xdr:rowOff>
    </xdr:from>
    <xdr:to>
      <xdr:col>81</xdr:col>
      <xdr:colOff>101600</xdr:colOff>
      <xdr:row>38</xdr:row>
      <xdr:rowOff>99822</xdr:rowOff>
    </xdr:to>
    <xdr:sp macro="" textlink="">
      <xdr:nvSpPr>
        <xdr:cNvPr id="532" name="楕円 531"/>
        <xdr:cNvSpPr/>
      </xdr:nvSpPr>
      <xdr:spPr>
        <a:xfrm>
          <a:off x="15430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116349</xdr:rowOff>
    </xdr:from>
    <xdr:ext cx="378565" cy="259045"/>
    <xdr:sp macro="" textlink="">
      <xdr:nvSpPr>
        <xdr:cNvPr id="533" name="テキスト ボックス 532"/>
        <xdr:cNvSpPr txBox="1"/>
      </xdr:nvSpPr>
      <xdr:spPr>
        <a:xfrm>
          <a:off x="15292017"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123190</xdr:rowOff>
    </xdr:from>
    <xdr:to>
      <xdr:col>76</xdr:col>
      <xdr:colOff>165100</xdr:colOff>
      <xdr:row>38</xdr:row>
      <xdr:rowOff>53340</xdr:rowOff>
    </xdr:to>
    <xdr:sp macro="" textlink="">
      <xdr:nvSpPr>
        <xdr:cNvPr id="534" name="楕円 533"/>
        <xdr:cNvSpPr/>
      </xdr:nvSpPr>
      <xdr:spPr>
        <a:xfrm>
          <a:off x="1454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69867</xdr:rowOff>
    </xdr:from>
    <xdr:ext cx="378565" cy="259045"/>
    <xdr:sp macro="" textlink="">
      <xdr:nvSpPr>
        <xdr:cNvPr id="535" name="テキスト ボックス 534"/>
        <xdr:cNvSpPr txBox="1"/>
      </xdr:nvSpPr>
      <xdr:spPr>
        <a:xfrm>
          <a:off x="14403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48133</xdr:rowOff>
    </xdr:from>
    <xdr:to>
      <xdr:col>72</xdr:col>
      <xdr:colOff>38100</xdr:colOff>
      <xdr:row>38</xdr:row>
      <xdr:rowOff>149733</xdr:rowOff>
    </xdr:to>
    <xdr:sp macro="" textlink="">
      <xdr:nvSpPr>
        <xdr:cNvPr id="536" name="楕円 535"/>
        <xdr:cNvSpPr/>
      </xdr:nvSpPr>
      <xdr:spPr>
        <a:xfrm>
          <a:off x="13652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166260</xdr:rowOff>
    </xdr:from>
    <xdr:ext cx="378565" cy="259045"/>
    <xdr:sp macro="" textlink="">
      <xdr:nvSpPr>
        <xdr:cNvPr id="537" name="テキスト ボックス 536"/>
        <xdr:cNvSpPr txBox="1"/>
      </xdr:nvSpPr>
      <xdr:spPr>
        <a:xfrm>
          <a:off x="13514017" y="63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106807</xdr:rowOff>
    </xdr:from>
    <xdr:to>
      <xdr:col>67</xdr:col>
      <xdr:colOff>101600</xdr:colOff>
      <xdr:row>39</xdr:row>
      <xdr:rowOff>36957</xdr:rowOff>
    </xdr:to>
    <xdr:sp macro="" textlink="">
      <xdr:nvSpPr>
        <xdr:cNvPr id="538" name="楕円 537"/>
        <xdr:cNvSpPr/>
      </xdr:nvSpPr>
      <xdr:spPr>
        <a:xfrm>
          <a:off x="12763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28084</xdr:rowOff>
    </xdr:from>
    <xdr:ext cx="378565" cy="259045"/>
    <xdr:sp macro="" textlink="">
      <xdr:nvSpPr>
        <xdr:cNvPr id="539" name="テキスト ボックス 538"/>
        <xdr:cNvSpPr txBox="1"/>
      </xdr:nvSpPr>
      <xdr:spPr>
        <a:xfrm>
          <a:off x="12625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168275</xdr:rowOff>
    </xdr:from>
    <xdr:to>
      <xdr:col>85</xdr:col>
      <xdr:colOff>127000</xdr:colOff>
      <xdr:row>76</xdr:row>
      <xdr:rowOff>108480</xdr:rowOff>
    </xdr:to>
    <xdr:cxnSp macro="">
      <xdr:nvCxnSpPr>
        <xdr:cNvPr id="620" name="直線コネクタ 619"/>
        <xdr:cNvCxnSpPr/>
      </xdr:nvCxnSpPr>
      <xdr:spPr>
        <a:xfrm>
          <a:off x="15481300" y="13027025"/>
          <a:ext cx="8382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100413</xdr:rowOff>
    </xdr:from>
    <xdr:to>
      <xdr:col>81</xdr:col>
      <xdr:colOff>50800</xdr:colOff>
      <xdr:row>75</xdr:row>
      <xdr:rowOff>168275</xdr:rowOff>
    </xdr:to>
    <xdr:cxnSp macro="">
      <xdr:nvCxnSpPr>
        <xdr:cNvPr id="623" name="直線コネクタ 622"/>
        <xdr:cNvCxnSpPr/>
      </xdr:nvCxnSpPr>
      <xdr:spPr>
        <a:xfrm>
          <a:off x="14592300" y="12959163"/>
          <a:ext cx="8890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6492</xdr:rowOff>
    </xdr:from>
    <xdr:to>
      <xdr:col>76</xdr:col>
      <xdr:colOff>114300</xdr:colOff>
      <xdr:row>75</xdr:row>
      <xdr:rowOff>100413</xdr:rowOff>
    </xdr:to>
    <xdr:cxnSp macro="">
      <xdr:nvCxnSpPr>
        <xdr:cNvPr id="626" name="直線コネクタ 625"/>
        <xdr:cNvCxnSpPr/>
      </xdr:nvCxnSpPr>
      <xdr:spPr>
        <a:xfrm>
          <a:off x="13703300" y="12865242"/>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59461</xdr:rowOff>
    </xdr:from>
    <xdr:to>
      <xdr:col>71</xdr:col>
      <xdr:colOff>177800</xdr:colOff>
      <xdr:row>75</xdr:row>
      <xdr:rowOff>6492</xdr:rowOff>
    </xdr:to>
    <xdr:cxnSp macro="">
      <xdr:nvCxnSpPr>
        <xdr:cNvPr id="629" name="直線コネクタ 628"/>
        <xdr:cNvCxnSpPr/>
      </xdr:nvCxnSpPr>
      <xdr:spPr>
        <a:xfrm>
          <a:off x="12814300" y="12746761"/>
          <a:ext cx="8890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57680</xdr:rowOff>
    </xdr:from>
    <xdr:to>
      <xdr:col>85</xdr:col>
      <xdr:colOff>177800</xdr:colOff>
      <xdr:row>76</xdr:row>
      <xdr:rowOff>159280</xdr:rowOff>
    </xdr:to>
    <xdr:sp macro="" textlink="">
      <xdr:nvSpPr>
        <xdr:cNvPr id="639" name="楕円 638"/>
        <xdr:cNvSpPr/>
      </xdr:nvSpPr>
      <xdr:spPr>
        <a:xfrm>
          <a:off x="16268700" y="13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36107</xdr:rowOff>
    </xdr:from>
    <xdr:ext cx="534377" cy="259045"/>
    <xdr:sp macro="" textlink="">
      <xdr:nvSpPr>
        <xdr:cNvPr id="640" name="公債費該当値テキスト"/>
        <xdr:cNvSpPr txBox="1"/>
      </xdr:nvSpPr>
      <xdr:spPr>
        <a:xfrm>
          <a:off x="16370300" y="130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117475</xdr:rowOff>
    </xdr:from>
    <xdr:to>
      <xdr:col>81</xdr:col>
      <xdr:colOff>101600</xdr:colOff>
      <xdr:row>76</xdr:row>
      <xdr:rowOff>47625</xdr:rowOff>
    </xdr:to>
    <xdr:sp macro="" textlink="">
      <xdr:nvSpPr>
        <xdr:cNvPr id="641" name="楕円 640"/>
        <xdr:cNvSpPr/>
      </xdr:nvSpPr>
      <xdr:spPr>
        <a:xfrm>
          <a:off x="1543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38752</xdr:rowOff>
    </xdr:from>
    <xdr:ext cx="534377" cy="259045"/>
    <xdr:sp macro="" textlink="">
      <xdr:nvSpPr>
        <xdr:cNvPr id="642" name="テキスト ボックス 641"/>
        <xdr:cNvSpPr txBox="1"/>
      </xdr:nvSpPr>
      <xdr:spPr>
        <a:xfrm>
          <a:off x="15214111" y="130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49613</xdr:rowOff>
    </xdr:from>
    <xdr:to>
      <xdr:col>76</xdr:col>
      <xdr:colOff>165100</xdr:colOff>
      <xdr:row>75</xdr:row>
      <xdr:rowOff>151212</xdr:rowOff>
    </xdr:to>
    <xdr:sp macro="" textlink="">
      <xdr:nvSpPr>
        <xdr:cNvPr id="643" name="楕円 642"/>
        <xdr:cNvSpPr/>
      </xdr:nvSpPr>
      <xdr:spPr>
        <a:xfrm>
          <a:off x="14541500" y="12908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142341</xdr:rowOff>
    </xdr:from>
    <xdr:ext cx="534377" cy="259045"/>
    <xdr:sp macro="" textlink="">
      <xdr:nvSpPr>
        <xdr:cNvPr id="644" name="テキスト ボックス 643"/>
        <xdr:cNvSpPr txBox="1"/>
      </xdr:nvSpPr>
      <xdr:spPr>
        <a:xfrm>
          <a:off x="14325111" y="130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127142</xdr:rowOff>
    </xdr:from>
    <xdr:to>
      <xdr:col>72</xdr:col>
      <xdr:colOff>38100</xdr:colOff>
      <xdr:row>75</xdr:row>
      <xdr:rowOff>57292</xdr:rowOff>
    </xdr:to>
    <xdr:sp macro="" textlink="">
      <xdr:nvSpPr>
        <xdr:cNvPr id="645" name="楕円 644"/>
        <xdr:cNvSpPr/>
      </xdr:nvSpPr>
      <xdr:spPr>
        <a:xfrm>
          <a:off x="13652500" y="12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73819</xdr:rowOff>
    </xdr:from>
    <xdr:ext cx="534377" cy="259045"/>
    <xdr:sp macro="" textlink="">
      <xdr:nvSpPr>
        <xdr:cNvPr id="646" name="テキスト ボックス 645"/>
        <xdr:cNvSpPr txBox="1"/>
      </xdr:nvSpPr>
      <xdr:spPr>
        <a:xfrm>
          <a:off x="13436111" y="125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8661</xdr:rowOff>
    </xdr:from>
    <xdr:to>
      <xdr:col>67</xdr:col>
      <xdr:colOff>101600</xdr:colOff>
      <xdr:row>74</xdr:row>
      <xdr:rowOff>110261</xdr:rowOff>
    </xdr:to>
    <xdr:sp macro="" textlink="">
      <xdr:nvSpPr>
        <xdr:cNvPr id="647" name="楕円 646"/>
        <xdr:cNvSpPr/>
      </xdr:nvSpPr>
      <xdr:spPr>
        <a:xfrm>
          <a:off x="12763500" y="126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126788</xdr:rowOff>
    </xdr:from>
    <xdr:ext cx="534377" cy="259045"/>
    <xdr:sp macro="" textlink="">
      <xdr:nvSpPr>
        <xdr:cNvPr id="648" name="テキスト ボックス 647"/>
        <xdr:cNvSpPr txBox="1"/>
      </xdr:nvSpPr>
      <xdr:spPr>
        <a:xfrm>
          <a:off x="12547111" y="124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58395</xdr:rowOff>
    </xdr:from>
    <xdr:to>
      <xdr:col>85</xdr:col>
      <xdr:colOff>127000</xdr:colOff>
      <xdr:row>98</xdr:row>
      <xdr:rowOff>22352</xdr:rowOff>
    </xdr:to>
    <xdr:cxnSp macro="">
      <xdr:nvCxnSpPr>
        <xdr:cNvPr id="677" name="直線コネクタ 676"/>
        <xdr:cNvCxnSpPr/>
      </xdr:nvCxnSpPr>
      <xdr:spPr>
        <a:xfrm flipV="1">
          <a:off x="15481300" y="15660345"/>
          <a:ext cx="838200" cy="11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5207</xdr:rowOff>
    </xdr:from>
    <xdr:to>
      <xdr:col>81</xdr:col>
      <xdr:colOff>50800</xdr:colOff>
      <xdr:row>98</xdr:row>
      <xdr:rowOff>22352</xdr:rowOff>
    </xdr:to>
    <xdr:cxnSp macro="">
      <xdr:nvCxnSpPr>
        <xdr:cNvPr id="680" name="直線コネクタ 679"/>
        <xdr:cNvCxnSpPr/>
      </xdr:nvCxnSpPr>
      <xdr:spPr>
        <a:xfrm>
          <a:off x="14592300" y="1680730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15075</xdr:rowOff>
    </xdr:from>
    <xdr:to>
      <xdr:col>76</xdr:col>
      <xdr:colOff>114300</xdr:colOff>
      <xdr:row>98</xdr:row>
      <xdr:rowOff>5207</xdr:rowOff>
    </xdr:to>
    <xdr:cxnSp macro="">
      <xdr:nvCxnSpPr>
        <xdr:cNvPr id="683" name="直線コネクタ 682"/>
        <xdr:cNvCxnSpPr/>
      </xdr:nvCxnSpPr>
      <xdr:spPr>
        <a:xfrm>
          <a:off x="13703300" y="16645725"/>
          <a:ext cx="8890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15075</xdr:rowOff>
    </xdr:from>
    <xdr:to>
      <xdr:col>71</xdr:col>
      <xdr:colOff>177800</xdr:colOff>
      <xdr:row>97</xdr:row>
      <xdr:rowOff>116154</xdr:rowOff>
    </xdr:to>
    <xdr:cxnSp macro="">
      <xdr:nvCxnSpPr>
        <xdr:cNvPr id="686" name="直線コネクタ 685"/>
        <xdr:cNvCxnSpPr/>
      </xdr:nvCxnSpPr>
      <xdr:spPr>
        <a:xfrm flipV="1">
          <a:off x="12814300" y="16645725"/>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7595</xdr:rowOff>
    </xdr:from>
    <xdr:to>
      <xdr:col>85</xdr:col>
      <xdr:colOff>177800</xdr:colOff>
      <xdr:row>91</xdr:row>
      <xdr:rowOff>109195</xdr:rowOff>
    </xdr:to>
    <xdr:sp macro="" textlink="">
      <xdr:nvSpPr>
        <xdr:cNvPr id="696" name="楕円 695"/>
        <xdr:cNvSpPr/>
      </xdr:nvSpPr>
      <xdr:spPr>
        <a:xfrm>
          <a:off x="16268700" y="156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132072</xdr:rowOff>
    </xdr:from>
    <xdr:ext cx="534377" cy="259045"/>
    <xdr:sp macro="" textlink="">
      <xdr:nvSpPr>
        <xdr:cNvPr id="697" name="積立金該当値テキスト"/>
        <xdr:cNvSpPr txBox="1"/>
      </xdr:nvSpPr>
      <xdr:spPr>
        <a:xfrm>
          <a:off x="16370300" y="155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143002</xdr:rowOff>
    </xdr:from>
    <xdr:to>
      <xdr:col>81</xdr:col>
      <xdr:colOff>101600</xdr:colOff>
      <xdr:row>98</xdr:row>
      <xdr:rowOff>73152</xdr:rowOff>
    </xdr:to>
    <xdr:sp macro="" textlink="">
      <xdr:nvSpPr>
        <xdr:cNvPr id="698" name="楕円 697"/>
        <xdr:cNvSpPr/>
      </xdr:nvSpPr>
      <xdr:spPr>
        <a:xfrm>
          <a:off x="15430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64279</xdr:rowOff>
    </xdr:from>
    <xdr:ext cx="469744" cy="259045"/>
    <xdr:sp macro="" textlink="">
      <xdr:nvSpPr>
        <xdr:cNvPr id="699" name="テキスト ボックス 698"/>
        <xdr:cNvSpPr txBox="1"/>
      </xdr:nvSpPr>
      <xdr:spPr>
        <a:xfrm>
          <a:off x="15246428"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125857</xdr:rowOff>
    </xdr:from>
    <xdr:to>
      <xdr:col>76</xdr:col>
      <xdr:colOff>165100</xdr:colOff>
      <xdr:row>98</xdr:row>
      <xdr:rowOff>56007</xdr:rowOff>
    </xdr:to>
    <xdr:sp macro="" textlink="">
      <xdr:nvSpPr>
        <xdr:cNvPr id="700" name="楕円 699"/>
        <xdr:cNvSpPr/>
      </xdr:nvSpPr>
      <xdr:spPr>
        <a:xfrm>
          <a:off x="14541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47134</xdr:rowOff>
    </xdr:from>
    <xdr:ext cx="469744" cy="259045"/>
    <xdr:sp macro="" textlink="">
      <xdr:nvSpPr>
        <xdr:cNvPr id="701" name="テキスト ボックス 700"/>
        <xdr:cNvSpPr txBox="1"/>
      </xdr:nvSpPr>
      <xdr:spPr>
        <a:xfrm>
          <a:off x="14357428" y="1684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135725</xdr:rowOff>
    </xdr:from>
    <xdr:to>
      <xdr:col>72</xdr:col>
      <xdr:colOff>38100</xdr:colOff>
      <xdr:row>97</xdr:row>
      <xdr:rowOff>65875</xdr:rowOff>
    </xdr:to>
    <xdr:sp macro="" textlink="">
      <xdr:nvSpPr>
        <xdr:cNvPr id="702" name="楕円 701"/>
        <xdr:cNvSpPr/>
      </xdr:nvSpPr>
      <xdr:spPr>
        <a:xfrm>
          <a:off x="13652500" y="165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82402</xdr:rowOff>
    </xdr:from>
    <xdr:ext cx="469744" cy="259045"/>
    <xdr:sp macro="" textlink="">
      <xdr:nvSpPr>
        <xdr:cNvPr id="703" name="テキスト ボックス 702"/>
        <xdr:cNvSpPr txBox="1"/>
      </xdr:nvSpPr>
      <xdr:spPr>
        <a:xfrm>
          <a:off x="13468428" y="163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65354</xdr:rowOff>
    </xdr:from>
    <xdr:to>
      <xdr:col>67</xdr:col>
      <xdr:colOff>101600</xdr:colOff>
      <xdr:row>97</xdr:row>
      <xdr:rowOff>166954</xdr:rowOff>
    </xdr:to>
    <xdr:sp macro="" textlink="">
      <xdr:nvSpPr>
        <xdr:cNvPr id="704" name="楕円 703"/>
        <xdr:cNvSpPr/>
      </xdr:nvSpPr>
      <xdr:spPr>
        <a:xfrm>
          <a:off x="12763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12031</xdr:rowOff>
    </xdr:from>
    <xdr:ext cx="469744" cy="259045"/>
    <xdr:sp macro="" textlink="">
      <xdr:nvSpPr>
        <xdr:cNvPr id="705" name="テキスト ボックス 704"/>
        <xdr:cNvSpPr txBox="1"/>
      </xdr:nvSpPr>
      <xdr:spPr>
        <a:xfrm>
          <a:off x="12579428" y="16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5131</xdr:rowOff>
    </xdr:from>
    <xdr:to>
      <xdr:col>116</xdr:col>
      <xdr:colOff>63500</xdr:colOff>
      <xdr:row>58</xdr:row>
      <xdr:rowOff>5131</xdr:rowOff>
    </xdr:to>
    <xdr:cxnSp macro="">
      <xdr:nvCxnSpPr>
        <xdr:cNvPr id="793" name="直線コネクタ 792"/>
        <xdr:cNvCxnSpPr/>
      </xdr:nvCxnSpPr>
      <xdr:spPr>
        <a:xfrm>
          <a:off x="21323300" y="9949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169075</xdr:rowOff>
    </xdr:from>
    <xdr:to>
      <xdr:col>111</xdr:col>
      <xdr:colOff>177800</xdr:colOff>
      <xdr:row>58</xdr:row>
      <xdr:rowOff>5131</xdr:rowOff>
    </xdr:to>
    <xdr:cxnSp macro="">
      <xdr:nvCxnSpPr>
        <xdr:cNvPr id="796" name="直線コネクタ 795"/>
        <xdr:cNvCxnSpPr/>
      </xdr:nvCxnSpPr>
      <xdr:spPr>
        <a:xfrm>
          <a:off x="20434300" y="9941725"/>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116040</xdr:rowOff>
    </xdr:from>
    <xdr:to>
      <xdr:col>107</xdr:col>
      <xdr:colOff>50800</xdr:colOff>
      <xdr:row>57</xdr:row>
      <xdr:rowOff>169075</xdr:rowOff>
    </xdr:to>
    <xdr:cxnSp macro="">
      <xdr:nvCxnSpPr>
        <xdr:cNvPr id="799" name="直線コネクタ 798"/>
        <xdr:cNvCxnSpPr/>
      </xdr:nvCxnSpPr>
      <xdr:spPr>
        <a:xfrm>
          <a:off x="19545300" y="988869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85027</xdr:rowOff>
    </xdr:from>
    <xdr:to>
      <xdr:col>102</xdr:col>
      <xdr:colOff>114300</xdr:colOff>
      <xdr:row>57</xdr:row>
      <xdr:rowOff>116040</xdr:rowOff>
    </xdr:to>
    <xdr:cxnSp macro="">
      <xdr:nvCxnSpPr>
        <xdr:cNvPr id="802" name="直線コネクタ 801"/>
        <xdr:cNvCxnSpPr/>
      </xdr:nvCxnSpPr>
      <xdr:spPr>
        <a:xfrm>
          <a:off x="18656300" y="9857677"/>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125781</xdr:rowOff>
    </xdr:from>
    <xdr:to>
      <xdr:col>116</xdr:col>
      <xdr:colOff>114300</xdr:colOff>
      <xdr:row>58</xdr:row>
      <xdr:rowOff>55931</xdr:rowOff>
    </xdr:to>
    <xdr:sp macro="" textlink="">
      <xdr:nvSpPr>
        <xdr:cNvPr id="812" name="楕円 811"/>
        <xdr:cNvSpPr/>
      </xdr:nvSpPr>
      <xdr:spPr>
        <a:xfrm>
          <a:off x="221107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104208</xdr:rowOff>
    </xdr:from>
    <xdr:ext cx="469744" cy="259045"/>
    <xdr:sp macro="" textlink="">
      <xdr:nvSpPr>
        <xdr:cNvPr id="813" name="貸付金該当値テキスト"/>
        <xdr:cNvSpPr txBox="1"/>
      </xdr:nvSpPr>
      <xdr:spPr>
        <a:xfrm>
          <a:off x="22212300" y="98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125781</xdr:rowOff>
    </xdr:from>
    <xdr:to>
      <xdr:col>112</xdr:col>
      <xdr:colOff>38100</xdr:colOff>
      <xdr:row>58</xdr:row>
      <xdr:rowOff>55931</xdr:rowOff>
    </xdr:to>
    <xdr:sp macro="" textlink="">
      <xdr:nvSpPr>
        <xdr:cNvPr id="814" name="楕円 813"/>
        <xdr:cNvSpPr/>
      </xdr:nvSpPr>
      <xdr:spPr>
        <a:xfrm>
          <a:off x="21272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47058</xdr:rowOff>
    </xdr:from>
    <xdr:ext cx="469744" cy="259045"/>
    <xdr:sp macro="" textlink="">
      <xdr:nvSpPr>
        <xdr:cNvPr id="815" name="テキスト ボックス 814"/>
        <xdr:cNvSpPr txBox="1"/>
      </xdr:nvSpPr>
      <xdr:spPr>
        <a:xfrm>
          <a:off x="21088428" y="99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118275</xdr:rowOff>
    </xdr:from>
    <xdr:to>
      <xdr:col>107</xdr:col>
      <xdr:colOff>101600</xdr:colOff>
      <xdr:row>58</xdr:row>
      <xdr:rowOff>48425</xdr:rowOff>
    </xdr:to>
    <xdr:sp macro="" textlink="">
      <xdr:nvSpPr>
        <xdr:cNvPr id="816" name="楕円 815"/>
        <xdr:cNvSpPr/>
      </xdr:nvSpPr>
      <xdr:spPr>
        <a:xfrm>
          <a:off x="20383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39552</xdr:rowOff>
    </xdr:from>
    <xdr:ext cx="469744" cy="259045"/>
    <xdr:sp macro="" textlink="">
      <xdr:nvSpPr>
        <xdr:cNvPr id="817" name="テキスト ボックス 816"/>
        <xdr:cNvSpPr txBox="1"/>
      </xdr:nvSpPr>
      <xdr:spPr>
        <a:xfrm>
          <a:off x="20199428" y="998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65240</xdr:rowOff>
    </xdr:from>
    <xdr:to>
      <xdr:col>102</xdr:col>
      <xdr:colOff>165100</xdr:colOff>
      <xdr:row>57</xdr:row>
      <xdr:rowOff>166840</xdr:rowOff>
    </xdr:to>
    <xdr:sp macro="" textlink="">
      <xdr:nvSpPr>
        <xdr:cNvPr id="818" name="楕円 817"/>
        <xdr:cNvSpPr/>
      </xdr:nvSpPr>
      <xdr:spPr>
        <a:xfrm>
          <a:off x="19494500" y="9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157967</xdr:rowOff>
    </xdr:from>
    <xdr:ext cx="469744" cy="259045"/>
    <xdr:sp macro="" textlink="">
      <xdr:nvSpPr>
        <xdr:cNvPr id="819" name="テキスト ボックス 818"/>
        <xdr:cNvSpPr txBox="1"/>
      </xdr:nvSpPr>
      <xdr:spPr>
        <a:xfrm>
          <a:off x="19310428" y="993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34227</xdr:rowOff>
    </xdr:from>
    <xdr:to>
      <xdr:col>98</xdr:col>
      <xdr:colOff>38100</xdr:colOff>
      <xdr:row>57</xdr:row>
      <xdr:rowOff>135827</xdr:rowOff>
    </xdr:to>
    <xdr:sp macro="" textlink="">
      <xdr:nvSpPr>
        <xdr:cNvPr id="820" name="楕円 819"/>
        <xdr:cNvSpPr/>
      </xdr:nvSpPr>
      <xdr:spPr>
        <a:xfrm>
          <a:off x="18605500" y="98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126954</xdr:rowOff>
    </xdr:from>
    <xdr:ext cx="469744" cy="259045"/>
    <xdr:sp macro="" textlink="">
      <xdr:nvSpPr>
        <xdr:cNvPr id="821" name="テキスト ボックス 820"/>
        <xdr:cNvSpPr txBox="1"/>
      </xdr:nvSpPr>
      <xdr:spPr>
        <a:xfrm>
          <a:off x="18421428" y="989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81065</xdr:rowOff>
    </xdr:from>
    <xdr:to>
      <xdr:col>116</xdr:col>
      <xdr:colOff>63500</xdr:colOff>
      <xdr:row>77</xdr:row>
      <xdr:rowOff>138291</xdr:rowOff>
    </xdr:to>
    <xdr:cxnSp macro="">
      <xdr:nvCxnSpPr>
        <xdr:cNvPr id="851" name="直線コネクタ 850"/>
        <xdr:cNvCxnSpPr/>
      </xdr:nvCxnSpPr>
      <xdr:spPr>
        <a:xfrm flipV="1">
          <a:off x="21323300" y="13282715"/>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136347</xdr:rowOff>
    </xdr:from>
    <xdr:to>
      <xdr:col>111</xdr:col>
      <xdr:colOff>177800</xdr:colOff>
      <xdr:row>77</xdr:row>
      <xdr:rowOff>138291</xdr:rowOff>
    </xdr:to>
    <xdr:cxnSp macro="">
      <xdr:nvCxnSpPr>
        <xdr:cNvPr id="854" name="直線コネクタ 853"/>
        <xdr:cNvCxnSpPr/>
      </xdr:nvCxnSpPr>
      <xdr:spPr>
        <a:xfrm>
          <a:off x="20434300" y="1333799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136347</xdr:rowOff>
    </xdr:from>
    <xdr:to>
      <xdr:col>107</xdr:col>
      <xdr:colOff>50800</xdr:colOff>
      <xdr:row>77</xdr:row>
      <xdr:rowOff>143396</xdr:rowOff>
    </xdr:to>
    <xdr:cxnSp macro="">
      <xdr:nvCxnSpPr>
        <xdr:cNvPr id="857" name="直線コネクタ 856"/>
        <xdr:cNvCxnSpPr/>
      </xdr:nvCxnSpPr>
      <xdr:spPr>
        <a:xfrm flipV="1">
          <a:off x="19545300" y="1333799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143396</xdr:rowOff>
    </xdr:from>
    <xdr:to>
      <xdr:col>102</xdr:col>
      <xdr:colOff>114300</xdr:colOff>
      <xdr:row>78</xdr:row>
      <xdr:rowOff>44411</xdr:rowOff>
    </xdr:to>
    <xdr:cxnSp macro="">
      <xdr:nvCxnSpPr>
        <xdr:cNvPr id="860" name="直線コネクタ 859"/>
        <xdr:cNvCxnSpPr/>
      </xdr:nvCxnSpPr>
      <xdr:spPr>
        <a:xfrm flipV="1">
          <a:off x="18656300" y="13345046"/>
          <a:ext cx="889000" cy="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30265</xdr:rowOff>
    </xdr:from>
    <xdr:to>
      <xdr:col>116</xdr:col>
      <xdr:colOff>114300</xdr:colOff>
      <xdr:row>77</xdr:row>
      <xdr:rowOff>131865</xdr:rowOff>
    </xdr:to>
    <xdr:sp macro="" textlink="">
      <xdr:nvSpPr>
        <xdr:cNvPr id="870" name="楕円 869"/>
        <xdr:cNvSpPr/>
      </xdr:nvSpPr>
      <xdr:spPr>
        <a:xfrm>
          <a:off x="221107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116642</xdr:rowOff>
    </xdr:from>
    <xdr:ext cx="534377" cy="259045"/>
    <xdr:sp macro="" textlink="">
      <xdr:nvSpPr>
        <xdr:cNvPr id="871" name="繰出金該当値テキスト"/>
        <xdr:cNvSpPr txBox="1"/>
      </xdr:nvSpPr>
      <xdr:spPr>
        <a:xfrm>
          <a:off x="22212300" y="131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87491</xdr:rowOff>
    </xdr:from>
    <xdr:to>
      <xdr:col>112</xdr:col>
      <xdr:colOff>38100</xdr:colOff>
      <xdr:row>78</xdr:row>
      <xdr:rowOff>17641</xdr:rowOff>
    </xdr:to>
    <xdr:sp macro="" textlink="">
      <xdr:nvSpPr>
        <xdr:cNvPr id="872" name="楕円 871"/>
        <xdr:cNvSpPr/>
      </xdr:nvSpPr>
      <xdr:spPr>
        <a:xfrm>
          <a:off x="212725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8768</xdr:rowOff>
    </xdr:from>
    <xdr:ext cx="534377" cy="259045"/>
    <xdr:sp macro="" textlink="">
      <xdr:nvSpPr>
        <xdr:cNvPr id="873" name="テキスト ボックス 872"/>
        <xdr:cNvSpPr txBox="1"/>
      </xdr:nvSpPr>
      <xdr:spPr>
        <a:xfrm>
          <a:off x="21056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85547</xdr:rowOff>
    </xdr:from>
    <xdr:to>
      <xdr:col>107</xdr:col>
      <xdr:colOff>101600</xdr:colOff>
      <xdr:row>78</xdr:row>
      <xdr:rowOff>15697</xdr:rowOff>
    </xdr:to>
    <xdr:sp macro="" textlink="">
      <xdr:nvSpPr>
        <xdr:cNvPr id="874" name="楕円 873"/>
        <xdr:cNvSpPr/>
      </xdr:nvSpPr>
      <xdr:spPr>
        <a:xfrm>
          <a:off x="203835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6824</xdr:rowOff>
    </xdr:from>
    <xdr:ext cx="534377" cy="259045"/>
    <xdr:sp macro="" textlink="">
      <xdr:nvSpPr>
        <xdr:cNvPr id="875" name="テキスト ボックス 874"/>
        <xdr:cNvSpPr txBox="1"/>
      </xdr:nvSpPr>
      <xdr:spPr>
        <a:xfrm>
          <a:off x="20167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92596</xdr:rowOff>
    </xdr:from>
    <xdr:to>
      <xdr:col>102</xdr:col>
      <xdr:colOff>165100</xdr:colOff>
      <xdr:row>78</xdr:row>
      <xdr:rowOff>22746</xdr:rowOff>
    </xdr:to>
    <xdr:sp macro="" textlink="">
      <xdr:nvSpPr>
        <xdr:cNvPr id="876" name="楕円 875"/>
        <xdr:cNvSpPr/>
      </xdr:nvSpPr>
      <xdr:spPr>
        <a:xfrm>
          <a:off x="19494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13873</xdr:rowOff>
    </xdr:from>
    <xdr:ext cx="534377" cy="259045"/>
    <xdr:sp macro="" textlink="">
      <xdr:nvSpPr>
        <xdr:cNvPr id="877" name="テキスト ボックス 876"/>
        <xdr:cNvSpPr txBox="1"/>
      </xdr:nvSpPr>
      <xdr:spPr>
        <a:xfrm>
          <a:off x="19278111" y="133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165061</xdr:rowOff>
    </xdr:from>
    <xdr:to>
      <xdr:col>98</xdr:col>
      <xdr:colOff>38100</xdr:colOff>
      <xdr:row>78</xdr:row>
      <xdr:rowOff>95211</xdr:rowOff>
    </xdr:to>
    <xdr:sp macro="" textlink="">
      <xdr:nvSpPr>
        <xdr:cNvPr id="878" name="楕円 877"/>
        <xdr:cNvSpPr/>
      </xdr:nvSpPr>
      <xdr:spPr>
        <a:xfrm>
          <a:off x="18605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86338</xdr:rowOff>
    </xdr:from>
    <xdr:ext cx="534377" cy="259045"/>
    <xdr:sp macro="" textlink="">
      <xdr:nvSpPr>
        <xdr:cNvPr id="879" name="テキスト ボックス 878"/>
        <xdr:cNvSpPr txBox="1"/>
      </xdr:nvSpPr>
      <xdr:spPr>
        <a:xfrm>
          <a:off x="18389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歳出決算総額は、住民一人当たり</a:t>
          </a:r>
          <a:r>
            <a:rPr kumimoji="1" lang="en-US" altLang="ja-JP" sz="900" b="0" i="0" baseline="0">
              <a:solidFill>
                <a:schemeClr val="dk1"/>
              </a:solidFill>
              <a:effectLst/>
              <a:latin typeface="+mn-lt"/>
              <a:ea typeface="+mn-ea"/>
              <a:cs typeface="+mn-cs"/>
            </a:rPr>
            <a:t>392,020</a:t>
          </a:r>
          <a:r>
            <a:rPr kumimoji="1" lang="ja-JP" altLang="ja-JP" sz="900" b="0" i="0" baseline="0">
              <a:solidFill>
                <a:schemeClr val="dk1"/>
              </a:solidFill>
              <a:effectLst/>
              <a:latin typeface="+mn-lt"/>
              <a:ea typeface="+mn-ea"/>
              <a:cs typeface="+mn-cs"/>
            </a:rPr>
            <a:t>円となっています。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住民一人当たりの人件費は、</a:t>
          </a:r>
          <a:r>
            <a:rPr kumimoji="1" lang="en-US" altLang="ja-JP" sz="900" b="0" i="0" baseline="0">
              <a:solidFill>
                <a:schemeClr val="dk1"/>
              </a:solidFill>
              <a:effectLst/>
              <a:latin typeface="+mn-lt"/>
              <a:ea typeface="+mn-ea"/>
              <a:cs typeface="+mn-cs"/>
            </a:rPr>
            <a:t>54,805</a:t>
          </a:r>
          <a:r>
            <a:rPr kumimoji="1" lang="ja-JP" altLang="ja-JP" sz="900" b="0" i="0" baseline="0">
              <a:solidFill>
                <a:schemeClr val="dk1"/>
              </a:solidFill>
              <a:effectLst/>
              <a:latin typeface="+mn-lt"/>
              <a:ea typeface="+mn-ea"/>
              <a:cs typeface="+mn-cs"/>
            </a:rPr>
            <a:t>円となっており、平成</a:t>
          </a:r>
          <a:r>
            <a:rPr kumimoji="1" lang="en-US" altLang="ja-JP" sz="900" b="0" i="0" baseline="0">
              <a:solidFill>
                <a:schemeClr val="dk1"/>
              </a:solidFill>
              <a:effectLst/>
              <a:latin typeface="+mn-lt"/>
              <a:ea typeface="+mn-ea"/>
              <a:cs typeface="+mn-cs"/>
            </a:rPr>
            <a:t>25</a:t>
          </a:r>
          <a:r>
            <a:rPr kumimoji="1" lang="ja-JP" altLang="ja-JP" sz="900" b="0" i="0" baseline="0">
              <a:solidFill>
                <a:schemeClr val="dk1"/>
              </a:solidFill>
              <a:effectLst/>
              <a:latin typeface="+mn-lt"/>
              <a:ea typeface="+mn-ea"/>
              <a:cs typeface="+mn-cs"/>
            </a:rPr>
            <a:t>年度以降ほぼ横ばいで推移するとともに、類似団体の平均を下回る水準を維持しています。平成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年度は、前年度より増額となりましたが、年によって増減も見られることから、引き続き、</a:t>
          </a:r>
          <a:r>
            <a:rPr lang="ja-JP" altLang="ja-JP" sz="900" b="0" i="0" baseline="0">
              <a:solidFill>
                <a:schemeClr val="dk1"/>
              </a:solidFill>
              <a:effectLst/>
              <a:latin typeface="+mn-lt"/>
              <a:ea typeface="+mn-ea"/>
              <a:cs typeface="+mn-cs"/>
            </a:rPr>
            <a:t>職員の適正配置や給与制度の見直し等による人件費の抑制に努めてまいります</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住民一人当たりの公債費は、</a:t>
          </a:r>
          <a:r>
            <a:rPr kumimoji="1" lang="en-US" altLang="ja-JP" sz="900" b="0" i="0" baseline="0">
              <a:solidFill>
                <a:schemeClr val="dk1"/>
              </a:solidFill>
              <a:effectLst/>
              <a:latin typeface="+mn-lt"/>
              <a:ea typeface="+mn-ea"/>
              <a:cs typeface="+mn-cs"/>
            </a:rPr>
            <a:t>25,456</a:t>
          </a:r>
          <a:r>
            <a:rPr kumimoji="1" lang="ja-JP" altLang="ja-JP" sz="900" b="0" i="0" baseline="0">
              <a:solidFill>
                <a:schemeClr val="dk1"/>
              </a:solidFill>
              <a:effectLst/>
              <a:latin typeface="+mn-lt"/>
              <a:ea typeface="+mn-ea"/>
              <a:cs typeface="+mn-cs"/>
            </a:rPr>
            <a:t>円となっており、計画的な市債の発行に努めてきたことで、平成</a:t>
          </a:r>
          <a:r>
            <a:rPr kumimoji="1" lang="en-US" altLang="ja-JP" sz="900" b="0" i="0" baseline="0">
              <a:solidFill>
                <a:schemeClr val="dk1"/>
              </a:solidFill>
              <a:effectLst/>
              <a:latin typeface="+mn-lt"/>
              <a:ea typeface="+mn-ea"/>
              <a:cs typeface="+mn-cs"/>
            </a:rPr>
            <a:t>25</a:t>
          </a:r>
          <a:r>
            <a:rPr kumimoji="1" lang="ja-JP" altLang="ja-JP" sz="900" b="0" i="0" baseline="0">
              <a:solidFill>
                <a:schemeClr val="dk1"/>
              </a:solidFill>
              <a:effectLst/>
              <a:latin typeface="+mn-lt"/>
              <a:ea typeface="+mn-ea"/>
              <a:cs typeface="+mn-cs"/>
            </a:rPr>
            <a:t>年度以降、毎年減少しており、平成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年度以降、類似団体の平均を下回っています。引き続き、効果的かつ効率的な市債の発行に努めていきます。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住民一人当たりの扶助費は、</a:t>
          </a:r>
          <a:r>
            <a:rPr kumimoji="1" lang="en-US" altLang="ja-JP" sz="900" b="0" i="0" baseline="0">
              <a:solidFill>
                <a:schemeClr val="dk1"/>
              </a:solidFill>
              <a:effectLst/>
              <a:latin typeface="+mn-lt"/>
              <a:ea typeface="+mn-ea"/>
              <a:cs typeface="+mn-cs"/>
            </a:rPr>
            <a:t>79,737</a:t>
          </a:r>
          <a:r>
            <a:rPr kumimoji="1" lang="ja-JP" altLang="ja-JP" sz="900" b="0" i="0" baseline="0">
              <a:solidFill>
                <a:schemeClr val="dk1"/>
              </a:solidFill>
              <a:effectLst/>
              <a:latin typeface="+mn-lt"/>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住民一人当たりの普通建設事業費は、</a:t>
          </a:r>
          <a:r>
            <a:rPr kumimoji="1" lang="en-US" altLang="ja-JP" sz="900" b="0" i="0" baseline="0">
              <a:solidFill>
                <a:schemeClr val="dk1"/>
              </a:solidFill>
              <a:effectLst/>
              <a:latin typeface="+mn-lt"/>
              <a:ea typeface="+mn-ea"/>
              <a:cs typeface="+mn-cs"/>
            </a:rPr>
            <a:t>56,640</a:t>
          </a:r>
          <a:r>
            <a:rPr kumimoji="1" lang="ja-JP" altLang="ja-JP" sz="900" b="0" i="0" baseline="0">
              <a:solidFill>
                <a:schemeClr val="dk1"/>
              </a:solidFill>
              <a:effectLst/>
              <a:latin typeface="+mn-lt"/>
              <a:ea typeface="+mn-ea"/>
              <a:cs typeface="+mn-cs"/>
            </a:rPr>
            <a:t>円となっており、前年度から増加し、類似団体の平均</a:t>
          </a:r>
          <a:r>
            <a:rPr kumimoji="1" lang="ja-JP" altLang="en-US" sz="900" b="0" i="0" baseline="0">
              <a:solidFill>
                <a:schemeClr val="dk1"/>
              </a:solidFill>
              <a:effectLst/>
              <a:latin typeface="+mn-lt"/>
              <a:ea typeface="+mn-ea"/>
              <a:cs typeface="+mn-cs"/>
            </a:rPr>
            <a:t>を上回りました</a:t>
          </a:r>
          <a:r>
            <a:rPr kumimoji="1" lang="ja-JP" altLang="ja-JP" sz="900" b="0" i="0" baseline="0">
              <a:solidFill>
                <a:schemeClr val="dk1"/>
              </a:solidFill>
              <a:effectLst/>
              <a:latin typeface="+mn-lt"/>
              <a:ea typeface="+mn-ea"/>
              <a:cs typeface="+mn-cs"/>
            </a:rPr>
            <a:t>。これは、三重とこわか国体に向けた中央緑地の施設（中央緑地フットボール場、中央緑地新体育館）の整備が主な要因です。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住民一人当たりの積立金は、</a:t>
          </a:r>
          <a:r>
            <a:rPr kumimoji="1" lang="en-US" altLang="ja-JP" sz="900" b="0" i="0" baseline="0">
              <a:solidFill>
                <a:schemeClr val="dk1"/>
              </a:solidFill>
              <a:effectLst/>
              <a:latin typeface="+mn-lt"/>
              <a:ea typeface="+mn-ea"/>
              <a:cs typeface="+mn-cs"/>
            </a:rPr>
            <a:t>35,634</a:t>
          </a:r>
          <a:r>
            <a:rPr kumimoji="1" lang="ja-JP" altLang="ja-JP" sz="900" b="0" i="0" baseline="0">
              <a:solidFill>
                <a:schemeClr val="dk1"/>
              </a:solidFill>
              <a:effectLst/>
              <a:latin typeface="+mn-lt"/>
              <a:ea typeface="+mn-ea"/>
              <a:cs typeface="+mn-cs"/>
            </a:rPr>
            <a:t>円となっており、類似団体の平均を</a:t>
          </a:r>
          <a:r>
            <a:rPr kumimoji="1" lang="ja-JP" altLang="en-US" sz="900" b="0" i="0" baseline="0">
              <a:solidFill>
                <a:schemeClr val="dk1"/>
              </a:solidFill>
              <a:effectLst/>
              <a:latin typeface="+mn-lt"/>
              <a:ea typeface="+mn-ea"/>
              <a:cs typeface="+mn-cs"/>
            </a:rPr>
            <a:t>大きく上</a:t>
          </a:r>
          <a:r>
            <a:rPr kumimoji="1" lang="ja-JP" altLang="ja-JP" sz="900" b="0" i="0" baseline="0">
              <a:solidFill>
                <a:schemeClr val="dk1"/>
              </a:solidFill>
              <a:effectLst/>
              <a:latin typeface="+mn-lt"/>
              <a:ea typeface="+mn-ea"/>
              <a:cs typeface="+mn-cs"/>
            </a:rPr>
            <a:t>回りました。これは、</a:t>
          </a:r>
          <a:r>
            <a:rPr kumimoji="1" lang="ja-JP" altLang="en-US" sz="900" b="0" i="0" baseline="0">
              <a:solidFill>
                <a:schemeClr val="dk1"/>
              </a:solidFill>
              <a:effectLst/>
              <a:latin typeface="+mn-lt"/>
              <a:ea typeface="+mn-ea"/>
              <a:cs typeface="+mn-cs"/>
            </a:rPr>
            <a:t>将来の公共施設の大量更新に備えるため、市税の上振れ分をアセットマネジメント</a:t>
          </a:r>
          <a:r>
            <a:rPr kumimoji="1" lang="ja-JP" altLang="ja-JP" sz="900" b="0" i="0" baseline="0">
              <a:solidFill>
                <a:schemeClr val="dk1"/>
              </a:solidFill>
              <a:effectLst/>
              <a:latin typeface="+mn-lt"/>
              <a:ea typeface="+mn-ea"/>
              <a:cs typeface="+mn-cs"/>
            </a:rPr>
            <a:t>基金へ積</a:t>
          </a:r>
          <a:r>
            <a:rPr kumimoji="1" lang="ja-JP" altLang="en-US" sz="900" b="0" i="0" baseline="0">
              <a:solidFill>
                <a:schemeClr val="dk1"/>
              </a:solidFill>
              <a:effectLst/>
              <a:latin typeface="+mn-lt"/>
              <a:ea typeface="+mn-ea"/>
              <a:cs typeface="+mn-cs"/>
            </a:rPr>
            <a:t>み</a:t>
          </a:r>
          <a:r>
            <a:rPr kumimoji="1" lang="ja-JP" altLang="ja-JP" sz="900" b="0" i="0" baseline="0">
              <a:solidFill>
                <a:schemeClr val="dk1"/>
              </a:solidFill>
              <a:effectLst/>
              <a:latin typeface="+mn-lt"/>
              <a:ea typeface="+mn-ea"/>
              <a:cs typeface="+mn-cs"/>
            </a:rPr>
            <a:t>立</a:t>
          </a:r>
          <a:r>
            <a:rPr kumimoji="1" lang="ja-JP" altLang="en-US" sz="900" b="0" i="0" baseline="0">
              <a:solidFill>
                <a:schemeClr val="dk1"/>
              </a:solidFill>
              <a:effectLst/>
              <a:latin typeface="+mn-lt"/>
              <a:ea typeface="+mn-ea"/>
              <a:cs typeface="+mn-cs"/>
            </a:rPr>
            <a:t>て</a:t>
          </a:r>
          <a:r>
            <a:rPr kumimoji="1" lang="ja-JP" altLang="ja-JP" sz="900" b="0" i="0" baseline="0">
              <a:solidFill>
                <a:schemeClr val="dk1"/>
              </a:solidFill>
              <a:effectLst/>
              <a:latin typeface="+mn-lt"/>
              <a:ea typeface="+mn-ea"/>
              <a:cs typeface="+mn-cs"/>
            </a:rPr>
            <a:t>たことが主な原因です。</a:t>
          </a:r>
          <a:endParaRPr lang="ja-JP" altLang="ja-JP" sz="900">
            <a:effectLst/>
          </a:endParaRPr>
        </a:p>
        <a:p>
          <a:r>
            <a:rPr kumimoji="1" lang="ja-JP" altLang="ja-JP" sz="900" b="0" i="0" baseline="0">
              <a:solidFill>
                <a:schemeClr val="dk1"/>
              </a:solidFill>
              <a:effectLst/>
              <a:latin typeface="+mn-lt"/>
              <a:ea typeface="+mn-ea"/>
              <a:cs typeface="+mn-cs"/>
            </a:rPr>
            <a:t>　下水道事業や四日市港管理組合への負担金支出額が多額であることから、住民一人当たりの補助費等は</a:t>
          </a:r>
          <a:r>
            <a:rPr kumimoji="1" lang="en-US" altLang="ja-JP" sz="900" b="0" i="0" baseline="0">
              <a:solidFill>
                <a:schemeClr val="dk1"/>
              </a:solidFill>
              <a:effectLst/>
              <a:latin typeface="+mn-lt"/>
              <a:ea typeface="+mn-ea"/>
              <a:cs typeface="+mn-cs"/>
            </a:rPr>
            <a:t>45,247</a:t>
          </a:r>
          <a:r>
            <a:rPr kumimoji="1" lang="ja-JP" altLang="ja-JP" sz="900" b="0" i="0" baseline="0">
              <a:solidFill>
                <a:schemeClr val="dk1"/>
              </a:solidFill>
              <a:effectLst/>
              <a:latin typeface="+mn-lt"/>
              <a:ea typeface="+mn-ea"/>
              <a:cs typeface="+mn-cs"/>
            </a:rPr>
            <a:t>円と、</a:t>
          </a:r>
          <a:r>
            <a:rPr kumimoji="1" lang="ja-JP" altLang="en-US" sz="900" b="0" i="0" baseline="0">
              <a:solidFill>
                <a:schemeClr val="dk1"/>
              </a:solidFill>
              <a:effectLst/>
              <a:latin typeface="+mn-lt"/>
              <a:ea typeface="+mn-ea"/>
              <a:cs typeface="+mn-cs"/>
            </a:rPr>
            <a:t>前年度から減少したものの、</a:t>
          </a:r>
          <a:r>
            <a:rPr kumimoji="1" lang="ja-JP" altLang="ja-JP" sz="900" b="0" i="0" baseline="0">
              <a:solidFill>
                <a:schemeClr val="dk1"/>
              </a:solidFill>
              <a:effectLst/>
              <a:latin typeface="+mn-lt"/>
              <a:ea typeface="+mn-ea"/>
              <a:cs typeface="+mn-cs"/>
            </a:rPr>
            <a:t>類似団体と比較して高い水準にあります。反面、下水道事業への繰出金を補助費として整理していることから、住民一人当たりの繰出金は</a:t>
          </a:r>
          <a:r>
            <a:rPr kumimoji="1" lang="en-US" altLang="ja-JP" sz="900" b="0" i="0" baseline="0">
              <a:solidFill>
                <a:schemeClr val="dk1"/>
              </a:solidFill>
              <a:effectLst/>
              <a:latin typeface="+mn-lt"/>
              <a:ea typeface="+mn-ea"/>
              <a:cs typeface="+mn-cs"/>
            </a:rPr>
            <a:t>28,039</a:t>
          </a:r>
          <a:r>
            <a:rPr kumimoji="1" lang="ja-JP" altLang="ja-JP" sz="900" b="0" i="0" baseline="0">
              <a:solidFill>
                <a:schemeClr val="dk1"/>
              </a:solidFill>
              <a:effectLst/>
              <a:latin typeface="+mn-lt"/>
              <a:ea typeface="+mn-ea"/>
              <a:cs typeface="+mn-cs"/>
            </a:rPr>
            <a:t>円と、類似団体と比較して低い水準となっています。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312,168
302,567
206.45
125,455,212
122,376,328
2,448,201
77,014,266
56,836,603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36286</xdr:rowOff>
    </xdr:from>
    <xdr:to>
      <xdr:col>24</xdr:col>
      <xdr:colOff>63500</xdr:colOff>
      <xdr:row>36</xdr:row>
      <xdr:rowOff>58057</xdr:rowOff>
    </xdr:to>
    <xdr:cxnSp macro="">
      <xdr:nvCxnSpPr>
        <xdr:cNvPr id="63" name="直線コネクタ 62"/>
        <xdr:cNvCxnSpPr/>
      </xdr:nvCxnSpPr>
      <xdr:spPr>
        <a:xfrm>
          <a:off x="3797300" y="62084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164193</xdr:rowOff>
    </xdr:from>
    <xdr:to>
      <xdr:col>19</xdr:col>
      <xdr:colOff>177800</xdr:colOff>
      <xdr:row>36</xdr:row>
      <xdr:rowOff>36286</xdr:rowOff>
    </xdr:to>
    <xdr:cxnSp macro="">
      <xdr:nvCxnSpPr>
        <xdr:cNvPr id="66" name="直線コネクタ 65"/>
        <xdr:cNvCxnSpPr/>
      </xdr:nvCxnSpPr>
      <xdr:spPr>
        <a:xfrm>
          <a:off x="2908300" y="61649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6350</xdr:rowOff>
    </xdr:from>
    <xdr:to>
      <xdr:col>15</xdr:col>
      <xdr:colOff>50800</xdr:colOff>
      <xdr:row>35</xdr:row>
      <xdr:rowOff>164193</xdr:rowOff>
    </xdr:to>
    <xdr:cxnSp macro="">
      <xdr:nvCxnSpPr>
        <xdr:cNvPr id="69" name="直線コネクタ 68"/>
        <xdr:cNvCxnSpPr/>
      </xdr:nvCxnSpPr>
      <xdr:spPr>
        <a:xfrm>
          <a:off x="2019300" y="600710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6350</xdr:rowOff>
    </xdr:from>
    <xdr:to>
      <xdr:col>10</xdr:col>
      <xdr:colOff>114300</xdr:colOff>
      <xdr:row>35</xdr:row>
      <xdr:rowOff>13970</xdr:rowOff>
    </xdr:to>
    <xdr:cxnSp macro="">
      <xdr:nvCxnSpPr>
        <xdr:cNvPr id="72" name="直線コネクタ 71"/>
        <xdr:cNvCxnSpPr/>
      </xdr:nvCxnSpPr>
      <xdr:spPr>
        <a:xfrm flipV="1">
          <a:off x="1130300" y="6007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7257</xdr:rowOff>
    </xdr:from>
    <xdr:to>
      <xdr:col>24</xdr:col>
      <xdr:colOff>114300</xdr:colOff>
      <xdr:row>36</xdr:row>
      <xdr:rowOff>108857</xdr:rowOff>
    </xdr:to>
    <xdr:sp macro="" textlink="">
      <xdr:nvSpPr>
        <xdr:cNvPr id="82" name="楕円 81"/>
        <xdr:cNvSpPr/>
      </xdr:nvSpPr>
      <xdr:spPr>
        <a:xfrm>
          <a:off x="45847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30134</xdr:rowOff>
    </xdr:from>
    <xdr:ext cx="469744" cy="259045"/>
    <xdr:sp macro="" textlink="">
      <xdr:nvSpPr>
        <xdr:cNvPr id="83" name="議会費該当値テキスト"/>
        <xdr:cNvSpPr txBox="1"/>
      </xdr:nvSpPr>
      <xdr:spPr>
        <a:xfrm>
          <a:off x="4686300" y="6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156936</xdr:rowOff>
    </xdr:from>
    <xdr:to>
      <xdr:col>20</xdr:col>
      <xdr:colOff>38100</xdr:colOff>
      <xdr:row>36</xdr:row>
      <xdr:rowOff>87086</xdr:rowOff>
    </xdr:to>
    <xdr:sp macro="" textlink="">
      <xdr:nvSpPr>
        <xdr:cNvPr id="84" name="楕円 83"/>
        <xdr:cNvSpPr/>
      </xdr:nvSpPr>
      <xdr:spPr>
        <a:xfrm>
          <a:off x="3746500" y="61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103613</xdr:rowOff>
    </xdr:from>
    <xdr:ext cx="469744" cy="259045"/>
    <xdr:sp macro="" textlink="">
      <xdr:nvSpPr>
        <xdr:cNvPr id="85" name="テキスト ボックス 84"/>
        <xdr:cNvSpPr txBox="1"/>
      </xdr:nvSpPr>
      <xdr:spPr>
        <a:xfrm>
          <a:off x="3562428" y="593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113393</xdr:rowOff>
    </xdr:from>
    <xdr:to>
      <xdr:col>15</xdr:col>
      <xdr:colOff>101600</xdr:colOff>
      <xdr:row>36</xdr:row>
      <xdr:rowOff>43543</xdr:rowOff>
    </xdr:to>
    <xdr:sp macro="" textlink="">
      <xdr:nvSpPr>
        <xdr:cNvPr id="86" name="楕円 85"/>
        <xdr:cNvSpPr/>
      </xdr:nvSpPr>
      <xdr:spPr>
        <a:xfrm>
          <a:off x="2857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60070</xdr:rowOff>
    </xdr:from>
    <xdr:ext cx="469744" cy="259045"/>
    <xdr:sp macro="" textlink="">
      <xdr:nvSpPr>
        <xdr:cNvPr id="87" name="テキスト ボックス 86"/>
        <xdr:cNvSpPr txBox="1"/>
      </xdr:nvSpPr>
      <xdr:spPr>
        <a:xfrm>
          <a:off x="2673428" y="58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127000</xdr:rowOff>
    </xdr:from>
    <xdr:to>
      <xdr:col>10</xdr:col>
      <xdr:colOff>165100</xdr:colOff>
      <xdr:row>35</xdr:row>
      <xdr:rowOff>57150</xdr:rowOff>
    </xdr:to>
    <xdr:sp macro="" textlink="">
      <xdr:nvSpPr>
        <xdr:cNvPr id="88" name="楕円 87"/>
        <xdr:cNvSpPr/>
      </xdr:nvSpPr>
      <xdr:spPr>
        <a:xfrm>
          <a:off x="196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73677</xdr:rowOff>
    </xdr:from>
    <xdr:ext cx="469744" cy="259045"/>
    <xdr:sp macro="" textlink="">
      <xdr:nvSpPr>
        <xdr:cNvPr id="89" name="テキスト ボックス 88"/>
        <xdr:cNvSpPr txBox="1"/>
      </xdr:nvSpPr>
      <xdr:spPr>
        <a:xfrm>
          <a:off x="1784428"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134620</xdr:rowOff>
    </xdr:from>
    <xdr:to>
      <xdr:col>6</xdr:col>
      <xdr:colOff>38100</xdr:colOff>
      <xdr:row>35</xdr:row>
      <xdr:rowOff>64770</xdr:rowOff>
    </xdr:to>
    <xdr:sp macro="" textlink="">
      <xdr:nvSpPr>
        <xdr:cNvPr id="90" name="楕円 89"/>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81297</xdr:rowOff>
    </xdr:from>
    <xdr:ext cx="469744" cy="259045"/>
    <xdr:sp macro="" textlink="">
      <xdr:nvSpPr>
        <xdr:cNvPr id="91" name="テキスト ボックス 90"/>
        <xdr:cNvSpPr txBox="1"/>
      </xdr:nvSpPr>
      <xdr:spPr>
        <a:xfrm>
          <a:off x="895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12370</xdr:rowOff>
    </xdr:from>
    <xdr:to>
      <xdr:col>24</xdr:col>
      <xdr:colOff>63500</xdr:colOff>
      <xdr:row>57</xdr:row>
      <xdr:rowOff>11716</xdr:rowOff>
    </xdr:to>
    <xdr:cxnSp macro="">
      <xdr:nvCxnSpPr>
        <xdr:cNvPr id="123" name="直線コネクタ 122"/>
        <xdr:cNvCxnSpPr/>
      </xdr:nvCxnSpPr>
      <xdr:spPr>
        <a:xfrm flipV="1">
          <a:off x="3797300" y="8756320"/>
          <a:ext cx="838200" cy="10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70336</xdr:rowOff>
    </xdr:from>
    <xdr:to>
      <xdr:col>19</xdr:col>
      <xdr:colOff>177800</xdr:colOff>
      <xdr:row>57</xdr:row>
      <xdr:rowOff>11716</xdr:rowOff>
    </xdr:to>
    <xdr:cxnSp macro="">
      <xdr:nvCxnSpPr>
        <xdr:cNvPr id="126" name="直線コネクタ 125"/>
        <xdr:cNvCxnSpPr/>
      </xdr:nvCxnSpPr>
      <xdr:spPr>
        <a:xfrm>
          <a:off x="2908300" y="9671536"/>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26184</xdr:rowOff>
    </xdr:from>
    <xdr:to>
      <xdr:col>15</xdr:col>
      <xdr:colOff>50800</xdr:colOff>
      <xdr:row>56</xdr:row>
      <xdr:rowOff>70336</xdr:rowOff>
    </xdr:to>
    <xdr:cxnSp macro="">
      <xdr:nvCxnSpPr>
        <xdr:cNvPr id="129" name="直線コネクタ 128"/>
        <xdr:cNvCxnSpPr/>
      </xdr:nvCxnSpPr>
      <xdr:spPr>
        <a:xfrm>
          <a:off x="2019300" y="9455934"/>
          <a:ext cx="889000" cy="2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26184</xdr:rowOff>
    </xdr:from>
    <xdr:to>
      <xdr:col>10</xdr:col>
      <xdr:colOff>114300</xdr:colOff>
      <xdr:row>56</xdr:row>
      <xdr:rowOff>62825</xdr:rowOff>
    </xdr:to>
    <xdr:cxnSp macro="">
      <xdr:nvCxnSpPr>
        <xdr:cNvPr id="132" name="直線コネクタ 131"/>
        <xdr:cNvCxnSpPr/>
      </xdr:nvCxnSpPr>
      <xdr:spPr>
        <a:xfrm flipV="1">
          <a:off x="1130300" y="9455934"/>
          <a:ext cx="889000" cy="2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133020</xdr:rowOff>
    </xdr:from>
    <xdr:to>
      <xdr:col>24</xdr:col>
      <xdr:colOff>114300</xdr:colOff>
      <xdr:row>51</xdr:row>
      <xdr:rowOff>63170</xdr:rowOff>
    </xdr:to>
    <xdr:sp macro="" textlink="">
      <xdr:nvSpPr>
        <xdr:cNvPr id="142" name="楕円 141"/>
        <xdr:cNvSpPr/>
      </xdr:nvSpPr>
      <xdr:spPr>
        <a:xfrm>
          <a:off x="4584700" y="87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155897</xdr:rowOff>
    </xdr:from>
    <xdr:ext cx="534377" cy="259045"/>
    <xdr:sp macro="" textlink="">
      <xdr:nvSpPr>
        <xdr:cNvPr id="143" name="総務費該当値テキスト"/>
        <xdr:cNvSpPr txBox="1"/>
      </xdr:nvSpPr>
      <xdr:spPr>
        <a:xfrm>
          <a:off x="4686300" y="85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132366</xdr:rowOff>
    </xdr:from>
    <xdr:to>
      <xdr:col>20</xdr:col>
      <xdr:colOff>38100</xdr:colOff>
      <xdr:row>57</xdr:row>
      <xdr:rowOff>62516</xdr:rowOff>
    </xdr:to>
    <xdr:sp macro="" textlink="">
      <xdr:nvSpPr>
        <xdr:cNvPr id="144" name="楕円 143"/>
        <xdr:cNvSpPr/>
      </xdr:nvSpPr>
      <xdr:spPr>
        <a:xfrm>
          <a:off x="3746500" y="9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53643</xdr:rowOff>
    </xdr:from>
    <xdr:ext cx="534377" cy="259045"/>
    <xdr:sp macro="" textlink="">
      <xdr:nvSpPr>
        <xdr:cNvPr id="145" name="テキスト ボックス 144"/>
        <xdr:cNvSpPr txBox="1"/>
      </xdr:nvSpPr>
      <xdr:spPr>
        <a:xfrm>
          <a:off x="3530111" y="98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19536</xdr:rowOff>
    </xdr:from>
    <xdr:to>
      <xdr:col>15</xdr:col>
      <xdr:colOff>101600</xdr:colOff>
      <xdr:row>56</xdr:row>
      <xdr:rowOff>121136</xdr:rowOff>
    </xdr:to>
    <xdr:sp macro="" textlink="">
      <xdr:nvSpPr>
        <xdr:cNvPr id="146" name="楕円 145"/>
        <xdr:cNvSpPr/>
      </xdr:nvSpPr>
      <xdr:spPr>
        <a:xfrm>
          <a:off x="2857500" y="96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137663</xdr:rowOff>
    </xdr:from>
    <xdr:ext cx="534377" cy="259045"/>
    <xdr:sp macro="" textlink="">
      <xdr:nvSpPr>
        <xdr:cNvPr id="147" name="テキスト ボックス 146"/>
        <xdr:cNvSpPr txBox="1"/>
      </xdr:nvSpPr>
      <xdr:spPr>
        <a:xfrm>
          <a:off x="2641111" y="93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146834</xdr:rowOff>
    </xdr:from>
    <xdr:to>
      <xdr:col>10</xdr:col>
      <xdr:colOff>165100</xdr:colOff>
      <xdr:row>55</xdr:row>
      <xdr:rowOff>76984</xdr:rowOff>
    </xdr:to>
    <xdr:sp macro="" textlink="">
      <xdr:nvSpPr>
        <xdr:cNvPr id="148" name="楕円 147"/>
        <xdr:cNvSpPr/>
      </xdr:nvSpPr>
      <xdr:spPr>
        <a:xfrm>
          <a:off x="1968500" y="94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93511</xdr:rowOff>
    </xdr:from>
    <xdr:ext cx="534377" cy="259045"/>
    <xdr:sp macro="" textlink="">
      <xdr:nvSpPr>
        <xdr:cNvPr id="149" name="テキスト ボックス 148"/>
        <xdr:cNvSpPr txBox="1"/>
      </xdr:nvSpPr>
      <xdr:spPr>
        <a:xfrm>
          <a:off x="1752111" y="91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12025</xdr:rowOff>
    </xdr:from>
    <xdr:to>
      <xdr:col>6</xdr:col>
      <xdr:colOff>38100</xdr:colOff>
      <xdr:row>56</xdr:row>
      <xdr:rowOff>113625</xdr:rowOff>
    </xdr:to>
    <xdr:sp macro="" textlink="">
      <xdr:nvSpPr>
        <xdr:cNvPr id="150" name="楕円 149"/>
        <xdr:cNvSpPr/>
      </xdr:nvSpPr>
      <xdr:spPr>
        <a:xfrm>
          <a:off x="1079500" y="96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130152</xdr:rowOff>
    </xdr:from>
    <xdr:ext cx="534377" cy="259045"/>
    <xdr:sp macro="" textlink="">
      <xdr:nvSpPr>
        <xdr:cNvPr id="151" name="テキスト ボックス 150"/>
        <xdr:cNvSpPr txBox="1"/>
      </xdr:nvSpPr>
      <xdr:spPr>
        <a:xfrm>
          <a:off x="863111" y="93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137737</xdr:rowOff>
    </xdr:from>
    <xdr:to>
      <xdr:col>24</xdr:col>
      <xdr:colOff>63500</xdr:colOff>
      <xdr:row>78</xdr:row>
      <xdr:rowOff>69062</xdr:rowOff>
    </xdr:to>
    <xdr:cxnSp macro="">
      <xdr:nvCxnSpPr>
        <xdr:cNvPr id="181" name="直線コネクタ 180"/>
        <xdr:cNvCxnSpPr/>
      </xdr:nvCxnSpPr>
      <xdr:spPr>
        <a:xfrm flipV="1">
          <a:off x="3797300" y="13339387"/>
          <a:ext cx="8382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69062</xdr:rowOff>
    </xdr:from>
    <xdr:to>
      <xdr:col>19</xdr:col>
      <xdr:colOff>177800</xdr:colOff>
      <xdr:row>78</xdr:row>
      <xdr:rowOff>72968</xdr:rowOff>
    </xdr:to>
    <xdr:cxnSp macro="">
      <xdr:nvCxnSpPr>
        <xdr:cNvPr id="184" name="直線コネクタ 183"/>
        <xdr:cNvCxnSpPr/>
      </xdr:nvCxnSpPr>
      <xdr:spPr>
        <a:xfrm flipV="1">
          <a:off x="2908300" y="13442162"/>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72968</xdr:rowOff>
    </xdr:from>
    <xdr:to>
      <xdr:col>15</xdr:col>
      <xdr:colOff>50800</xdr:colOff>
      <xdr:row>79</xdr:row>
      <xdr:rowOff>56451</xdr:rowOff>
    </xdr:to>
    <xdr:cxnSp macro="">
      <xdr:nvCxnSpPr>
        <xdr:cNvPr id="187" name="直線コネクタ 186"/>
        <xdr:cNvCxnSpPr/>
      </xdr:nvCxnSpPr>
      <xdr:spPr>
        <a:xfrm flipV="1">
          <a:off x="2019300" y="13446068"/>
          <a:ext cx="889000" cy="1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56451</xdr:rowOff>
    </xdr:from>
    <xdr:to>
      <xdr:col>10</xdr:col>
      <xdr:colOff>114300</xdr:colOff>
      <xdr:row>79</xdr:row>
      <xdr:rowOff>58986</xdr:rowOff>
    </xdr:to>
    <xdr:cxnSp macro="">
      <xdr:nvCxnSpPr>
        <xdr:cNvPr id="190" name="直線コネクタ 189"/>
        <xdr:cNvCxnSpPr/>
      </xdr:nvCxnSpPr>
      <xdr:spPr>
        <a:xfrm flipV="1">
          <a:off x="1130300" y="13601001"/>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86937</xdr:rowOff>
    </xdr:from>
    <xdr:to>
      <xdr:col>24</xdr:col>
      <xdr:colOff>114300</xdr:colOff>
      <xdr:row>78</xdr:row>
      <xdr:rowOff>17087</xdr:rowOff>
    </xdr:to>
    <xdr:sp macro="" textlink="">
      <xdr:nvSpPr>
        <xdr:cNvPr id="200" name="楕円 199"/>
        <xdr:cNvSpPr/>
      </xdr:nvSpPr>
      <xdr:spPr>
        <a:xfrm>
          <a:off x="45847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65364</xdr:rowOff>
    </xdr:from>
    <xdr:ext cx="599010" cy="259045"/>
    <xdr:sp macro="" textlink="">
      <xdr:nvSpPr>
        <xdr:cNvPr id="201" name="民生費該当値テキスト"/>
        <xdr:cNvSpPr txBox="1"/>
      </xdr:nvSpPr>
      <xdr:spPr>
        <a:xfrm>
          <a:off x="4686300" y="1326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18262</xdr:rowOff>
    </xdr:from>
    <xdr:to>
      <xdr:col>20</xdr:col>
      <xdr:colOff>38100</xdr:colOff>
      <xdr:row>78</xdr:row>
      <xdr:rowOff>119862</xdr:rowOff>
    </xdr:to>
    <xdr:sp macro="" textlink="">
      <xdr:nvSpPr>
        <xdr:cNvPr id="202" name="楕円 201"/>
        <xdr:cNvSpPr/>
      </xdr:nvSpPr>
      <xdr:spPr>
        <a:xfrm>
          <a:off x="3746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110989</xdr:rowOff>
    </xdr:from>
    <xdr:ext cx="599010" cy="259045"/>
    <xdr:sp macro="" textlink="">
      <xdr:nvSpPr>
        <xdr:cNvPr id="203" name="テキスト ボックス 202"/>
        <xdr:cNvSpPr txBox="1"/>
      </xdr:nvSpPr>
      <xdr:spPr>
        <a:xfrm>
          <a:off x="3497795" y="1348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22168</xdr:rowOff>
    </xdr:from>
    <xdr:to>
      <xdr:col>15</xdr:col>
      <xdr:colOff>101600</xdr:colOff>
      <xdr:row>78</xdr:row>
      <xdr:rowOff>123768</xdr:rowOff>
    </xdr:to>
    <xdr:sp macro="" textlink="">
      <xdr:nvSpPr>
        <xdr:cNvPr id="204" name="楕円 203"/>
        <xdr:cNvSpPr/>
      </xdr:nvSpPr>
      <xdr:spPr>
        <a:xfrm>
          <a:off x="2857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114895</xdr:rowOff>
    </xdr:from>
    <xdr:ext cx="599010" cy="259045"/>
    <xdr:sp macro="" textlink="">
      <xdr:nvSpPr>
        <xdr:cNvPr id="205" name="テキスト ボックス 204"/>
        <xdr:cNvSpPr txBox="1"/>
      </xdr:nvSpPr>
      <xdr:spPr>
        <a:xfrm>
          <a:off x="2608795" y="134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5651</xdr:rowOff>
    </xdr:from>
    <xdr:to>
      <xdr:col>10</xdr:col>
      <xdr:colOff>165100</xdr:colOff>
      <xdr:row>79</xdr:row>
      <xdr:rowOff>107251</xdr:rowOff>
    </xdr:to>
    <xdr:sp macro="" textlink="">
      <xdr:nvSpPr>
        <xdr:cNvPr id="206" name="楕円 205"/>
        <xdr:cNvSpPr/>
      </xdr:nvSpPr>
      <xdr:spPr>
        <a:xfrm>
          <a:off x="1968500" y="135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98378</xdr:rowOff>
    </xdr:from>
    <xdr:ext cx="599010" cy="259045"/>
    <xdr:sp macro="" textlink="">
      <xdr:nvSpPr>
        <xdr:cNvPr id="207" name="テキスト ボックス 206"/>
        <xdr:cNvSpPr txBox="1"/>
      </xdr:nvSpPr>
      <xdr:spPr>
        <a:xfrm>
          <a:off x="1719795" y="1364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8186</xdr:rowOff>
    </xdr:from>
    <xdr:to>
      <xdr:col>6</xdr:col>
      <xdr:colOff>38100</xdr:colOff>
      <xdr:row>79</xdr:row>
      <xdr:rowOff>109786</xdr:rowOff>
    </xdr:to>
    <xdr:sp macro="" textlink="">
      <xdr:nvSpPr>
        <xdr:cNvPr id="208" name="楕円 207"/>
        <xdr:cNvSpPr/>
      </xdr:nvSpPr>
      <xdr:spPr>
        <a:xfrm>
          <a:off x="1079500" y="135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100913</xdr:rowOff>
    </xdr:from>
    <xdr:ext cx="599010" cy="259045"/>
    <xdr:sp macro="" textlink="">
      <xdr:nvSpPr>
        <xdr:cNvPr id="209" name="テキスト ボックス 208"/>
        <xdr:cNvSpPr txBox="1"/>
      </xdr:nvSpPr>
      <xdr:spPr>
        <a:xfrm>
          <a:off x="830795" y="136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147975</xdr:rowOff>
    </xdr:from>
    <xdr:to>
      <xdr:col>24</xdr:col>
      <xdr:colOff>62865</xdr:colOff>
      <xdr:row>99</xdr:row>
      <xdr:rowOff>26794</xdr:rowOff>
    </xdr:to>
    <xdr:cxnSp macro="">
      <xdr:nvCxnSpPr>
        <xdr:cNvPr id="232" name="直線コネクタ 231"/>
        <xdr:cNvCxnSpPr/>
      </xdr:nvCxnSpPr>
      <xdr:spPr>
        <a:xfrm flipV="1">
          <a:off x="4633595" y="15921375"/>
          <a:ext cx="1270" cy="1078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30621</xdr:rowOff>
    </xdr:from>
    <xdr:ext cx="534377" cy="259045"/>
    <xdr:sp macro="" textlink="">
      <xdr:nvSpPr>
        <xdr:cNvPr id="233" name="衛生費最小値テキスト"/>
        <xdr:cNvSpPr txBox="1"/>
      </xdr:nvSpPr>
      <xdr:spPr>
        <a:xfrm>
          <a:off x="4686300" y="170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26794</xdr:rowOff>
    </xdr:from>
    <xdr:to>
      <xdr:col>24</xdr:col>
      <xdr:colOff>152400</xdr:colOff>
      <xdr:row>99</xdr:row>
      <xdr:rowOff>26794</xdr:rowOff>
    </xdr:to>
    <xdr:cxnSp macro="">
      <xdr:nvCxnSpPr>
        <xdr:cNvPr id="234" name="直線コネクタ 233"/>
        <xdr:cNvCxnSpPr/>
      </xdr:nvCxnSpPr>
      <xdr:spPr>
        <a:xfrm>
          <a:off x="4546600" y="170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94652</xdr:rowOff>
    </xdr:from>
    <xdr:ext cx="534377" cy="259045"/>
    <xdr:sp macro="" textlink="">
      <xdr:nvSpPr>
        <xdr:cNvPr id="235" name="衛生費最大値テキスト"/>
        <xdr:cNvSpPr txBox="1"/>
      </xdr:nvSpPr>
      <xdr:spPr>
        <a:xfrm>
          <a:off x="4686300" y="156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147975</xdr:rowOff>
    </xdr:from>
    <xdr:to>
      <xdr:col>24</xdr:col>
      <xdr:colOff>152400</xdr:colOff>
      <xdr:row>92</xdr:row>
      <xdr:rowOff>147975</xdr:rowOff>
    </xdr:to>
    <xdr:cxnSp macro="">
      <xdr:nvCxnSpPr>
        <xdr:cNvPr id="236" name="直線コネクタ 235"/>
        <xdr:cNvCxnSpPr/>
      </xdr:nvCxnSpPr>
      <xdr:spPr>
        <a:xfrm>
          <a:off x="4546600" y="159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50067</xdr:rowOff>
    </xdr:from>
    <xdr:to>
      <xdr:col>24</xdr:col>
      <xdr:colOff>63500</xdr:colOff>
      <xdr:row>97</xdr:row>
      <xdr:rowOff>74938</xdr:rowOff>
    </xdr:to>
    <xdr:cxnSp macro="">
      <xdr:nvCxnSpPr>
        <xdr:cNvPr id="237" name="直線コネクタ 236"/>
        <xdr:cNvCxnSpPr/>
      </xdr:nvCxnSpPr>
      <xdr:spPr>
        <a:xfrm>
          <a:off x="3797300" y="16680717"/>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xdr:rowOff>
    </xdr:from>
    <xdr:ext cx="534377" cy="259045"/>
    <xdr:sp macro="" textlink="">
      <xdr:nvSpPr>
        <xdr:cNvPr id="238" name="衛生費平均値テキスト"/>
        <xdr:cNvSpPr txBox="1"/>
      </xdr:nvSpPr>
      <xdr:spPr>
        <a:xfrm>
          <a:off x="4686300" y="16460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149433</xdr:rowOff>
    </xdr:from>
    <xdr:to>
      <xdr:col>24</xdr:col>
      <xdr:colOff>114300</xdr:colOff>
      <xdr:row>97</xdr:row>
      <xdr:rowOff>79583</xdr:rowOff>
    </xdr:to>
    <xdr:sp macro="" textlink="">
      <xdr:nvSpPr>
        <xdr:cNvPr id="239" name="フローチャート: 判断 238"/>
        <xdr:cNvSpPr/>
      </xdr:nvSpPr>
      <xdr:spPr>
        <a:xfrm>
          <a:off x="45847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50067</xdr:rowOff>
    </xdr:from>
    <xdr:to>
      <xdr:col>19</xdr:col>
      <xdr:colOff>177800</xdr:colOff>
      <xdr:row>97</xdr:row>
      <xdr:rowOff>95535</xdr:rowOff>
    </xdr:to>
    <xdr:cxnSp macro="">
      <xdr:nvCxnSpPr>
        <xdr:cNvPr id="240" name="直線コネクタ 239"/>
        <xdr:cNvCxnSpPr/>
      </xdr:nvCxnSpPr>
      <xdr:spPr>
        <a:xfrm flipV="1">
          <a:off x="2908300" y="16680717"/>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165756</xdr:rowOff>
    </xdr:from>
    <xdr:to>
      <xdr:col>20</xdr:col>
      <xdr:colOff>38100</xdr:colOff>
      <xdr:row>97</xdr:row>
      <xdr:rowOff>95906</xdr:rowOff>
    </xdr:to>
    <xdr:sp macro="" textlink="">
      <xdr:nvSpPr>
        <xdr:cNvPr id="241" name="フローチャート: 判断 240"/>
        <xdr:cNvSpPr/>
      </xdr:nvSpPr>
      <xdr:spPr>
        <a:xfrm>
          <a:off x="3746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112433</xdr:rowOff>
    </xdr:from>
    <xdr:ext cx="534377" cy="259045"/>
    <xdr:sp macro="" textlink="">
      <xdr:nvSpPr>
        <xdr:cNvPr id="242" name="テキスト ボックス 241"/>
        <xdr:cNvSpPr txBox="1"/>
      </xdr:nvSpPr>
      <xdr:spPr>
        <a:xfrm>
          <a:off x="3530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73566</xdr:rowOff>
    </xdr:from>
    <xdr:to>
      <xdr:col>15</xdr:col>
      <xdr:colOff>50800</xdr:colOff>
      <xdr:row>97</xdr:row>
      <xdr:rowOff>95535</xdr:rowOff>
    </xdr:to>
    <xdr:cxnSp macro="">
      <xdr:nvCxnSpPr>
        <xdr:cNvPr id="243" name="直線コネクタ 242"/>
        <xdr:cNvCxnSpPr/>
      </xdr:nvCxnSpPr>
      <xdr:spPr>
        <a:xfrm>
          <a:off x="2019300" y="15846966"/>
          <a:ext cx="889000" cy="8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152085</xdr:rowOff>
    </xdr:from>
    <xdr:to>
      <xdr:col>15</xdr:col>
      <xdr:colOff>101600</xdr:colOff>
      <xdr:row>97</xdr:row>
      <xdr:rowOff>82235</xdr:rowOff>
    </xdr:to>
    <xdr:sp macro="" textlink="">
      <xdr:nvSpPr>
        <xdr:cNvPr id="244" name="フローチャート: 判断 243"/>
        <xdr:cNvSpPr/>
      </xdr:nvSpPr>
      <xdr:spPr>
        <a:xfrm>
          <a:off x="2857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98762</xdr:rowOff>
    </xdr:from>
    <xdr:ext cx="534377" cy="259045"/>
    <xdr:sp macro="" textlink="">
      <xdr:nvSpPr>
        <xdr:cNvPr id="245" name="テキスト ボックス 244"/>
        <xdr:cNvSpPr txBox="1"/>
      </xdr:nvSpPr>
      <xdr:spPr>
        <a:xfrm>
          <a:off x="2641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73566</xdr:rowOff>
    </xdr:from>
    <xdr:to>
      <xdr:col>10</xdr:col>
      <xdr:colOff>114300</xdr:colOff>
      <xdr:row>95</xdr:row>
      <xdr:rowOff>126350</xdr:rowOff>
    </xdr:to>
    <xdr:cxnSp macro="">
      <xdr:nvCxnSpPr>
        <xdr:cNvPr id="246" name="直線コネクタ 245"/>
        <xdr:cNvCxnSpPr/>
      </xdr:nvCxnSpPr>
      <xdr:spPr>
        <a:xfrm flipV="1">
          <a:off x="1130300" y="15846966"/>
          <a:ext cx="889000" cy="56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12182</xdr:rowOff>
    </xdr:from>
    <xdr:to>
      <xdr:col>10</xdr:col>
      <xdr:colOff>165100</xdr:colOff>
      <xdr:row>97</xdr:row>
      <xdr:rowOff>113782</xdr:rowOff>
    </xdr:to>
    <xdr:sp macro="" textlink="">
      <xdr:nvSpPr>
        <xdr:cNvPr id="247" name="フローチャート: 判断 246"/>
        <xdr:cNvSpPr/>
      </xdr:nvSpPr>
      <xdr:spPr>
        <a:xfrm>
          <a:off x="1968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104909</xdr:rowOff>
    </xdr:from>
    <xdr:ext cx="534377" cy="259045"/>
    <xdr:sp macro="" textlink="">
      <xdr:nvSpPr>
        <xdr:cNvPr id="248" name="テキスト ボックス 247"/>
        <xdr:cNvSpPr txBox="1"/>
      </xdr:nvSpPr>
      <xdr:spPr>
        <a:xfrm>
          <a:off x="1752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45603</xdr:rowOff>
    </xdr:from>
    <xdr:to>
      <xdr:col>6</xdr:col>
      <xdr:colOff>38100</xdr:colOff>
      <xdr:row>97</xdr:row>
      <xdr:rowOff>147203</xdr:rowOff>
    </xdr:to>
    <xdr:sp macro="" textlink="">
      <xdr:nvSpPr>
        <xdr:cNvPr id="249" name="フローチャート: 判断 248"/>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138330</xdr:rowOff>
    </xdr:from>
    <xdr:ext cx="534377" cy="259045"/>
    <xdr:sp macro="" textlink="">
      <xdr:nvSpPr>
        <xdr:cNvPr id="250" name="テキスト ボックス 249"/>
        <xdr:cNvSpPr txBox="1"/>
      </xdr:nvSpPr>
      <xdr:spPr>
        <a:xfrm>
          <a:off x="863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24138</xdr:rowOff>
    </xdr:from>
    <xdr:to>
      <xdr:col>24</xdr:col>
      <xdr:colOff>114300</xdr:colOff>
      <xdr:row>97</xdr:row>
      <xdr:rowOff>125738</xdr:rowOff>
    </xdr:to>
    <xdr:sp macro="" textlink="">
      <xdr:nvSpPr>
        <xdr:cNvPr id="256" name="楕円 255"/>
        <xdr:cNvSpPr/>
      </xdr:nvSpPr>
      <xdr:spPr>
        <a:xfrm>
          <a:off x="4584700" y="1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2565</xdr:rowOff>
    </xdr:from>
    <xdr:ext cx="534377" cy="259045"/>
    <xdr:sp macro="" textlink="">
      <xdr:nvSpPr>
        <xdr:cNvPr id="257" name="衛生費該当値テキスト"/>
        <xdr:cNvSpPr txBox="1"/>
      </xdr:nvSpPr>
      <xdr:spPr>
        <a:xfrm>
          <a:off x="4686300" y="166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170717</xdr:rowOff>
    </xdr:from>
    <xdr:to>
      <xdr:col>20</xdr:col>
      <xdr:colOff>38100</xdr:colOff>
      <xdr:row>97</xdr:row>
      <xdr:rowOff>100867</xdr:rowOff>
    </xdr:to>
    <xdr:sp macro="" textlink="">
      <xdr:nvSpPr>
        <xdr:cNvPr id="258" name="楕円 257"/>
        <xdr:cNvSpPr/>
      </xdr:nvSpPr>
      <xdr:spPr>
        <a:xfrm>
          <a:off x="3746500" y="166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91994</xdr:rowOff>
    </xdr:from>
    <xdr:ext cx="534377" cy="259045"/>
    <xdr:sp macro="" textlink="">
      <xdr:nvSpPr>
        <xdr:cNvPr id="259" name="テキスト ボックス 258"/>
        <xdr:cNvSpPr txBox="1"/>
      </xdr:nvSpPr>
      <xdr:spPr>
        <a:xfrm>
          <a:off x="3530111" y="167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44735</xdr:rowOff>
    </xdr:from>
    <xdr:to>
      <xdr:col>15</xdr:col>
      <xdr:colOff>101600</xdr:colOff>
      <xdr:row>97</xdr:row>
      <xdr:rowOff>146335</xdr:rowOff>
    </xdr:to>
    <xdr:sp macro="" textlink="">
      <xdr:nvSpPr>
        <xdr:cNvPr id="260" name="楕円 259"/>
        <xdr:cNvSpPr/>
      </xdr:nvSpPr>
      <xdr:spPr>
        <a:xfrm>
          <a:off x="2857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137462</xdr:rowOff>
    </xdr:from>
    <xdr:ext cx="534377" cy="259045"/>
    <xdr:sp macro="" textlink="">
      <xdr:nvSpPr>
        <xdr:cNvPr id="261" name="テキスト ボックス 260"/>
        <xdr:cNvSpPr txBox="1"/>
      </xdr:nvSpPr>
      <xdr:spPr>
        <a:xfrm>
          <a:off x="2641111" y="167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22766</xdr:rowOff>
    </xdr:from>
    <xdr:to>
      <xdr:col>10</xdr:col>
      <xdr:colOff>165100</xdr:colOff>
      <xdr:row>92</xdr:row>
      <xdr:rowOff>124366</xdr:rowOff>
    </xdr:to>
    <xdr:sp macro="" textlink="">
      <xdr:nvSpPr>
        <xdr:cNvPr id="262" name="楕円 261"/>
        <xdr:cNvSpPr/>
      </xdr:nvSpPr>
      <xdr:spPr>
        <a:xfrm>
          <a:off x="1968500" y="157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140893</xdr:rowOff>
    </xdr:from>
    <xdr:ext cx="534377" cy="259045"/>
    <xdr:sp macro="" textlink="">
      <xdr:nvSpPr>
        <xdr:cNvPr id="263" name="テキスト ボックス 262"/>
        <xdr:cNvSpPr txBox="1"/>
      </xdr:nvSpPr>
      <xdr:spPr>
        <a:xfrm>
          <a:off x="1752111" y="155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75550</xdr:rowOff>
    </xdr:from>
    <xdr:to>
      <xdr:col>6</xdr:col>
      <xdr:colOff>38100</xdr:colOff>
      <xdr:row>96</xdr:row>
      <xdr:rowOff>5700</xdr:rowOff>
    </xdr:to>
    <xdr:sp macro="" textlink="">
      <xdr:nvSpPr>
        <xdr:cNvPr id="264" name="楕円 263"/>
        <xdr:cNvSpPr/>
      </xdr:nvSpPr>
      <xdr:spPr>
        <a:xfrm>
          <a:off x="1079500" y="163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22227</xdr:rowOff>
    </xdr:from>
    <xdr:ext cx="534377" cy="259045"/>
    <xdr:sp macro="" textlink="">
      <xdr:nvSpPr>
        <xdr:cNvPr id="265" name="テキスト ボックス 264"/>
        <xdr:cNvSpPr txBox="1"/>
      </xdr:nvSpPr>
      <xdr:spPr>
        <a:xfrm>
          <a:off x="863111" y="161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1" name="直線コネクタ 290"/>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2"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3" name="直線コネクタ 292"/>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294"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295" name="直線コネクタ 294"/>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2866</xdr:rowOff>
    </xdr:from>
    <xdr:to>
      <xdr:col>55</xdr:col>
      <xdr:colOff>0</xdr:colOff>
      <xdr:row>39</xdr:row>
      <xdr:rowOff>28012</xdr:rowOff>
    </xdr:to>
    <xdr:cxnSp macro="">
      <xdr:nvCxnSpPr>
        <xdr:cNvPr id="296" name="直線コネクタ 295"/>
        <xdr:cNvCxnSpPr/>
      </xdr:nvCxnSpPr>
      <xdr:spPr>
        <a:xfrm flipV="1">
          <a:off x="9639300" y="668941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297"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298" name="フローチャート: 判断 297"/>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21155</xdr:rowOff>
    </xdr:from>
    <xdr:to>
      <xdr:col>50</xdr:col>
      <xdr:colOff>114300</xdr:colOff>
      <xdr:row>39</xdr:row>
      <xdr:rowOff>28012</xdr:rowOff>
    </xdr:to>
    <xdr:cxnSp macro="">
      <xdr:nvCxnSpPr>
        <xdr:cNvPr id="299" name="直線コネクタ 298"/>
        <xdr:cNvCxnSpPr/>
      </xdr:nvCxnSpPr>
      <xdr:spPr>
        <a:xfrm>
          <a:off x="8750300" y="670770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0" name="フローチャート: 判断 299"/>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1" name="テキスト ボックス 300"/>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7765</xdr:rowOff>
    </xdr:from>
    <xdr:to>
      <xdr:col>45</xdr:col>
      <xdr:colOff>177800</xdr:colOff>
      <xdr:row>39</xdr:row>
      <xdr:rowOff>21155</xdr:rowOff>
    </xdr:to>
    <xdr:cxnSp macro="">
      <xdr:nvCxnSpPr>
        <xdr:cNvPr id="302" name="直線コネクタ 301"/>
        <xdr:cNvCxnSpPr/>
      </xdr:nvCxnSpPr>
      <xdr:spPr>
        <a:xfrm>
          <a:off x="7861300" y="6694315"/>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3" name="フローチャート: 判断 302"/>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04" name="テキスト ボックス 303"/>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154069</xdr:rowOff>
    </xdr:from>
    <xdr:to>
      <xdr:col>41</xdr:col>
      <xdr:colOff>50800</xdr:colOff>
      <xdr:row>39</xdr:row>
      <xdr:rowOff>7765</xdr:rowOff>
    </xdr:to>
    <xdr:cxnSp macro="">
      <xdr:nvCxnSpPr>
        <xdr:cNvPr id="305" name="直線コネクタ 304"/>
        <xdr:cNvCxnSpPr/>
      </xdr:nvCxnSpPr>
      <xdr:spPr>
        <a:xfrm>
          <a:off x="6972300" y="666916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06" name="フローチャート: 判断 305"/>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07" name="テキスト ボックス 306"/>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08" name="フローチャート: 判断 307"/>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09" name="テキスト ボックス 308"/>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123516</xdr:rowOff>
    </xdr:from>
    <xdr:to>
      <xdr:col>55</xdr:col>
      <xdr:colOff>50800</xdr:colOff>
      <xdr:row>39</xdr:row>
      <xdr:rowOff>53666</xdr:rowOff>
    </xdr:to>
    <xdr:sp macro="" textlink="">
      <xdr:nvSpPr>
        <xdr:cNvPr id="315" name="楕円 314"/>
        <xdr:cNvSpPr/>
      </xdr:nvSpPr>
      <xdr:spPr>
        <a:xfrm>
          <a:off x="10426700" y="66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38443</xdr:rowOff>
    </xdr:from>
    <xdr:ext cx="378565" cy="259045"/>
    <xdr:sp macro="" textlink="">
      <xdr:nvSpPr>
        <xdr:cNvPr id="316" name="労働費該当値テキスト"/>
        <xdr:cNvSpPr txBox="1"/>
      </xdr:nvSpPr>
      <xdr:spPr>
        <a:xfrm>
          <a:off x="10528300" y="655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148662</xdr:rowOff>
    </xdr:from>
    <xdr:to>
      <xdr:col>50</xdr:col>
      <xdr:colOff>165100</xdr:colOff>
      <xdr:row>39</xdr:row>
      <xdr:rowOff>78812</xdr:rowOff>
    </xdr:to>
    <xdr:sp macro="" textlink="">
      <xdr:nvSpPr>
        <xdr:cNvPr id="317" name="楕円 316"/>
        <xdr:cNvSpPr/>
      </xdr:nvSpPr>
      <xdr:spPr>
        <a:xfrm>
          <a:off x="9588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69939</xdr:rowOff>
    </xdr:from>
    <xdr:ext cx="378565" cy="259045"/>
    <xdr:sp macro="" textlink="">
      <xdr:nvSpPr>
        <xdr:cNvPr id="318" name="テキスト ボックス 317"/>
        <xdr:cNvSpPr txBox="1"/>
      </xdr:nvSpPr>
      <xdr:spPr>
        <a:xfrm>
          <a:off x="9450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141805</xdr:rowOff>
    </xdr:from>
    <xdr:to>
      <xdr:col>46</xdr:col>
      <xdr:colOff>38100</xdr:colOff>
      <xdr:row>39</xdr:row>
      <xdr:rowOff>71955</xdr:rowOff>
    </xdr:to>
    <xdr:sp macro="" textlink="">
      <xdr:nvSpPr>
        <xdr:cNvPr id="319" name="楕円 318"/>
        <xdr:cNvSpPr/>
      </xdr:nvSpPr>
      <xdr:spPr>
        <a:xfrm>
          <a:off x="8699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63082</xdr:rowOff>
    </xdr:from>
    <xdr:ext cx="378565" cy="259045"/>
    <xdr:sp macro="" textlink="">
      <xdr:nvSpPr>
        <xdr:cNvPr id="320" name="テキスト ボックス 319"/>
        <xdr:cNvSpPr txBox="1"/>
      </xdr:nvSpPr>
      <xdr:spPr>
        <a:xfrm>
          <a:off x="8561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128415</xdr:rowOff>
    </xdr:from>
    <xdr:to>
      <xdr:col>41</xdr:col>
      <xdr:colOff>101600</xdr:colOff>
      <xdr:row>39</xdr:row>
      <xdr:rowOff>58565</xdr:rowOff>
    </xdr:to>
    <xdr:sp macro="" textlink="">
      <xdr:nvSpPr>
        <xdr:cNvPr id="321" name="楕円 320"/>
        <xdr:cNvSpPr/>
      </xdr:nvSpPr>
      <xdr:spPr>
        <a:xfrm>
          <a:off x="7810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49692</xdr:rowOff>
    </xdr:from>
    <xdr:ext cx="378565" cy="259045"/>
    <xdr:sp macro="" textlink="">
      <xdr:nvSpPr>
        <xdr:cNvPr id="322" name="テキスト ボックス 321"/>
        <xdr:cNvSpPr txBox="1"/>
      </xdr:nvSpPr>
      <xdr:spPr>
        <a:xfrm>
          <a:off x="7672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103269</xdr:rowOff>
    </xdr:from>
    <xdr:to>
      <xdr:col>36</xdr:col>
      <xdr:colOff>165100</xdr:colOff>
      <xdr:row>39</xdr:row>
      <xdr:rowOff>33419</xdr:rowOff>
    </xdr:to>
    <xdr:sp macro="" textlink="">
      <xdr:nvSpPr>
        <xdr:cNvPr id="323" name="楕円 322"/>
        <xdr:cNvSpPr/>
      </xdr:nvSpPr>
      <xdr:spPr>
        <a:xfrm>
          <a:off x="6921500" y="6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24546</xdr:rowOff>
    </xdr:from>
    <xdr:ext cx="378565" cy="259045"/>
    <xdr:sp macro="" textlink="">
      <xdr:nvSpPr>
        <xdr:cNvPr id="324" name="テキスト ボックス 323"/>
        <xdr:cNvSpPr txBox="1"/>
      </xdr:nvSpPr>
      <xdr:spPr>
        <a:xfrm>
          <a:off x="6783017" y="671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46" name="直線コネクタ 345"/>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49"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0" name="直線コネクタ 349"/>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115422</xdr:rowOff>
    </xdr:from>
    <xdr:to>
      <xdr:col>55</xdr:col>
      <xdr:colOff>0</xdr:colOff>
      <xdr:row>57</xdr:row>
      <xdr:rowOff>131745</xdr:rowOff>
    </xdr:to>
    <xdr:cxnSp macro="">
      <xdr:nvCxnSpPr>
        <xdr:cNvPr id="351" name="直線コネクタ 350"/>
        <xdr:cNvCxnSpPr/>
      </xdr:nvCxnSpPr>
      <xdr:spPr>
        <a:xfrm>
          <a:off x="9639300" y="9888072"/>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2"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3" name="フローチャート: 判断 352"/>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115422</xdr:rowOff>
    </xdr:from>
    <xdr:to>
      <xdr:col>50</xdr:col>
      <xdr:colOff>114300</xdr:colOff>
      <xdr:row>57</xdr:row>
      <xdr:rowOff>145278</xdr:rowOff>
    </xdr:to>
    <xdr:cxnSp macro="">
      <xdr:nvCxnSpPr>
        <xdr:cNvPr id="354" name="直線コネクタ 353"/>
        <xdr:cNvCxnSpPr/>
      </xdr:nvCxnSpPr>
      <xdr:spPr>
        <a:xfrm flipV="1">
          <a:off x="8750300" y="9888072"/>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5" name="フローチャート: 判断 354"/>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6" name="テキスト ボックス 355"/>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145278</xdr:rowOff>
    </xdr:from>
    <xdr:to>
      <xdr:col>45</xdr:col>
      <xdr:colOff>177800</xdr:colOff>
      <xdr:row>57</xdr:row>
      <xdr:rowOff>156114</xdr:rowOff>
    </xdr:to>
    <xdr:cxnSp macro="">
      <xdr:nvCxnSpPr>
        <xdr:cNvPr id="357" name="直線コネクタ 356"/>
        <xdr:cNvCxnSpPr/>
      </xdr:nvCxnSpPr>
      <xdr:spPr>
        <a:xfrm flipV="1">
          <a:off x="7861300" y="9917928"/>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8" name="フローチャート: 判断 357"/>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9" name="テキスト ボックス 358"/>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156114</xdr:rowOff>
    </xdr:from>
    <xdr:to>
      <xdr:col>41</xdr:col>
      <xdr:colOff>50800</xdr:colOff>
      <xdr:row>57</xdr:row>
      <xdr:rowOff>169373</xdr:rowOff>
    </xdr:to>
    <xdr:cxnSp macro="">
      <xdr:nvCxnSpPr>
        <xdr:cNvPr id="360" name="直線コネクタ 359"/>
        <xdr:cNvCxnSpPr/>
      </xdr:nvCxnSpPr>
      <xdr:spPr>
        <a:xfrm flipV="1">
          <a:off x="6972300" y="992876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1" name="フローチャート: 判断 360"/>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2" name="テキスト ボックス 361"/>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3" name="フローチャート: 判断 362"/>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4" name="テキスト ボックス 363"/>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80945</xdr:rowOff>
    </xdr:from>
    <xdr:to>
      <xdr:col>55</xdr:col>
      <xdr:colOff>50800</xdr:colOff>
      <xdr:row>58</xdr:row>
      <xdr:rowOff>11095</xdr:rowOff>
    </xdr:to>
    <xdr:sp macro="" textlink="">
      <xdr:nvSpPr>
        <xdr:cNvPr id="370" name="楕円 369"/>
        <xdr:cNvSpPr/>
      </xdr:nvSpPr>
      <xdr:spPr>
        <a:xfrm>
          <a:off x="104267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59372</xdr:rowOff>
    </xdr:from>
    <xdr:ext cx="469744" cy="259045"/>
    <xdr:sp macro="" textlink="">
      <xdr:nvSpPr>
        <xdr:cNvPr id="371" name="農林水産業費該当値テキスト"/>
        <xdr:cNvSpPr txBox="1"/>
      </xdr:nvSpPr>
      <xdr:spPr>
        <a:xfrm>
          <a:off x="10528300" y="983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64622</xdr:rowOff>
    </xdr:from>
    <xdr:to>
      <xdr:col>50</xdr:col>
      <xdr:colOff>165100</xdr:colOff>
      <xdr:row>57</xdr:row>
      <xdr:rowOff>166222</xdr:rowOff>
    </xdr:to>
    <xdr:sp macro="" textlink="">
      <xdr:nvSpPr>
        <xdr:cNvPr id="372" name="楕円 371"/>
        <xdr:cNvSpPr/>
      </xdr:nvSpPr>
      <xdr:spPr>
        <a:xfrm>
          <a:off x="9588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157349</xdr:rowOff>
    </xdr:from>
    <xdr:ext cx="469744" cy="259045"/>
    <xdr:sp macro="" textlink="">
      <xdr:nvSpPr>
        <xdr:cNvPr id="373" name="テキスト ボックス 372"/>
        <xdr:cNvSpPr txBox="1"/>
      </xdr:nvSpPr>
      <xdr:spPr>
        <a:xfrm>
          <a:off x="9404428" y="99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94478</xdr:rowOff>
    </xdr:from>
    <xdr:to>
      <xdr:col>46</xdr:col>
      <xdr:colOff>38100</xdr:colOff>
      <xdr:row>58</xdr:row>
      <xdr:rowOff>24628</xdr:rowOff>
    </xdr:to>
    <xdr:sp macro="" textlink="">
      <xdr:nvSpPr>
        <xdr:cNvPr id="374" name="楕円 373"/>
        <xdr:cNvSpPr/>
      </xdr:nvSpPr>
      <xdr:spPr>
        <a:xfrm>
          <a:off x="8699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15755</xdr:rowOff>
    </xdr:from>
    <xdr:ext cx="469744" cy="259045"/>
    <xdr:sp macro="" textlink="">
      <xdr:nvSpPr>
        <xdr:cNvPr id="375" name="テキスト ボックス 374"/>
        <xdr:cNvSpPr txBox="1"/>
      </xdr:nvSpPr>
      <xdr:spPr>
        <a:xfrm>
          <a:off x="8515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105314</xdr:rowOff>
    </xdr:from>
    <xdr:to>
      <xdr:col>41</xdr:col>
      <xdr:colOff>101600</xdr:colOff>
      <xdr:row>58</xdr:row>
      <xdr:rowOff>35464</xdr:rowOff>
    </xdr:to>
    <xdr:sp macro="" textlink="">
      <xdr:nvSpPr>
        <xdr:cNvPr id="376" name="楕円 375"/>
        <xdr:cNvSpPr/>
      </xdr:nvSpPr>
      <xdr:spPr>
        <a:xfrm>
          <a:off x="7810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26591</xdr:rowOff>
    </xdr:from>
    <xdr:ext cx="469744" cy="259045"/>
    <xdr:sp macro="" textlink="">
      <xdr:nvSpPr>
        <xdr:cNvPr id="377" name="テキスト ボックス 376"/>
        <xdr:cNvSpPr txBox="1"/>
      </xdr:nvSpPr>
      <xdr:spPr>
        <a:xfrm>
          <a:off x="7626428" y="99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118573</xdr:rowOff>
    </xdr:from>
    <xdr:to>
      <xdr:col>36</xdr:col>
      <xdr:colOff>165100</xdr:colOff>
      <xdr:row>58</xdr:row>
      <xdr:rowOff>48723</xdr:rowOff>
    </xdr:to>
    <xdr:sp macro="" textlink="">
      <xdr:nvSpPr>
        <xdr:cNvPr id="378" name="楕円 377"/>
        <xdr:cNvSpPr/>
      </xdr:nvSpPr>
      <xdr:spPr>
        <a:xfrm>
          <a:off x="6921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39850</xdr:rowOff>
    </xdr:from>
    <xdr:ext cx="469744" cy="259045"/>
    <xdr:sp macro="" textlink="">
      <xdr:nvSpPr>
        <xdr:cNvPr id="379" name="テキスト ボックス 378"/>
        <xdr:cNvSpPr txBox="1"/>
      </xdr:nvSpPr>
      <xdr:spPr>
        <a:xfrm>
          <a:off x="6737428" y="99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1" name="直線コネクタ 400"/>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2"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3" name="直線コネクタ 402"/>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04"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05" name="直線コネクタ 404"/>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71394</xdr:rowOff>
    </xdr:from>
    <xdr:to>
      <xdr:col>55</xdr:col>
      <xdr:colOff>0</xdr:colOff>
      <xdr:row>76</xdr:row>
      <xdr:rowOff>49586</xdr:rowOff>
    </xdr:to>
    <xdr:cxnSp macro="">
      <xdr:nvCxnSpPr>
        <xdr:cNvPr id="406" name="直線コネクタ 405"/>
        <xdr:cNvCxnSpPr/>
      </xdr:nvCxnSpPr>
      <xdr:spPr>
        <a:xfrm flipV="1">
          <a:off x="9639300" y="12930144"/>
          <a:ext cx="8382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07" name="商工費平均値テキスト"/>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08" name="フローチャート: 判断 407"/>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17216</xdr:rowOff>
    </xdr:from>
    <xdr:to>
      <xdr:col>50</xdr:col>
      <xdr:colOff>114300</xdr:colOff>
      <xdr:row>76</xdr:row>
      <xdr:rowOff>49586</xdr:rowOff>
    </xdr:to>
    <xdr:cxnSp macro="">
      <xdr:nvCxnSpPr>
        <xdr:cNvPr id="409" name="直線コネクタ 408"/>
        <xdr:cNvCxnSpPr/>
      </xdr:nvCxnSpPr>
      <xdr:spPr>
        <a:xfrm>
          <a:off x="8750300" y="1304741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0" name="フローチャート: 判断 409"/>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1" name="テキスト ボックス 410"/>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138329</xdr:rowOff>
    </xdr:from>
    <xdr:to>
      <xdr:col>45</xdr:col>
      <xdr:colOff>177800</xdr:colOff>
      <xdr:row>76</xdr:row>
      <xdr:rowOff>17216</xdr:rowOff>
    </xdr:to>
    <xdr:cxnSp macro="">
      <xdr:nvCxnSpPr>
        <xdr:cNvPr id="412" name="直線コネクタ 411"/>
        <xdr:cNvCxnSpPr/>
      </xdr:nvCxnSpPr>
      <xdr:spPr>
        <a:xfrm>
          <a:off x="7861300" y="12997079"/>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3" name="フローチャート: 判断 412"/>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14" name="テキスト ボックス 413"/>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107193</xdr:rowOff>
    </xdr:from>
    <xdr:to>
      <xdr:col>41</xdr:col>
      <xdr:colOff>50800</xdr:colOff>
      <xdr:row>75</xdr:row>
      <xdr:rowOff>138329</xdr:rowOff>
    </xdr:to>
    <xdr:cxnSp macro="">
      <xdr:nvCxnSpPr>
        <xdr:cNvPr id="415" name="直線コネクタ 414"/>
        <xdr:cNvCxnSpPr/>
      </xdr:nvCxnSpPr>
      <xdr:spPr>
        <a:xfrm>
          <a:off x="6972300" y="12965943"/>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16" name="フローチャート: 判断 415"/>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17" name="テキスト ボックス 416"/>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18" name="フローチャート: 判断 417"/>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19" name="テキスト ボックス 418"/>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25" name="楕円 424"/>
        <xdr:cNvSpPr/>
      </xdr:nvSpPr>
      <xdr:spPr>
        <a:xfrm>
          <a:off x="10426700" y="128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43471</xdr:rowOff>
    </xdr:from>
    <xdr:ext cx="534377" cy="259045"/>
    <xdr:sp macro="" textlink="">
      <xdr:nvSpPr>
        <xdr:cNvPr id="426" name="商工費該当値テキスト"/>
        <xdr:cNvSpPr txBox="1"/>
      </xdr:nvSpPr>
      <xdr:spPr>
        <a:xfrm>
          <a:off x="10528300" y="127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170236</xdr:rowOff>
    </xdr:from>
    <xdr:to>
      <xdr:col>50</xdr:col>
      <xdr:colOff>165100</xdr:colOff>
      <xdr:row>76</xdr:row>
      <xdr:rowOff>100386</xdr:rowOff>
    </xdr:to>
    <xdr:sp macro="" textlink="">
      <xdr:nvSpPr>
        <xdr:cNvPr id="427" name="楕円 426"/>
        <xdr:cNvSpPr/>
      </xdr:nvSpPr>
      <xdr:spPr>
        <a:xfrm>
          <a:off x="9588500" y="130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116913</xdr:rowOff>
    </xdr:from>
    <xdr:ext cx="469744" cy="259045"/>
    <xdr:sp macro="" textlink="">
      <xdr:nvSpPr>
        <xdr:cNvPr id="428" name="テキスト ボックス 427"/>
        <xdr:cNvSpPr txBox="1"/>
      </xdr:nvSpPr>
      <xdr:spPr>
        <a:xfrm>
          <a:off x="9404428" y="128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137866</xdr:rowOff>
    </xdr:from>
    <xdr:to>
      <xdr:col>46</xdr:col>
      <xdr:colOff>38100</xdr:colOff>
      <xdr:row>76</xdr:row>
      <xdr:rowOff>68016</xdr:rowOff>
    </xdr:to>
    <xdr:sp macro="" textlink="">
      <xdr:nvSpPr>
        <xdr:cNvPr id="429" name="楕円 428"/>
        <xdr:cNvSpPr/>
      </xdr:nvSpPr>
      <xdr:spPr>
        <a:xfrm>
          <a:off x="8699500" y="12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84543</xdr:rowOff>
    </xdr:from>
    <xdr:ext cx="534377" cy="259045"/>
    <xdr:sp macro="" textlink="">
      <xdr:nvSpPr>
        <xdr:cNvPr id="430" name="テキスト ボックス 429"/>
        <xdr:cNvSpPr txBox="1"/>
      </xdr:nvSpPr>
      <xdr:spPr>
        <a:xfrm>
          <a:off x="8483111" y="127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87529</xdr:rowOff>
    </xdr:from>
    <xdr:to>
      <xdr:col>41</xdr:col>
      <xdr:colOff>101600</xdr:colOff>
      <xdr:row>76</xdr:row>
      <xdr:rowOff>17680</xdr:rowOff>
    </xdr:to>
    <xdr:sp macro="" textlink="">
      <xdr:nvSpPr>
        <xdr:cNvPr id="431" name="楕円 430"/>
        <xdr:cNvSpPr/>
      </xdr:nvSpPr>
      <xdr:spPr>
        <a:xfrm>
          <a:off x="7810500" y="129462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34206</xdr:rowOff>
    </xdr:from>
    <xdr:ext cx="534377" cy="259045"/>
    <xdr:sp macro="" textlink="">
      <xdr:nvSpPr>
        <xdr:cNvPr id="432" name="テキスト ボックス 431"/>
        <xdr:cNvSpPr txBox="1"/>
      </xdr:nvSpPr>
      <xdr:spPr>
        <a:xfrm>
          <a:off x="7594111" y="127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56393</xdr:rowOff>
    </xdr:from>
    <xdr:to>
      <xdr:col>36</xdr:col>
      <xdr:colOff>165100</xdr:colOff>
      <xdr:row>75</xdr:row>
      <xdr:rowOff>157993</xdr:rowOff>
    </xdr:to>
    <xdr:sp macro="" textlink="">
      <xdr:nvSpPr>
        <xdr:cNvPr id="433" name="楕円 432"/>
        <xdr:cNvSpPr/>
      </xdr:nvSpPr>
      <xdr:spPr>
        <a:xfrm>
          <a:off x="6921500" y="129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3070</xdr:rowOff>
    </xdr:from>
    <xdr:ext cx="534377" cy="259045"/>
    <xdr:sp macro="" textlink="">
      <xdr:nvSpPr>
        <xdr:cNvPr id="434" name="テキスト ボックス 433"/>
        <xdr:cNvSpPr txBox="1"/>
      </xdr:nvSpPr>
      <xdr:spPr>
        <a:xfrm>
          <a:off x="6705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59" name="直線コネクタ 458"/>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0"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1" name="直線コネクタ 460"/>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2"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3" name="直線コネクタ 462"/>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115012</xdr:rowOff>
    </xdr:from>
    <xdr:to>
      <xdr:col>55</xdr:col>
      <xdr:colOff>0</xdr:colOff>
      <xdr:row>95</xdr:row>
      <xdr:rowOff>160198</xdr:rowOff>
    </xdr:to>
    <xdr:cxnSp macro="">
      <xdr:nvCxnSpPr>
        <xdr:cNvPr id="464" name="直線コネクタ 463"/>
        <xdr:cNvCxnSpPr/>
      </xdr:nvCxnSpPr>
      <xdr:spPr>
        <a:xfrm>
          <a:off x="9639300" y="16402762"/>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5" name="土木費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6" name="フローチャート: 判断 465"/>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115012</xdr:rowOff>
    </xdr:from>
    <xdr:to>
      <xdr:col>50</xdr:col>
      <xdr:colOff>114300</xdr:colOff>
      <xdr:row>95</xdr:row>
      <xdr:rowOff>149186</xdr:rowOff>
    </xdr:to>
    <xdr:cxnSp macro="">
      <xdr:nvCxnSpPr>
        <xdr:cNvPr id="467" name="直線コネクタ 466"/>
        <xdr:cNvCxnSpPr/>
      </xdr:nvCxnSpPr>
      <xdr:spPr>
        <a:xfrm flipV="1">
          <a:off x="8750300" y="16402762"/>
          <a:ext cx="8890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8" name="フローチャート: 判断 467"/>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69" name="テキスト ボックス 468"/>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149186</xdr:rowOff>
    </xdr:from>
    <xdr:to>
      <xdr:col>45</xdr:col>
      <xdr:colOff>177800</xdr:colOff>
      <xdr:row>95</xdr:row>
      <xdr:rowOff>160369</xdr:rowOff>
    </xdr:to>
    <xdr:cxnSp macro="">
      <xdr:nvCxnSpPr>
        <xdr:cNvPr id="470" name="直線コネクタ 469"/>
        <xdr:cNvCxnSpPr/>
      </xdr:nvCxnSpPr>
      <xdr:spPr>
        <a:xfrm flipV="1">
          <a:off x="7861300" y="16436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1" name="フローチャート: 判断 470"/>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2" name="テキスト ボックス 471"/>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160369</xdr:rowOff>
    </xdr:from>
    <xdr:to>
      <xdr:col>41</xdr:col>
      <xdr:colOff>50800</xdr:colOff>
      <xdr:row>96</xdr:row>
      <xdr:rowOff>41878</xdr:rowOff>
    </xdr:to>
    <xdr:cxnSp macro="">
      <xdr:nvCxnSpPr>
        <xdr:cNvPr id="473" name="直線コネクタ 472"/>
        <xdr:cNvCxnSpPr/>
      </xdr:nvCxnSpPr>
      <xdr:spPr>
        <a:xfrm flipV="1">
          <a:off x="6972300" y="16448119"/>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4" name="フローチャート: 判断 473"/>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5" name="テキスト ボックス 474"/>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6" name="フローチャート: 判断 475"/>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77" name="テキスト ボックス 476"/>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109398</xdr:rowOff>
    </xdr:from>
    <xdr:to>
      <xdr:col>55</xdr:col>
      <xdr:colOff>50800</xdr:colOff>
      <xdr:row>96</xdr:row>
      <xdr:rowOff>39548</xdr:rowOff>
    </xdr:to>
    <xdr:sp macro="" textlink="">
      <xdr:nvSpPr>
        <xdr:cNvPr id="483" name="楕円 482"/>
        <xdr:cNvSpPr/>
      </xdr:nvSpPr>
      <xdr:spPr>
        <a:xfrm>
          <a:off x="10426700" y="163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132275</xdr:rowOff>
    </xdr:from>
    <xdr:ext cx="534377" cy="259045"/>
    <xdr:sp macro="" textlink="">
      <xdr:nvSpPr>
        <xdr:cNvPr id="484" name="土木費該当値テキスト"/>
        <xdr:cNvSpPr txBox="1"/>
      </xdr:nvSpPr>
      <xdr:spPr>
        <a:xfrm>
          <a:off x="10528300" y="162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64212</xdr:rowOff>
    </xdr:from>
    <xdr:to>
      <xdr:col>50</xdr:col>
      <xdr:colOff>165100</xdr:colOff>
      <xdr:row>95</xdr:row>
      <xdr:rowOff>165812</xdr:rowOff>
    </xdr:to>
    <xdr:sp macro="" textlink="">
      <xdr:nvSpPr>
        <xdr:cNvPr id="485" name="楕円 484"/>
        <xdr:cNvSpPr/>
      </xdr:nvSpPr>
      <xdr:spPr>
        <a:xfrm>
          <a:off x="95885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10889</xdr:rowOff>
    </xdr:from>
    <xdr:ext cx="534377" cy="259045"/>
    <xdr:sp macro="" textlink="">
      <xdr:nvSpPr>
        <xdr:cNvPr id="486" name="テキスト ボックス 485"/>
        <xdr:cNvSpPr txBox="1"/>
      </xdr:nvSpPr>
      <xdr:spPr>
        <a:xfrm>
          <a:off x="9372111" y="161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98386</xdr:rowOff>
    </xdr:from>
    <xdr:to>
      <xdr:col>46</xdr:col>
      <xdr:colOff>38100</xdr:colOff>
      <xdr:row>96</xdr:row>
      <xdr:rowOff>28536</xdr:rowOff>
    </xdr:to>
    <xdr:sp macro="" textlink="">
      <xdr:nvSpPr>
        <xdr:cNvPr id="487" name="楕円 486"/>
        <xdr:cNvSpPr/>
      </xdr:nvSpPr>
      <xdr:spPr>
        <a:xfrm>
          <a:off x="8699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45063</xdr:rowOff>
    </xdr:from>
    <xdr:ext cx="534377" cy="259045"/>
    <xdr:sp macro="" textlink="">
      <xdr:nvSpPr>
        <xdr:cNvPr id="488" name="テキスト ボックス 487"/>
        <xdr:cNvSpPr txBox="1"/>
      </xdr:nvSpPr>
      <xdr:spPr>
        <a:xfrm>
          <a:off x="8483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109569</xdr:rowOff>
    </xdr:from>
    <xdr:to>
      <xdr:col>41</xdr:col>
      <xdr:colOff>101600</xdr:colOff>
      <xdr:row>96</xdr:row>
      <xdr:rowOff>39719</xdr:rowOff>
    </xdr:to>
    <xdr:sp macro="" textlink="">
      <xdr:nvSpPr>
        <xdr:cNvPr id="489" name="楕円 488"/>
        <xdr:cNvSpPr/>
      </xdr:nvSpPr>
      <xdr:spPr>
        <a:xfrm>
          <a:off x="7810500" y="16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56246</xdr:rowOff>
    </xdr:from>
    <xdr:ext cx="534377" cy="259045"/>
    <xdr:sp macro="" textlink="">
      <xdr:nvSpPr>
        <xdr:cNvPr id="490" name="テキスト ボックス 489"/>
        <xdr:cNvSpPr txBox="1"/>
      </xdr:nvSpPr>
      <xdr:spPr>
        <a:xfrm>
          <a:off x="7594111" y="161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162528</xdr:rowOff>
    </xdr:from>
    <xdr:to>
      <xdr:col>36</xdr:col>
      <xdr:colOff>165100</xdr:colOff>
      <xdr:row>96</xdr:row>
      <xdr:rowOff>92678</xdr:rowOff>
    </xdr:to>
    <xdr:sp macro="" textlink="">
      <xdr:nvSpPr>
        <xdr:cNvPr id="491" name="楕円 490"/>
        <xdr:cNvSpPr/>
      </xdr:nvSpPr>
      <xdr:spPr>
        <a:xfrm>
          <a:off x="6921500" y="164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109205</xdr:rowOff>
    </xdr:from>
    <xdr:ext cx="534377" cy="259045"/>
    <xdr:sp macro="" textlink="">
      <xdr:nvSpPr>
        <xdr:cNvPr id="492" name="テキスト ボックス 491"/>
        <xdr:cNvSpPr txBox="1"/>
      </xdr:nvSpPr>
      <xdr:spPr>
        <a:xfrm>
          <a:off x="6705111" y="162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17" name="直線コネクタ 516"/>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18"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19" name="直線コネクタ 518"/>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0"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1" name="直線コネクタ 520"/>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129286</xdr:rowOff>
    </xdr:from>
    <xdr:to>
      <xdr:col>85</xdr:col>
      <xdr:colOff>127000</xdr:colOff>
      <xdr:row>35</xdr:row>
      <xdr:rowOff>133731</xdr:rowOff>
    </xdr:to>
    <xdr:cxnSp macro="">
      <xdr:nvCxnSpPr>
        <xdr:cNvPr id="522" name="直線コネクタ 521"/>
        <xdr:cNvCxnSpPr/>
      </xdr:nvCxnSpPr>
      <xdr:spPr>
        <a:xfrm>
          <a:off x="15481300" y="5787136"/>
          <a:ext cx="838200" cy="3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3" name="消防費平均値テキスト"/>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24" name="フローチャート: 判断 523"/>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129286</xdr:rowOff>
    </xdr:from>
    <xdr:to>
      <xdr:col>81</xdr:col>
      <xdr:colOff>50800</xdr:colOff>
      <xdr:row>35</xdr:row>
      <xdr:rowOff>8255</xdr:rowOff>
    </xdr:to>
    <xdr:cxnSp macro="">
      <xdr:nvCxnSpPr>
        <xdr:cNvPr id="525" name="直線コネクタ 524"/>
        <xdr:cNvCxnSpPr/>
      </xdr:nvCxnSpPr>
      <xdr:spPr>
        <a:xfrm flipV="1">
          <a:off x="14592300" y="5787136"/>
          <a:ext cx="889000" cy="2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26" name="フローチャート: 判断 525"/>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27" name="テキスト ボックス 526"/>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103505</xdr:rowOff>
    </xdr:from>
    <xdr:to>
      <xdr:col>76</xdr:col>
      <xdr:colOff>114300</xdr:colOff>
      <xdr:row>35</xdr:row>
      <xdr:rowOff>8255</xdr:rowOff>
    </xdr:to>
    <xdr:cxnSp macro="">
      <xdr:nvCxnSpPr>
        <xdr:cNvPr id="528" name="直線コネクタ 527"/>
        <xdr:cNvCxnSpPr/>
      </xdr:nvCxnSpPr>
      <xdr:spPr>
        <a:xfrm>
          <a:off x="13703300" y="576135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29" name="フローチャート: 判断 528"/>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0" name="テキスト ボックス 529"/>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103505</xdr:rowOff>
    </xdr:from>
    <xdr:to>
      <xdr:col>71</xdr:col>
      <xdr:colOff>177800</xdr:colOff>
      <xdr:row>36</xdr:row>
      <xdr:rowOff>153924</xdr:rowOff>
    </xdr:to>
    <xdr:cxnSp macro="">
      <xdr:nvCxnSpPr>
        <xdr:cNvPr id="531" name="直線コネクタ 530"/>
        <xdr:cNvCxnSpPr/>
      </xdr:nvCxnSpPr>
      <xdr:spPr>
        <a:xfrm flipV="1">
          <a:off x="12814300" y="5761355"/>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2" name="フローチャート: 判断 531"/>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3" name="テキスト ボックス 532"/>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34" name="フローチャート: 判断 533"/>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35" name="テキスト ボックス 534"/>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82931</xdr:rowOff>
    </xdr:from>
    <xdr:to>
      <xdr:col>85</xdr:col>
      <xdr:colOff>177800</xdr:colOff>
      <xdr:row>36</xdr:row>
      <xdr:rowOff>13081</xdr:rowOff>
    </xdr:to>
    <xdr:sp macro="" textlink="">
      <xdr:nvSpPr>
        <xdr:cNvPr id="541" name="楕円 540"/>
        <xdr:cNvSpPr/>
      </xdr:nvSpPr>
      <xdr:spPr>
        <a:xfrm>
          <a:off x="16268700" y="60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105808</xdr:rowOff>
    </xdr:from>
    <xdr:ext cx="534377" cy="259045"/>
    <xdr:sp macro="" textlink="">
      <xdr:nvSpPr>
        <xdr:cNvPr id="542" name="消防費該当値テキスト"/>
        <xdr:cNvSpPr txBox="1"/>
      </xdr:nvSpPr>
      <xdr:spPr>
        <a:xfrm>
          <a:off x="16370300" y="5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78486</xdr:rowOff>
    </xdr:from>
    <xdr:to>
      <xdr:col>81</xdr:col>
      <xdr:colOff>101600</xdr:colOff>
      <xdr:row>34</xdr:row>
      <xdr:rowOff>8636</xdr:rowOff>
    </xdr:to>
    <xdr:sp macro="" textlink="">
      <xdr:nvSpPr>
        <xdr:cNvPr id="543" name="楕円 542"/>
        <xdr:cNvSpPr/>
      </xdr:nvSpPr>
      <xdr:spPr>
        <a:xfrm>
          <a:off x="154305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25163</xdr:rowOff>
    </xdr:from>
    <xdr:ext cx="534377" cy="259045"/>
    <xdr:sp macro="" textlink="">
      <xdr:nvSpPr>
        <xdr:cNvPr id="544" name="テキスト ボックス 543"/>
        <xdr:cNvSpPr txBox="1"/>
      </xdr:nvSpPr>
      <xdr:spPr>
        <a:xfrm>
          <a:off x="15214111" y="55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128905</xdr:rowOff>
    </xdr:from>
    <xdr:to>
      <xdr:col>76</xdr:col>
      <xdr:colOff>165100</xdr:colOff>
      <xdr:row>35</xdr:row>
      <xdr:rowOff>59055</xdr:rowOff>
    </xdr:to>
    <xdr:sp macro="" textlink="">
      <xdr:nvSpPr>
        <xdr:cNvPr id="545" name="楕円 544"/>
        <xdr:cNvSpPr/>
      </xdr:nvSpPr>
      <xdr:spPr>
        <a:xfrm>
          <a:off x="14541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75582</xdr:rowOff>
    </xdr:from>
    <xdr:ext cx="534377" cy="259045"/>
    <xdr:sp macro="" textlink="">
      <xdr:nvSpPr>
        <xdr:cNvPr id="546" name="テキスト ボックス 545"/>
        <xdr:cNvSpPr txBox="1"/>
      </xdr:nvSpPr>
      <xdr:spPr>
        <a:xfrm>
          <a:off x="14325111" y="5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52705</xdr:rowOff>
    </xdr:from>
    <xdr:to>
      <xdr:col>72</xdr:col>
      <xdr:colOff>38100</xdr:colOff>
      <xdr:row>33</xdr:row>
      <xdr:rowOff>154305</xdr:rowOff>
    </xdr:to>
    <xdr:sp macro="" textlink="">
      <xdr:nvSpPr>
        <xdr:cNvPr id="547" name="楕円 546"/>
        <xdr:cNvSpPr/>
      </xdr:nvSpPr>
      <xdr:spPr>
        <a:xfrm>
          <a:off x="13652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170832</xdr:rowOff>
    </xdr:from>
    <xdr:ext cx="534377" cy="259045"/>
    <xdr:sp macro="" textlink="">
      <xdr:nvSpPr>
        <xdr:cNvPr id="548" name="テキスト ボックス 547"/>
        <xdr:cNvSpPr txBox="1"/>
      </xdr:nvSpPr>
      <xdr:spPr>
        <a:xfrm>
          <a:off x="13436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103124</xdr:rowOff>
    </xdr:from>
    <xdr:to>
      <xdr:col>67</xdr:col>
      <xdr:colOff>101600</xdr:colOff>
      <xdr:row>37</xdr:row>
      <xdr:rowOff>33274</xdr:rowOff>
    </xdr:to>
    <xdr:sp macro="" textlink="">
      <xdr:nvSpPr>
        <xdr:cNvPr id="549" name="楕円 548"/>
        <xdr:cNvSpPr/>
      </xdr:nvSpPr>
      <xdr:spPr>
        <a:xfrm>
          <a:off x="1276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24401</xdr:rowOff>
    </xdr:from>
    <xdr:ext cx="534377" cy="259045"/>
    <xdr:sp macro="" textlink="">
      <xdr:nvSpPr>
        <xdr:cNvPr id="550" name="テキスト ボックス 549"/>
        <xdr:cNvSpPr txBox="1"/>
      </xdr:nvSpPr>
      <xdr:spPr>
        <a:xfrm>
          <a:off x="12547111" y="63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77" name="直線コネクタ 576"/>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78"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79" name="直線コネクタ 578"/>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0"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1" name="直線コネクタ 580"/>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139635</xdr:rowOff>
    </xdr:from>
    <xdr:to>
      <xdr:col>85</xdr:col>
      <xdr:colOff>127000</xdr:colOff>
      <xdr:row>55</xdr:row>
      <xdr:rowOff>8059</xdr:rowOff>
    </xdr:to>
    <xdr:cxnSp macro="">
      <xdr:nvCxnSpPr>
        <xdr:cNvPr id="582" name="直線コネクタ 581"/>
        <xdr:cNvCxnSpPr/>
      </xdr:nvCxnSpPr>
      <xdr:spPr>
        <a:xfrm flipV="1">
          <a:off x="15481300" y="9055035"/>
          <a:ext cx="838200" cy="38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3"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84" name="フローチャート: 判断 583"/>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8059</xdr:rowOff>
    </xdr:from>
    <xdr:to>
      <xdr:col>81</xdr:col>
      <xdr:colOff>50800</xdr:colOff>
      <xdr:row>56</xdr:row>
      <xdr:rowOff>13937</xdr:rowOff>
    </xdr:to>
    <xdr:cxnSp macro="">
      <xdr:nvCxnSpPr>
        <xdr:cNvPr id="585" name="直線コネクタ 584"/>
        <xdr:cNvCxnSpPr/>
      </xdr:nvCxnSpPr>
      <xdr:spPr>
        <a:xfrm flipV="1">
          <a:off x="14592300" y="9437809"/>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6" name="フローチャート: 判断 585"/>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87" name="テキスト ボックス 586"/>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13937</xdr:rowOff>
    </xdr:from>
    <xdr:to>
      <xdr:col>76</xdr:col>
      <xdr:colOff>114300</xdr:colOff>
      <xdr:row>57</xdr:row>
      <xdr:rowOff>74255</xdr:rowOff>
    </xdr:to>
    <xdr:cxnSp macro="">
      <xdr:nvCxnSpPr>
        <xdr:cNvPr id="588" name="直線コネクタ 587"/>
        <xdr:cNvCxnSpPr/>
      </xdr:nvCxnSpPr>
      <xdr:spPr>
        <a:xfrm flipV="1">
          <a:off x="13703300" y="9615137"/>
          <a:ext cx="889000" cy="2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9" name="フローチャート: 判断 588"/>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0" name="テキスト ボックス 589"/>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128891</xdr:rowOff>
    </xdr:from>
    <xdr:to>
      <xdr:col>71</xdr:col>
      <xdr:colOff>177800</xdr:colOff>
      <xdr:row>57</xdr:row>
      <xdr:rowOff>74255</xdr:rowOff>
    </xdr:to>
    <xdr:cxnSp macro="">
      <xdr:nvCxnSpPr>
        <xdr:cNvPr id="591" name="直線コネクタ 590"/>
        <xdr:cNvCxnSpPr/>
      </xdr:nvCxnSpPr>
      <xdr:spPr>
        <a:xfrm>
          <a:off x="12814300" y="9730091"/>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3" name="テキスト ボックス 592"/>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595" name="テキスト ボックス 594"/>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88835</xdr:rowOff>
    </xdr:from>
    <xdr:to>
      <xdr:col>85</xdr:col>
      <xdr:colOff>177800</xdr:colOff>
      <xdr:row>53</xdr:row>
      <xdr:rowOff>18985</xdr:rowOff>
    </xdr:to>
    <xdr:sp macro="" textlink="">
      <xdr:nvSpPr>
        <xdr:cNvPr id="601" name="楕円 600"/>
        <xdr:cNvSpPr/>
      </xdr:nvSpPr>
      <xdr:spPr>
        <a:xfrm>
          <a:off x="16268700" y="90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111712</xdr:rowOff>
    </xdr:from>
    <xdr:ext cx="534377" cy="259045"/>
    <xdr:sp macro="" textlink="">
      <xdr:nvSpPr>
        <xdr:cNvPr id="602" name="教育費該当値テキスト"/>
        <xdr:cNvSpPr txBox="1"/>
      </xdr:nvSpPr>
      <xdr:spPr>
        <a:xfrm>
          <a:off x="16370300" y="88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128709</xdr:rowOff>
    </xdr:from>
    <xdr:to>
      <xdr:col>81</xdr:col>
      <xdr:colOff>101600</xdr:colOff>
      <xdr:row>55</xdr:row>
      <xdr:rowOff>58859</xdr:rowOff>
    </xdr:to>
    <xdr:sp macro="" textlink="">
      <xdr:nvSpPr>
        <xdr:cNvPr id="603" name="楕円 602"/>
        <xdr:cNvSpPr/>
      </xdr:nvSpPr>
      <xdr:spPr>
        <a:xfrm>
          <a:off x="15430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75386</xdr:rowOff>
    </xdr:from>
    <xdr:ext cx="534377" cy="259045"/>
    <xdr:sp macro="" textlink="">
      <xdr:nvSpPr>
        <xdr:cNvPr id="604" name="テキスト ボックス 603"/>
        <xdr:cNvSpPr txBox="1"/>
      </xdr:nvSpPr>
      <xdr:spPr>
        <a:xfrm>
          <a:off x="15214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134587</xdr:rowOff>
    </xdr:from>
    <xdr:to>
      <xdr:col>76</xdr:col>
      <xdr:colOff>165100</xdr:colOff>
      <xdr:row>56</xdr:row>
      <xdr:rowOff>64737</xdr:rowOff>
    </xdr:to>
    <xdr:sp macro="" textlink="">
      <xdr:nvSpPr>
        <xdr:cNvPr id="605" name="楕円 604"/>
        <xdr:cNvSpPr/>
      </xdr:nvSpPr>
      <xdr:spPr>
        <a:xfrm>
          <a:off x="14541500" y="95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55864</xdr:rowOff>
    </xdr:from>
    <xdr:ext cx="534377" cy="259045"/>
    <xdr:sp macro="" textlink="">
      <xdr:nvSpPr>
        <xdr:cNvPr id="606" name="テキスト ボックス 605"/>
        <xdr:cNvSpPr txBox="1"/>
      </xdr:nvSpPr>
      <xdr:spPr>
        <a:xfrm>
          <a:off x="14325111" y="96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23455</xdr:rowOff>
    </xdr:from>
    <xdr:to>
      <xdr:col>72</xdr:col>
      <xdr:colOff>38100</xdr:colOff>
      <xdr:row>57</xdr:row>
      <xdr:rowOff>125055</xdr:rowOff>
    </xdr:to>
    <xdr:sp macro="" textlink="">
      <xdr:nvSpPr>
        <xdr:cNvPr id="607" name="楕円 606"/>
        <xdr:cNvSpPr/>
      </xdr:nvSpPr>
      <xdr:spPr>
        <a:xfrm>
          <a:off x="13652500" y="9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116182</xdr:rowOff>
    </xdr:from>
    <xdr:ext cx="534377" cy="259045"/>
    <xdr:sp macro="" textlink="">
      <xdr:nvSpPr>
        <xdr:cNvPr id="608" name="テキスト ボックス 607"/>
        <xdr:cNvSpPr txBox="1"/>
      </xdr:nvSpPr>
      <xdr:spPr>
        <a:xfrm>
          <a:off x="13436111" y="98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78091</xdr:rowOff>
    </xdr:from>
    <xdr:to>
      <xdr:col>67</xdr:col>
      <xdr:colOff>101600</xdr:colOff>
      <xdr:row>57</xdr:row>
      <xdr:rowOff>8241</xdr:rowOff>
    </xdr:to>
    <xdr:sp macro="" textlink="">
      <xdr:nvSpPr>
        <xdr:cNvPr id="609" name="楕円 608"/>
        <xdr:cNvSpPr/>
      </xdr:nvSpPr>
      <xdr:spPr>
        <a:xfrm>
          <a:off x="127635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170818</xdr:rowOff>
    </xdr:from>
    <xdr:ext cx="534377" cy="259045"/>
    <xdr:sp macro="" textlink="">
      <xdr:nvSpPr>
        <xdr:cNvPr id="610" name="テキスト ボックス 609"/>
        <xdr:cNvSpPr txBox="1"/>
      </xdr:nvSpPr>
      <xdr:spPr>
        <a:xfrm>
          <a:off x="12547111" y="97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34" name="直線コネクタ 633"/>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37"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38" name="直線コネクタ 637"/>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49022</xdr:rowOff>
    </xdr:from>
    <xdr:to>
      <xdr:col>85</xdr:col>
      <xdr:colOff>127000</xdr:colOff>
      <xdr:row>78</xdr:row>
      <xdr:rowOff>69596</xdr:rowOff>
    </xdr:to>
    <xdr:cxnSp macro="">
      <xdr:nvCxnSpPr>
        <xdr:cNvPr id="639" name="直線コネクタ 638"/>
        <xdr:cNvCxnSpPr/>
      </xdr:nvCxnSpPr>
      <xdr:spPr>
        <a:xfrm>
          <a:off x="15481300" y="134221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0"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1" name="フローチャート: 判断 640"/>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2539</xdr:rowOff>
    </xdr:from>
    <xdr:to>
      <xdr:col>81</xdr:col>
      <xdr:colOff>50800</xdr:colOff>
      <xdr:row>78</xdr:row>
      <xdr:rowOff>49022</xdr:rowOff>
    </xdr:to>
    <xdr:cxnSp macro="">
      <xdr:nvCxnSpPr>
        <xdr:cNvPr id="642" name="直線コネクタ 641"/>
        <xdr:cNvCxnSpPr/>
      </xdr:nvCxnSpPr>
      <xdr:spPr>
        <a:xfrm>
          <a:off x="14592300" y="1337563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3" name="フローチャート: 判断 642"/>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44" name="テキスト ボックス 643"/>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2539</xdr:rowOff>
    </xdr:from>
    <xdr:to>
      <xdr:col>76</xdr:col>
      <xdr:colOff>114300</xdr:colOff>
      <xdr:row>78</xdr:row>
      <xdr:rowOff>98933</xdr:rowOff>
    </xdr:to>
    <xdr:cxnSp macro="">
      <xdr:nvCxnSpPr>
        <xdr:cNvPr id="645" name="直線コネクタ 644"/>
        <xdr:cNvCxnSpPr/>
      </xdr:nvCxnSpPr>
      <xdr:spPr>
        <a:xfrm flipV="1">
          <a:off x="13703300" y="13375639"/>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46" name="フローチャート: 判断 645"/>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46372</xdr:rowOff>
    </xdr:from>
    <xdr:ext cx="378565" cy="259045"/>
    <xdr:sp macro="" textlink="">
      <xdr:nvSpPr>
        <xdr:cNvPr id="647" name="テキスト ボックス 646"/>
        <xdr:cNvSpPr txBox="1"/>
      </xdr:nvSpPr>
      <xdr:spPr>
        <a:xfrm>
          <a:off x="14403017" y="1359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98933</xdr:rowOff>
    </xdr:from>
    <xdr:to>
      <xdr:col>71</xdr:col>
      <xdr:colOff>177800</xdr:colOff>
      <xdr:row>78</xdr:row>
      <xdr:rowOff>157607</xdr:rowOff>
    </xdr:to>
    <xdr:cxnSp macro="">
      <xdr:nvCxnSpPr>
        <xdr:cNvPr id="648" name="直線コネクタ 647"/>
        <xdr:cNvCxnSpPr/>
      </xdr:nvCxnSpPr>
      <xdr:spPr>
        <a:xfrm flipV="1">
          <a:off x="12814300" y="1347203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49" name="フローチャート: 判断 648"/>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0" name="テキスト ボックス 649"/>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1" name="フローチャート: 判断 650"/>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2" name="テキスト ボックス 651"/>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18796</xdr:rowOff>
    </xdr:from>
    <xdr:to>
      <xdr:col>85</xdr:col>
      <xdr:colOff>177800</xdr:colOff>
      <xdr:row>78</xdr:row>
      <xdr:rowOff>120396</xdr:rowOff>
    </xdr:to>
    <xdr:sp macro="" textlink="">
      <xdr:nvSpPr>
        <xdr:cNvPr id="658" name="楕円 657"/>
        <xdr:cNvSpPr/>
      </xdr:nvSpPr>
      <xdr:spPr>
        <a:xfrm>
          <a:off x="162687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168673</xdr:rowOff>
    </xdr:from>
    <xdr:ext cx="378565" cy="259045"/>
    <xdr:sp macro="" textlink="">
      <xdr:nvSpPr>
        <xdr:cNvPr id="659" name="災害復旧費該当値テキスト"/>
        <xdr:cNvSpPr txBox="1"/>
      </xdr:nvSpPr>
      <xdr:spPr>
        <a:xfrm>
          <a:off x="16370300" y="1337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169672</xdr:rowOff>
    </xdr:from>
    <xdr:to>
      <xdr:col>81</xdr:col>
      <xdr:colOff>101600</xdr:colOff>
      <xdr:row>78</xdr:row>
      <xdr:rowOff>99822</xdr:rowOff>
    </xdr:to>
    <xdr:sp macro="" textlink="">
      <xdr:nvSpPr>
        <xdr:cNvPr id="660" name="楕円 659"/>
        <xdr:cNvSpPr/>
      </xdr:nvSpPr>
      <xdr:spPr>
        <a:xfrm>
          <a:off x="15430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116349</xdr:rowOff>
    </xdr:from>
    <xdr:ext cx="378565" cy="259045"/>
    <xdr:sp macro="" textlink="">
      <xdr:nvSpPr>
        <xdr:cNvPr id="661" name="テキスト ボックス 660"/>
        <xdr:cNvSpPr txBox="1"/>
      </xdr:nvSpPr>
      <xdr:spPr>
        <a:xfrm>
          <a:off x="15292017" y="1314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123189</xdr:rowOff>
    </xdr:from>
    <xdr:to>
      <xdr:col>76</xdr:col>
      <xdr:colOff>165100</xdr:colOff>
      <xdr:row>78</xdr:row>
      <xdr:rowOff>53339</xdr:rowOff>
    </xdr:to>
    <xdr:sp macro="" textlink="">
      <xdr:nvSpPr>
        <xdr:cNvPr id="662" name="楕円 661"/>
        <xdr:cNvSpPr/>
      </xdr:nvSpPr>
      <xdr:spPr>
        <a:xfrm>
          <a:off x="14541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69866</xdr:rowOff>
    </xdr:from>
    <xdr:ext cx="378565" cy="259045"/>
    <xdr:sp macro="" textlink="">
      <xdr:nvSpPr>
        <xdr:cNvPr id="663" name="テキスト ボックス 662"/>
        <xdr:cNvSpPr txBox="1"/>
      </xdr:nvSpPr>
      <xdr:spPr>
        <a:xfrm>
          <a:off x="14403017" y="1310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48133</xdr:rowOff>
    </xdr:from>
    <xdr:to>
      <xdr:col>72</xdr:col>
      <xdr:colOff>38100</xdr:colOff>
      <xdr:row>78</xdr:row>
      <xdr:rowOff>149733</xdr:rowOff>
    </xdr:to>
    <xdr:sp macro="" textlink="">
      <xdr:nvSpPr>
        <xdr:cNvPr id="664" name="楕円 663"/>
        <xdr:cNvSpPr/>
      </xdr:nvSpPr>
      <xdr:spPr>
        <a:xfrm>
          <a:off x="13652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166260</xdr:rowOff>
    </xdr:from>
    <xdr:ext cx="378565" cy="259045"/>
    <xdr:sp macro="" textlink="">
      <xdr:nvSpPr>
        <xdr:cNvPr id="665" name="テキスト ボックス 664"/>
        <xdr:cNvSpPr txBox="1"/>
      </xdr:nvSpPr>
      <xdr:spPr>
        <a:xfrm>
          <a:off x="13514017" y="1319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106807</xdr:rowOff>
    </xdr:from>
    <xdr:to>
      <xdr:col>67</xdr:col>
      <xdr:colOff>101600</xdr:colOff>
      <xdr:row>79</xdr:row>
      <xdr:rowOff>36957</xdr:rowOff>
    </xdr:to>
    <xdr:sp macro="" textlink="">
      <xdr:nvSpPr>
        <xdr:cNvPr id="666" name="楕円 665"/>
        <xdr:cNvSpPr/>
      </xdr:nvSpPr>
      <xdr:spPr>
        <a:xfrm>
          <a:off x="12763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28084</xdr:rowOff>
    </xdr:from>
    <xdr:ext cx="378565" cy="259045"/>
    <xdr:sp macro="" textlink="">
      <xdr:nvSpPr>
        <xdr:cNvPr id="667" name="テキスト ボックス 666"/>
        <xdr:cNvSpPr txBox="1"/>
      </xdr:nvSpPr>
      <xdr:spPr>
        <a:xfrm>
          <a:off x="12625017" y="13572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694" name="直線コネクタ 693"/>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695"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696" name="直線コネクタ 695"/>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697"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698" name="直線コネクタ 697"/>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168275</xdr:rowOff>
    </xdr:from>
    <xdr:to>
      <xdr:col>85</xdr:col>
      <xdr:colOff>127000</xdr:colOff>
      <xdr:row>96</xdr:row>
      <xdr:rowOff>108480</xdr:rowOff>
    </xdr:to>
    <xdr:cxnSp macro="">
      <xdr:nvCxnSpPr>
        <xdr:cNvPr id="699" name="直線コネクタ 698"/>
        <xdr:cNvCxnSpPr/>
      </xdr:nvCxnSpPr>
      <xdr:spPr>
        <a:xfrm>
          <a:off x="15481300" y="16456025"/>
          <a:ext cx="8382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0"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1" name="フローチャート: 判断 700"/>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100414</xdr:rowOff>
    </xdr:from>
    <xdr:to>
      <xdr:col>81</xdr:col>
      <xdr:colOff>50800</xdr:colOff>
      <xdr:row>95</xdr:row>
      <xdr:rowOff>168275</xdr:rowOff>
    </xdr:to>
    <xdr:cxnSp macro="">
      <xdr:nvCxnSpPr>
        <xdr:cNvPr id="702" name="直線コネクタ 701"/>
        <xdr:cNvCxnSpPr/>
      </xdr:nvCxnSpPr>
      <xdr:spPr>
        <a:xfrm>
          <a:off x="14592300" y="16388164"/>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3" name="フローチャート: 判断 702"/>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04" name="テキスト ボックス 703"/>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6491</xdr:rowOff>
    </xdr:from>
    <xdr:to>
      <xdr:col>76</xdr:col>
      <xdr:colOff>114300</xdr:colOff>
      <xdr:row>95</xdr:row>
      <xdr:rowOff>100414</xdr:rowOff>
    </xdr:to>
    <xdr:cxnSp macro="">
      <xdr:nvCxnSpPr>
        <xdr:cNvPr id="705" name="直線コネクタ 704"/>
        <xdr:cNvCxnSpPr/>
      </xdr:nvCxnSpPr>
      <xdr:spPr>
        <a:xfrm>
          <a:off x="13703300" y="16294241"/>
          <a:ext cx="889000" cy="9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06" name="フローチャート: 判断 705"/>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07" name="テキスト ボックス 706"/>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59461</xdr:rowOff>
    </xdr:from>
    <xdr:to>
      <xdr:col>71</xdr:col>
      <xdr:colOff>177800</xdr:colOff>
      <xdr:row>95</xdr:row>
      <xdr:rowOff>6491</xdr:rowOff>
    </xdr:to>
    <xdr:cxnSp macro="">
      <xdr:nvCxnSpPr>
        <xdr:cNvPr id="708" name="直線コネクタ 707"/>
        <xdr:cNvCxnSpPr/>
      </xdr:nvCxnSpPr>
      <xdr:spPr>
        <a:xfrm>
          <a:off x="12814300" y="16175761"/>
          <a:ext cx="889000" cy="1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09" name="フローチャート: 判断 708"/>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0" name="テキスト ボックス 709"/>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1" name="フローチャート: 判断 710"/>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2" name="テキスト ボックス 711"/>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57680</xdr:rowOff>
    </xdr:from>
    <xdr:to>
      <xdr:col>85</xdr:col>
      <xdr:colOff>177800</xdr:colOff>
      <xdr:row>96</xdr:row>
      <xdr:rowOff>159280</xdr:rowOff>
    </xdr:to>
    <xdr:sp macro="" textlink="">
      <xdr:nvSpPr>
        <xdr:cNvPr id="718" name="楕円 717"/>
        <xdr:cNvSpPr/>
      </xdr:nvSpPr>
      <xdr:spPr>
        <a:xfrm>
          <a:off x="16268700" y="16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36107</xdr:rowOff>
    </xdr:from>
    <xdr:ext cx="534377" cy="259045"/>
    <xdr:sp macro="" textlink="">
      <xdr:nvSpPr>
        <xdr:cNvPr id="719" name="公債費該当値テキスト"/>
        <xdr:cNvSpPr txBox="1"/>
      </xdr:nvSpPr>
      <xdr:spPr>
        <a:xfrm>
          <a:off x="16370300" y="16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117475</xdr:rowOff>
    </xdr:from>
    <xdr:to>
      <xdr:col>81</xdr:col>
      <xdr:colOff>101600</xdr:colOff>
      <xdr:row>96</xdr:row>
      <xdr:rowOff>47625</xdr:rowOff>
    </xdr:to>
    <xdr:sp macro="" textlink="">
      <xdr:nvSpPr>
        <xdr:cNvPr id="720" name="楕円 719"/>
        <xdr:cNvSpPr/>
      </xdr:nvSpPr>
      <xdr:spPr>
        <a:xfrm>
          <a:off x="15430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38752</xdr:rowOff>
    </xdr:from>
    <xdr:ext cx="534377" cy="259045"/>
    <xdr:sp macro="" textlink="">
      <xdr:nvSpPr>
        <xdr:cNvPr id="721" name="テキスト ボックス 720"/>
        <xdr:cNvSpPr txBox="1"/>
      </xdr:nvSpPr>
      <xdr:spPr>
        <a:xfrm>
          <a:off x="15214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49614</xdr:rowOff>
    </xdr:from>
    <xdr:to>
      <xdr:col>76</xdr:col>
      <xdr:colOff>165100</xdr:colOff>
      <xdr:row>95</xdr:row>
      <xdr:rowOff>151214</xdr:rowOff>
    </xdr:to>
    <xdr:sp macro="" textlink="">
      <xdr:nvSpPr>
        <xdr:cNvPr id="722" name="楕円 721"/>
        <xdr:cNvSpPr/>
      </xdr:nvSpPr>
      <xdr:spPr>
        <a:xfrm>
          <a:off x="14541500" y="163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142341</xdr:rowOff>
    </xdr:from>
    <xdr:ext cx="534377" cy="259045"/>
    <xdr:sp macro="" textlink="">
      <xdr:nvSpPr>
        <xdr:cNvPr id="723" name="テキスト ボックス 722"/>
        <xdr:cNvSpPr txBox="1"/>
      </xdr:nvSpPr>
      <xdr:spPr>
        <a:xfrm>
          <a:off x="14325111" y="164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127141</xdr:rowOff>
    </xdr:from>
    <xdr:to>
      <xdr:col>72</xdr:col>
      <xdr:colOff>38100</xdr:colOff>
      <xdr:row>95</xdr:row>
      <xdr:rowOff>57291</xdr:rowOff>
    </xdr:to>
    <xdr:sp macro="" textlink="">
      <xdr:nvSpPr>
        <xdr:cNvPr id="724" name="楕円 723"/>
        <xdr:cNvSpPr/>
      </xdr:nvSpPr>
      <xdr:spPr>
        <a:xfrm>
          <a:off x="13652500" y="162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73818</xdr:rowOff>
    </xdr:from>
    <xdr:ext cx="534377" cy="259045"/>
    <xdr:sp macro="" textlink="">
      <xdr:nvSpPr>
        <xdr:cNvPr id="725" name="テキスト ボックス 724"/>
        <xdr:cNvSpPr txBox="1"/>
      </xdr:nvSpPr>
      <xdr:spPr>
        <a:xfrm>
          <a:off x="13436111" y="16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8661</xdr:rowOff>
    </xdr:from>
    <xdr:to>
      <xdr:col>67</xdr:col>
      <xdr:colOff>101600</xdr:colOff>
      <xdr:row>94</xdr:row>
      <xdr:rowOff>110261</xdr:rowOff>
    </xdr:to>
    <xdr:sp macro="" textlink="">
      <xdr:nvSpPr>
        <xdr:cNvPr id="726" name="楕円 725"/>
        <xdr:cNvSpPr/>
      </xdr:nvSpPr>
      <xdr:spPr>
        <a:xfrm>
          <a:off x="127635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126788</xdr:rowOff>
    </xdr:from>
    <xdr:ext cx="534377" cy="259045"/>
    <xdr:sp macro="" textlink="">
      <xdr:nvSpPr>
        <xdr:cNvPr id="727" name="テキスト ボックス 726"/>
        <xdr:cNvSpPr txBox="1"/>
      </xdr:nvSpPr>
      <xdr:spPr>
        <a:xfrm>
          <a:off x="12547111" y="159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3" name="直線コネクタ 752"/>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56"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57" name="直線コネクタ 756"/>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59"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0" name="フローチャート: 判断 759"/>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2" name="フローチャート: 判断 761"/>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3" name="テキスト ボックス 762"/>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65" name="フローチャート: 判断 764"/>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66" name="テキスト ボックス 765"/>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68" name="フローチャート: 判断 767"/>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69" name="テキスト ボックス 768"/>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0" name="フローチャート: 判断 769"/>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1" name="テキスト ボックス 770"/>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住民一人当たりの総務費は</a:t>
          </a:r>
          <a:r>
            <a:rPr kumimoji="1" lang="en-US" altLang="ja-JP" sz="1100">
              <a:solidFill>
                <a:schemeClr val="dk1"/>
              </a:solidFill>
              <a:effectLst/>
              <a:latin typeface="+mn-lt"/>
              <a:ea typeface="+mn-ea"/>
              <a:cs typeface="+mn-cs"/>
            </a:rPr>
            <a:t>64,649</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％増となり、類似団体平均を大きく上回っています。これは、アセットマネジメント基金及び財政調整基金への積立が主な要因です。</a:t>
          </a:r>
          <a:endParaRPr lang="ja-JP" altLang="ja-JP" sz="1400">
            <a:effectLst/>
          </a:endParaRPr>
        </a:p>
        <a:p>
          <a:r>
            <a:rPr kumimoji="1" lang="ja-JP" altLang="ja-JP" sz="1100">
              <a:solidFill>
                <a:schemeClr val="dk1"/>
              </a:solidFill>
              <a:effectLst/>
              <a:latin typeface="+mn-lt"/>
              <a:ea typeface="+mn-ea"/>
              <a:cs typeface="+mn-cs"/>
            </a:rPr>
            <a:t>住民一人当たりの民生費は</a:t>
          </a:r>
          <a:r>
            <a:rPr kumimoji="1" lang="en-US" altLang="ja-JP" sz="1100">
              <a:solidFill>
                <a:schemeClr val="dk1"/>
              </a:solidFill>
              <a:effectLst/>
              <a:latin typeface="+mn-lt"/>
              <a:ea typeface="+mn-ea"/>
              <a:cs typeface="+mn-cs"/>
            </a:rPr>
            <a:t>133,103</a:t>
          </a:r>
          <a:r>
            <a:rPr kumimoji="1" lang="ja-JP" altLang="ja-JP" sz="1100">
              <a:solidFill>
                <a:schemeClr val="dk1"/>
              </a:solidFill>
              <a:effectLst/>
              <a:latin typeface="+mn-lt"/>
              <a:ea typeface="+mn-ea"/>
              <a:cs typeface="+mn-cs"/>
            </a:rPr>
            <a:t>円となっており、全国平均、類似団体平均、県内平均を下回っていますが、近年の社会保障経費の増加により、上昇傾向にあります。</a:t>
          </a:r>
          <a:endParaRPr lang="ja-JP" altLang="ja-JP" sz="1400">
            <a:effectLst/>
          </a:endParaRPr>
        </a:p>
        <a:p>
          <a:r>
            <a:rPr kumimoji="1" lang="ja-JP" altLang="ja-JP" sz="1100">
              <a:solidFill>
                <a:schemeClr val="dk1"/>
              </a:solidFill>
              <a:effectLst/>
              <a:latin typeface="+mn-lt"/>
              <a:ea typeface="+mn-ea"/>
              <a:cs typeface="+mn-cs"/>
            </a:rPr>
            <a:t>住民一人当たりの消防費は</a:t>
          </a:r>
          <a:r>
            <a:rPr kumimoji="1" lang="en-US" altLang="ja-JP" sz="1100">
              <a:solidFill>
                <a:schemeClr val="dk1"/>
              </a:solidFill>
              <a:effectLst/>
              <a:latin typeface="+mn-lt"/>
              <a:ea typeface="+mn-ea"/>
              <a:cs typeface="+mn-cs"/>
            </a:rPr>
            <a:t>13,697</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％減となり、類似団体平均を若干上回っています。これは、新消防分署の整備工事が前年度中に完了したことによるものです。</a:t>
          </a:r>
          <a:endParaRPr lang="ja-JP" altLang="ja-JP" sz="1400">
            <a:effectLst/>
          </a:endParaRPr>
        </a:p>
        <a:p>
          <a:r>
            <a:rPr kumimoji="1" lang="ja-JP" altLang="ja-JP" sz="1100">
              <a:solidFill>
                <a:schemeClr val="dk1"/>
              </a:solidFill>
              <a:effectLst/>
              <a:latin typeface="+mn-lt"/>
              <a:ea typeface="+mn-ea"/>
              <a:cs typeface="+mn-cs"/>
            </a:rPr>
            <a:t>住民一人当たりの教育費は</a:t>
          </a:r>
          <a:r>
            <a:rPr kumimoji="1" lang="en-US" altLang="ja-JP" sz="1100">
              <a:solidFill>
                <a:schemeClr val="dk1"/>
              </a:solidFill>
              <a:effectLst/>
              <a:latin typeface="+mn-lt"/>
              <a:ea typeface="+mn-ea"/>
              <a:cs typeface="+mn-cs"/>
            </a:rPr>
            <a:t>55,502</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％増となり、類似団体平均を大きく上回っています。これは、令和３年度の国体開催に向けたスポーツ施設の整備工事が本格化したことなどによるものです。</a:t>
          </a:r>
          <a:endParaRPr lang="ja-JP" altLang="ja-JP" sz="1400">
            <a:effectLst/>
          </a:endParaRPr>
        </a:p>
        <a:p>
          <a:r>
            <a:rPr kumimoji="1" lang="ja-JP" altLang="ja-JP" sz="1100">
              <a:solidFill>
                <a:schemeClr val="dk1"/>
              </a:solidFill>
              <a:effectLst/>
              <a:latin typeface="+mn-lt"/>
              <a:ea typeface="+mn-ea"/>
              <a:cs typeface="+mn-cs"/>
            </a:rPr>
            <a:t>住民一人当たりの公債費は</a:t>
          </a:r>
          <a:r>
            <a:rPr kumimoji="1" lang="en-US" altLang="ja-JP" sz="1100">
              <a:solidFill>
                <a:schemeClr val="dk1"/>
              </a:solidFill>
              <a:effectLst/>
              <a:latin typeface="+mn-lt"/>
              <a:ea typeface="+mn-ea"/>
              <a:cs typeface="+mn-cs"/>
            </a:rPr>
            <a:t>25,456</a:t>
          </a:r>
          <a:r>
            <a:rPr kumimoji="1" lang="ja-JP" altLang="ja-JP" sz="1100">
              <a:solidFill>
                <a:schemeClr val="dk1"/>
              </a:solidFill>
              <a:effectLst/>
              <a:latin typeface="+mn-lt"/>
              <a:ea typeface="+mn-ea"/>
              <a:cs typeface="+mn-cs"/>
            </a:rPr>
            <a:t>円となっています。以前は類似団体平均よりも若干高い水準にありましたが、市債発行の抑制に努めた結果、平成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年度以降は類似団体平均を下回っています。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a:t>
          </a:r>
          <a:r>
            <a:rPr kumimoji="0" lang="ja-JP" altLang="en-US" sz="850" b="0" i="0" u="none" strike="noStrike" kern="0" cap="none" spc="0" normalizeH="0" baseline="0" noProof="0">
              <a:ln>
                <a:noFill/>
              </a:ln>
              <a:solidFill>
                <a:prstClr val="black"/>
              </a:solidFill>
              <a:effectLst/>
              <a:uLnTx/>
              <a:uFillTx/>
              <a:latin typeface="+mn-lt"/>
              <a:ea typeface="+mn-ea"/>
              <a:cs typeface="+mn-cs"/>
            </a:rPr>
            <a:t>財政調整基金残高については、前年度決算剰余金の</a:t>
          </a:r>
          <a:r>
            <a:rPr kumimoji="0" lang="en-US" altLang="ja-JP" sz="850" b="0" i="0" u="none" strike="noStrike" kern="0" cap="none" spc="0" normalizeH="0" baseline="0" noProof="0">
              <a:ln>
                <a:noFill/>
              </a:ln>
              <a:solidFill>
                <a:prstClr val="black"/>
              </a:solidFill>
              <a:effectLst/>
              <a:uLnTx/>
              <a:uFillTx/>
              <a:latin typeface="+mn-lt"/>
              <a:ea typeface="+mn-ea"/>
              <a:cs typeface="+mn-cs"/>
            </a:rPr>
            <a:t>1/2</a:t>
          </a:r>
          <a:r>
            <a:rPr kumimoji="0" lang="ja-JP" altLang="en-US" sz="850" b="0" i="0" u="none" strike="noStrike" kern="0" cap="none" spc="0" normalizeH="0" baseline="0" noProof="0">
              <a:ln>
                <a:noFill/>
              </a:ln>
              <a:solidFill>
                <a:prstClr val="black"/>
              </a:solidFill>
              <a:effectLst/>
              <a:uLnTx/>
              <a:uFillTx/>
              <a:latin typeface="+mn-lt"/>
              <a:ea typeface="+mn-ea"/>
              <a:cs typeface="+mn-cs"/>
            </a:rPr>
            <a:t>ルール分及び翌年度に返還の可能性のある法人市民税の中間申告分などについて、</a:t>
          </a:r>
          <a:r>
            <a:rPr kumimoji="0" lang="en-US" altLang="ja-JP" sz="850" b="0" i="0" u="none" strike="noStrike" kern="0" cap="none" spc="0" normalizeH="0" baseline="0" noProof="0">
              <a:ln>
                <a:noFill/>
              </a:ln>
              <a:solidFill>
                <a:prstClr val="black"/>
              </a:solidFill>
              <a:effectLst/>
              <a:uLnTx/>
              <a:uFillTx/>
              <a:latin typeface="+mn-lt"/>
              <a:ea typeface="+mn-ea"/>
              <a:cs typeface="+mn-cs"/>
            </a:rPr>
            <a:t>23</a:t>
          </a:r>
          <a:r>
            <a:rPr kumimoji="0" lang="ja-JP" altLang="en-US" sz="850" b="0" i="0" u="none" strike="noStrike" kern="0" cap="none" spc="0" normalizeH="0" baseline="0" noProof="0">
              <a:ln>
                <a:noFill/>
              </a:ln>
              <a:solidFill>
                <a:prstClr val="black"/>
              </a:solidFill>
              <a:effectLst/>
              <a:uLnTx/>
              <a:uFillTx/>
              <a:latin typeface="+mn-lt"/>
              <a:ea typeface="+mn-ea"/>
              <a:cs typeface="+mn-cs"/>
            </a:rPr>
            <a:t>億円を積み立て、平成</a:t>
          </a:r>
          <a:r>
            <a:rPr kumimoji="0" lang="en-US" altLang="ja-JP" sz="850" b="0" i="0" u="none" strike="noStrike" kern="0" cap="none" spc="0" normalizeH="0" baseline="0" noProof="0">
              <a:ln>
                <a:noFill/>
              </a:ln>
              <a:solidFill>
                <a:prstClr val="black"/>
              </a:solidFill>
              <a:effectLst/>
              <a:uLnTx/>
              <a:uFillTx/>
              <a:latin typeface="+mn-lt"/>
              <a:ea typeface="+mn-ea"/>
              <a:cs typeface="+mn-cs"/>
            </a:rPr>
            <a:t>30</a:t>
          </a:r>
          <a:r>
            <a:rPr kumimoji="0" lang="ja-JP" altLang="en-US" sz="850" b="0" i="0" u="none" strike="noStrike" kern="0" cap="none" spc="0" normalizeH="0" baseline="0" noProof="0">
              <a:ln>
                <a:noFill/>
              </a:ln>
              <a:solidFill>
                <a:prstClr val="black"/>
              </a:solidFill>
              <a:effectLst/>
              <a:uLnTx/>
              <a:uFillTx/>
              <a:latin typeface="+mn-lt"/>
              <a:ea typeface="+mn-ea"/>
              <a:cs typeface="+mn-cs"/>
            </a:rPr>
            <a:t>年度末の残高は約</a:t>
          </a:r>
          <a:r>
            <a:rPr kumimoji="0" lang="en-US" altLang="ja-JP" sz="850" b="0" i="0" u="none" strike="noStrike" kern="0" cap="none" spc="0" normalizeH="0" baseline="0" noProof="0">
              <a:ln>
                <a:noFill/>
              </a:ln>
              <a:solidFill>
                <a:prstClr val="black"/>
              </a:solidFill>
              <a:effectLst/>
              <a:uLnTx/>
              <a:uFillTx/>
              <a:latin typeface="+mn-lt"/>
              <a:ea typeface="+mn-ea"/>
              <a:cs typeface="+mn-cs"/>
            </a:rPr>
            <a:t>125</a:t>
          </a:r>
          <a:r>
            <a:rPr kumimoji="0" lang="ja-JP" altLang="en-US" sz="850" b="0" i="0" u="none" strike="noStrike" kern="0" cap="none" spc="0" normalizeH="0" baseline="0" noProof="0">
              <a:ln>
                <a:noFill/>
              </a:ln>
              <a:solidFill>
                <a:prstClr val="black"/>
              </a:solidFill>
              <a:effectLst/>
              <a:uLnTx/>
              <a:uFillTx/>
              <a:latin typeface="+mn-lt"/>
              <a:ea typeface="+mn-ea"/>
              <a:cs typeface="+mn-cs"/>
            </a:rPr>
            <a:t>億円となっています。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50" b="0" i="0" u="none" strike="noStrike" kern="0" cap="none" spc="0" normalizeH="0" baseline="0" noProof="0">
              <a:ln>
                <a:noFill/>
              </a:ln>
              <a:solidFill>
                <a:prstClr val="black"/>
              </a:solidFill>
              <a:effectLst/>
              <a:uLnTx/>
              <a:uFillTx/>
              <a:latin typeface="+mn-lt"/>
              <a:ea typeface="+mn-ea"/>
              <a:cs typeface="+mn-cs"/>
            </a:rPr>
            <a:t>　実質収支額については、市税が増収になったことに加え、ストック指標のさらなる改善を図るため、臨時財政対策債をはじめとした市債の発行抑制や基金繰入金を減額したことなどにより、前年度</a:t>
          </a:r>
          <a:r>
            <a:rPr kumimoji="0" lang="ja-JP" altLang="en-US" sz="850" b="0" i="0" u="none" strike="noStrike" kern="0" cap="none" spc="0" normalizeH="0" baseline="0" noProof="0">
              <a:ln>
                <a:noFill/>
              </a:ln>
              <a:solidFill>
                <a:prstClr val="black"/>
              </a:solidFill>
              <a:effectLst/>
              <a:uLnTx/>
              <a:uFillTx/>
              <a:latin typeface="+mn-lt"/>
              <a:ea typeface="+mn-ea"/>
              <a:cs typeface="+mn-cs"/>
            </a:rPr>
            <a:t>と同水準</a:t>
          </a:r>
          <a:r>
            <a:rPr kumimoji="0" lang="ja-JP" altLang="ja-JP" sz="850" b="0" i="0" u="none" strike="noStrike" kern="0" cap="none" spc="0" normalizeH="0" baseline="0" noProof="0">
              <a:ln>
                <a:noFill/>
              </a:ln>
              <a:solidFill>
                <a:prstClr val="black"/>
              </a:solidFill>
              <a:effectLst/>
              <a:uLnTx/>
              <a:uFillTx/>
              <a:latin typeface="+mn-lt"/>
              <a:ea typeface="+mn-ea"/>
              <a:cs typeface="+mn-cs"/>
            </a:rPr>
            <a:t>の</a:t>
          </a:r>
          <a:r>
            <a:rPr kumimoji="0" lang="en-US" altLang="ja-JP" sz="850" b="0" i="0" u="none" strike="noStrike" kern="0" cap="none" spc="0" normalizeH="0" baseline="0" noProof="0">
              <a:ln>
                <a:noFill/>
              </a:ln>
              <a:solidFill>
                <a:prstClr val="black"/>
              </a:solidFill>
              <a:effectLst/>
              <a:uLnTx/>
              <a:uFillTx/>
              <a:latin typeface="+mn-lt"/>
              <a:ea typeface="+mn-ea"/>
              <a:cs typeface="+mn-cs"/>
            </a:rPr>
            <a:t>24</a:t>
          </a:r>
          <a:r>
            <a:rPr kumimoji="0" lang="ja-JP" altLang="ja-JP" sz="850" b="0" i="0" u="none" strike="noStrike" kern="0" cap="none" spc="0" normalizeH="0" baseline="0" noProof="0">
              <a:ln>
                <a:noFill/>
              </a:ln>
              <a:solidFill>
                <a:prstClr val="black"/>
              </a:solidFill>
              <a:effectLst/>
              <a:uLnTx/>
              <a:uFillTx/>
              <a:latin typeface="+mn-lt"/>
              <a:ea typeface="+mn-ea"/>
              <a:cs typeface="+mn-cs"/>
            </a:rPr>
            <a:t>億円の黒字となりました。実質単年度収支については、</a:t>
          </a:r>
          <a:r>
            <a:rPr kumimoji="0" lang="en-US" altLang="ja-JP" sz="850" b="0" i="0" u="none" strike="noStrike" kern="0" cap="none" spc="0" normalizeH="0" baseline="0" noProof="0">
              <a:ln>
                <a:noFill/>
              </a:ln>
              <a:solidFill>
                <a:prstClr val="black"/>
              </a:solidFill>
              <a:effectLst/>
              <a:uLnTx/>
              <a:uFillTx/>
              <a:latin typeface="+mn-lt"/>
              <a:ea typeface="+mn-ea"/>
              <a:cs typeface="+mn-cs"/>
            </a:rPr>
            <a:t>23</a:t>
          </a:r>
          <a:r>
            <a:rPr kumimoji="0" lang="ja-JP" altLang="ja-JP" sz="850" b="0" i="0" u="none" strike="noStrike" kern="0" cap="none" spc="0" normalizeH="0" baseline="0" noProof="0">
              <a:ln>
                <a:noFill/>
              </a:ln>
              <a:solidFill>
                <a:prstClr val="black"/>
              </a:solidFill>
              <a:effectLst/>
              <a:uLnTx/>
              <a:uFillTx/>
              <a:latin typeface="+mn-lt"/>
              <a:ea typeface="+mn-ea"/>
              <a:cs typeface="+mn-cs"/>
            </a:rPr>
            <a:t>億円の黒字となり、引き続き健全な財政状況にあるといえます。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50" b="0" i="0" u="none" strike="noStrike" kern="0" cap="none" spc="0" normalizeH="0" baseline="0" noProof="0">
              <a:ln>
                <a:noFill/>
              </a:ln>
              <a:solidFill>
                <a:prstClr val="black"/>
              </a:solidFill>
              <a:effectLst/>
              <a:uLnTx/>
              <a:uFillTx/>
              <a:latin typeface="+mn-lt"/>
              <a:ea typeface="+mn-ea"/>
              <a:cs typeface="+mn-cs"/>
            </a:rPr>
            <a:t>　今後も、災害などの不測の支出や景気変動による減収に備え、安定した市民サービスを行うため、財政調整基金等の残高確保に努めるとともに、実質収支・実質単年度収支が適正な値となるよう、健全な財政運営を行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連結実質赤字比率は、指標作成当初から「赤字なし」の状況が継続しています。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年度は、全ての会計において黒字となりました。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今後も、引き続き、企業会計の収益構造の改善や特別会計の採算性の向上に努めるとともに、人口減少や高齢化社会の進展など、社会構造の変化に対応するため、介護保険や後期高齢者</a:t>
          </a:r>
          <a:r>
            <a:rPr kumimoji="1" lang="ja-JP" altLang="en-US" sz="1100" b="0" i="0" baseline="0">
              <a:solidFill>
                <a:schemeClr val="dk1"/>
              </a:solidFill>
              <a:effectLst/>
              <a:latin typeface="+mn-lt"/>
              <a:ea typeface="+mn-ea"/>
              <a:cs typeface="+mn-cs"/>
            </a:rPr>
            <a:t>医療</a:t>
          </a:r>
          <a:r>
            <a:rPr kumimoji="1" lang="ja-JP" altLang="ja-JP" sz="1100" b="0" i="0" baseline="0">
              <a:solidFill>
                <a:schemeClr val="dk1"/>
              </a:solidFill>
              <a:effectLst/>
              <a:latin typeface="+mn-lt"/>
              <a:ea typeface="+mn-ea"/>
              <a:cs typeface="+mn-cs"/>
            </a:rPr>
            <a:t>をはじめとした特別会計の財政基盤の強化を目指します。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125455212</v>
      </c>
      <c r="BO4" s="430"/>
      <c r="BP4" s="430"/>
      <c r="BQ4" s="430"/>
      <c r="BR4" s="430"/>
      <c r="BS4" s="430"/>
      <c r="BT4" s="430"/>
      <c r="BU4" s="431"/>
      <c r="BV4" s="429">
        <v>112114945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3.2</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122376328</v>
      </c>
      <c r="BO5" s="467"/>
      <c r="BP5" s="467"/>
      <c r="BQ5" s="467"/>
      <c r="BR5" s="467"/>
      <c r="BS5" s="467"/>
      <c r="BT5" s="467"/>
      <c r="BU5" s="468"/>
      <c r="BV5" s="466">
        <v>109284637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74.400000000000006</v>
      </c>
      <c r="CU5" s="464"/>
      <c r="CV5" s="464"/>
      <c r="CW5" s="464"/>
      <c r="CX5" s="464"/>
      <c r="CY5" s="464"/>
      <c r="CZ5" s="464"/>
      <c r="DA5" s="465"/>
      <c r="DB5" s="463">
        <v>83.7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3078884</v>
      </c>
      <c r="BO6" s="467"/>
      <c r="BP6" s="467"/>
      <c r="BQ6" s="467"/>
      <c r="BR6" s="467"/>
      <c r="BS6" s="467"/>
      <c r="BT6" s="467"/>
      <c r="BU6" s="468"/>
      <c r="BV6" s="466">
        <v>2830308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74.400000000000006</v>
      </c>
      <c r="CU6" s="504"/>
      <c r="CV6" s="504"/>
      <c r="CW6" s="504"/>
      <c r="CX6" s="504"/>
      <c r="CY6" s="504"/>
      <c r="CZ6" s="504"/>
      <c r="DA6" s="505"/>
      <c r="DB6" s="503">
        <v>83.7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630683</v>
      </c>
      <c r="BO7" s="467"/>
      <c r="BP7" s="467"/>
      <c r="BQ7" s="467"/>
      <c r="BR7" s="467"/>
      <c r="BS7" s="467"/>
      <c r="BT7" s="467"/>
      <c r="BU7" s="468"/>
      <c r="BV7" s="466">
        <v>415696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77014266</v>
      </c>
      <c r="CU7" s="467"/>
      <c r="CV7" s="467"/>
      <c r="CW7" s="467"/>
      <c r="CX7" s="467"/>
      <c r="CY7" s="467"/>
      <c r="CZ7" s="467"/>
      <c r="DA7" s="468"/>
      <c r="DB7" s="466">
        <v>71156916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2448201</v>
      </c>
      <c r="BO8" s="467"/>
      <c r="BP8" s="467"/>
      <c r="BQ8" s="467"/>
      <c r="BR8" s="467"/>
      <c r="BS8" s="467"/>
      <c r="BT8" s="467"/>
      <c r="BU8" s="468"/>
      <c r="BV8" s="466">
        <v>2414612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1.07</v>
      </c>
      <c r="CU8" s="507"/>
      <c r="CV8" s="507"/>
      <c r="CW8" s="507"/>
      <c r="CX8" s="507"/>
      <c r="CY8" s="507"/>
      <c r="CZ8" s="507"/>
      <c r="DA8" s="508"/>
      <c r="DB8" s="506">
        <v>1.02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311031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33589</v>
      </c>
      <c r="BO9" s="467"/>
      <c r="BP9" s="467"/>
      <c r="BQ9" s="467"/>
      <c r="BR9" s="467"/>
      <c r="BS9" s="467"/>
      <c r="BT9" s="467"/>
      <c r="BU9" s="468"/>
      <c r="BV9" s="466">
        <v>801675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8.6999999999999993</v>
      </c>
      <c r="CU9" s="464"/>
      <c r="CV9" s="464"/>
      <c r="CW9" s="464"/>
      <c r="CX9" s="464"/>
      <c r="CY9" s="464"/>
      <c r="CZ9" s="464"/>
      <c r="DA9" s="465"/>
      <c r="DB9" s="463">
        <v>11.1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307766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2281944</v>
      </c>
      <c r="BO10" s="467"/>
      <c r="BP10" s="467"/>
      <c r="BQ10" s="467"/>
      <c r="BR10" s="467"/>
      <c r="BS10" s="467"/>
      <c r="BT10" s="467"/>
      <c r="BU10" s="468"/>
      <c r="BV10" s="466">
        <v>4466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312168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121</v>
      </c>
      <c r="AV12" s="499"/>
      <c r="AW12" s="499"/>
      <c r="AX12" s="499"/>
      <c r="AY12" s="500" t="s">
        <v>135</v>
      </c>
      <c r="AZ12" s="501"/>
      <c r="BA12" s="501"/>
      <c r="BB12" s="501"/>
      <c r="BC12" s="501"/>
      <c r="BD12" s="501"/>
      <c r="BE12" s="501"/>
      <c r="BF12" s="501"/>
      <c r="BG12" s="501"/>
      <c r="BH12" s="501"/>
      <c r="BI12" s="501"/>
      <c r="BJ12" s="501"/>
      <c r="BK12" s="501"/>
      <c r="BL12" s="501"/>
      <c r="BM12" s="502"/>
      <c r="BN12" s="466">
        <v>44462</v>
      </c>
      <c r="BO12" s="467"/>
      <c r="BP12" s="467"/>
      <c r="BQ12" s="467"/>
      <c r="BR12" s="467"/>
      <c r="BS12" s="467"/>
      <c r="BT12" s="467"/>
      <c r="BU12" s="468"/>
      <c r="BV12" s="466">
        <v>13064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302567</v>
      </c>
      <c r="S13" s="548"/>
      <c r="T13" s="548"/>
      <c r="U13" s="548"/>
      <c r="V13" s="549"/>
      <c r="W13" s="482" t="s">
        <v>139</v>
      </c>
      <c r="X13" s="483"/>
      <c r="Y13" s="483"/>
      <c r="Z13" s="483"/>
      <c r="AA13" s="483"/>
      <c r="AB13" s="473"/>
      <c r="AC13" s="517">
        <v>2038</v>
      </c>
      <c r="AD13" s="518"/>
      <c r="AE13" s="518"/>
      <c r="AF13" s="518"/>
      <c r="AG13" s="557"/>
      <c r="AH13" s="517">
        <v>2210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2271071</v>
      </c>
      <c r="BO13" s="467"/>
      <c r="BP13" s="467"/>
      <c r="BQ13" s="467"/>
      <c r="BR13" s="467"/>
      <c r="BS13" s="467"/>
      <c r="BT13" s="467"/>
      <c r="BU13" s="468"/>
      <c r="BV13" s="466">
        <v>793077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312134</v>
      </c>
      <c r="S14" s="548"/>
      <c r="T14" s="548"/>
      <c r="U14" s="548"/>
      <c r="V14" s="549"/>
      <c r="W14" s="456"/>
      <c r="X14" s="457"/>
      <c r="Y14" s="457"/>
      <c r="Z14" s="457"/>
      <c r="AA14" s="457"/>
      <c r="AB14" s="446"/>
      <c r="AC14" s="550">
        <v>1.4</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v>34.4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303245</v>
      </c>
      <c r="S15" s="548"/>
      <c r="T15" s="548"/>
      <c r="U15" s="548"/>
      <c r="V15" s="549"/>
      <c r="W15" s="482" t="s">
        <v>147</v>
      </c>
      <c r="X15" s="483"/>
      <c r="Y15" s="483"/>
      <c r="Z15" s="483"/>
      <c r="AA15" s="483"/>
      <c r="AB15" s="473"/>
      <c r="AC15" s="517">
        <v>49713</v>
      </c>
      <c r="AD15" s="518"/>
      <c r="AE15" s="518"/>
      <c r="AF15" s="518"/>
      <c r="AG15" s="557"/>
      <c r="AH15" s="517">
        <v>49691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59122646</v>
      </c>
      <c r="BO15" s="430"/>
      <c r="BP15" s="430"/>
      <c r="BQ15" s="430"/>
      <c r="BR15" s="430"/>
      <c r="BS15" s="430"/>
      <c r="BT15" s="430"/>
      <c r="BU15" s="431"/>
      <c r="BV15" s="429">
        <v>54510097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35.1</v>
      </c>
      <c r="AD16" s="551"/>
      <c r="AE16" s="551"/>
      <c r="AF16" s="551"/>
      <c r="AG16" s="552"/>
      <c r="AH16" s="550">
        <v>35.1</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52289955</v>
      </c>
      <c r="BO16" s="467"/>
      <c r="BP16" s="467"/>
      <c r="BQ16" s="467"/>
      <c r="BR16" s="467"/>
      <c r="BS16" s="467"/>
      <c r="BT16" s="467"/>
      <c r="BU16" s="468"/>
      <c r="BV16" s="466">
        <v>52075101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89791</v>
      </c>
      <c r="AD17" s="518"/>
      <c r="AE17" s="518"/>
      <c r="AF17" s="518"/>
      <c r="AG17" s="557"/>
      <c r="AH17" s="517">
        <v>89474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76677255</v>
      </c>
      <c r="BO17" s="467"/>
      <c r="BP17" s="467"/>
      <c r="BQ17" s="467"/>
      <c r="BR17" s="467"/>
      <c r="BS17" s="467"/>
      <c r="BT17" s="467"/>
      <c r="BU17" s="468"/>
      <c r="BV17" s="466">
        <v>70559641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206.45</v>
      </c>
      <c r="M18" s="579"/>
      <c r="N18" s="579"/>
      <c r="O18" s="579"/>
      <c r="P18" s="579"/>
      <c r="Q18" s="579"/>
      <c r="R18" s="580"/>
      <c r="S18" s="580"/>
      <c r="T18" s="580"/>
      <c r="U18" s="580"/>
      <c r="V18" s="581"/>
      <c r="W18" s="484"/>
      <c r="X18" s="485"/>
      <c r="Y18" s="485"/>
      <c r="Z18" s="485"/>
      <c r="AA18" s="485"/>
      <c r="AB18" s="476"/>
      <c r="AC18" s="582">
        <v>63.4</v>
      </c>
      <c r="AD18" s="583"/>
      <c r="AE18" s="583"/>
      <c r="AF18" s="583"/>
      <c r="AG18" s="584"/>
      <c r="AH18" s="582">
        <v>63.3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63015278</v>
      </c>
      <c r="BO18" s="467"/>
      <c r="BP18" s="467"/>
      <c r="BQ18" s="467"/>
      <c r="BR18" s="467"/>
      <c r="BS18" s="467"/>
      <c r="BT18" s="467"/>
      <c r="BU18" s="468"/>
      <c r="BV18" s="466">
        <v>61902512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1507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91163082</v>
      </c>
      <c r="BO19" s="467"/>
      <c r="BP19" s="467"/>
      <c r="BQ19" s="467"/>
      <c r="BR19" s="467"/>
      <c r="BS19" s="467"/>
      <c r="BT19" s="467"/>
      <c r="BU19" s="468"/>
      <c r="BV19" s="466">
        <v>79563266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128309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56836603</v>
      </c>
      <c r="BO23" s="467"/>
      <c r="BP23" s="467"/>
      <c r="BQ23" s="467"/>
      <c r="BR23" s="467"/>
      <c r="BS23" s="467"/>
      <c r="BT23" s="467"/>
      <c r="BU23" s="468"/>
      <c r="BV23" s="466">
        <v>61967980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11030</v>
      </c>
      <c r="R24" s="518"/>
      <c r="S24" s="518"/>
      <c r="T24" s="518"/>
      <c r="U24" s="518"/>
      <c r="V24" s="557"/>
      <c r="W24" s="616"/>
      <c r="X24" s="604"/>
      <c r="Y24" s="605"/>
      <c r="Z24" s="516" t="s">
        <v>171</v>
      </c>
      <c r="AA24" s="496"/>
      <c r="AB24" s="496"/>
      <c r="AC24" s="496"/>
      <c r="AD24" s="496"/>
      <c r="AE24" s="496"/>
      <c r="AF24" s="496"/>
      <c r="AG24" s="497"/>
      <c r="AH24" s="517">
        <v>1784</v>
      </c>
      <c r="AI24" s="518"/>
      <c r="AJ24" s="518"/>
      <c r="AK24" s="518"/>
      <c r="AL24" s="557"/>
      <c r="AM24" s="517">
        <v>5459040</v>
      </c>
      <c r="AN24" s="518"/>
      <c r="AO24" s="518"/>
      <c r="AP24" s="518"/>
      <c r="AQ24" s="518"/>
      <c r="AR24" s="557"/>
      <c r="AS24" s="517">
        <v>3060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47630721</v>
      </c>
      <c r="BO24" s="467"/>
      <c r="BP24" s="467"/>
      <c r="BQ24" s="467"/>
      <c r="BR24" s="467"/>
      <c r="BS24" s="467"/>
      <c r="BT24" s="467"/>
      <c r="BU24" s="468"/>
      <c r="BV24" s="466">
        <v>50474155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9050</v>
      </c>
      <c r="R25" s="518"/>
      <c r="S25" s="518"/>
      <c r="T25" s="518"/>
      <c r="U25" s="518"/>
      <c r="V25" s="557"/>
      <c r="W25" s="616"/>
      <c r="X25" s="604"/>
      <c r="Y25" s="605"/>
      <c r="Z25" s="516" t="s">
        <v>174</v>
      </c>
      <c r="AA25" s="496"/>
      <c r="AB25" s="496"/>
      <c r="AC25" s="496"/>
      <c r="AD25" s="496"/>
      <c r="AE25" s="496"/>
      <c r="AF25" s="496"/>
      <c r="AG25" s="497"/>
      <c r="AH25" s="517">
        <v>343</v>
      </c>
      <c r="AI25" s="518"/>
      <c r="AJ25" s="518"/>
      <c r="AK25" s="518"/>
      <c r="AL25" s="557"/>
      <c r="AM25" s="517">
        <v>1047522</v>
      </c>
      <c r="AN25" s="518"/>
      <c r="AO25" s="518"/>
      <c r="AP25" s="518"/>
      <c r="AQ25" s="518"/>
      <c r="AR25" s="557"/>
      <c r="AS25" s="517">
        <v>3054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41958192</v>
      </c>
      <c r="BO25" s="430"/>
      <c r="BP25" s="430"/>
      <c r="BQ25" s="430"/>
      <c r="BR25" s="430"/>
      <c r="BS25" s="430"/>
      <c r="BT25" s="430"/>
      <c r="BU25" s="431"/>
      <c r="BV25" s="429">
        <v>40620425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7600</v>
      </c>
      <c r="R26" s="518"/>
      <c r="S26" s="518"/>
      <c r="T26" s="518"/>
      <c r="U26" s="518"/>
      <c r="V26" s="557"/>
      <c r="W26" s="616"/>
      <c r="X26" s="604"/>
      <c r="Y26" s="605"/>
      <c r="Z26" s="516" t="s">
        <v>177</v>
      </c>
      <c r="AA26" s="626"/>
      <c r="AB26" s="626"/>
      <c r="AC26" s="626"/>
      <c r="AD26" s="626"/>
      <c r="AE26" s="626"/>
      <c r="AF26" s="626"/>
      <c r="AG26" s="627"/>
      <c r="AH26" s="517">
        <v>130</v>
      </c>
      <c r="AI26" s="518"/>
      <c r="AJ26" s="518"/>
      <c r="AK26" s="518"/>
      <c r="AL26" s="557"/>
      <c r="AM26" s="517">
        <v>423410</v>
      </c>
      <c r="AN26" s="518"/>
      <c r="AO26" s="518"/>
      <c r="AP26" s="518"/>
      <c r="AQ26" s="518"/>
      <c r="AR26" s="557"/>
      <c r="AS26" s="517">
        <v>3257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v>200000</v>
      </c>
      <c r="BO26" s="467"/>
      <c r="BP26" s="467"/>
      <c r="BQ26" s="467"/>
      <c r="BR26" s="467"/>
      <c r="BS26" s="467"/>
      <c r="BT26" s="467"/>
      <c r="BU26" s="468"/>
      <c r="BV26" s="466">
        <v>180000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6930</v>
      </c>
      <c r="R27" s="518"/>
      <c r="S27" s="518"/>
      <c r="T27" s="518"/>
      <c r="U27" s="518"/>
      <c r="V27" s="557"/>
      <c r="W27" s="616"/>
      <c r="X27" s="604"/>
      <c r="Y27" s="605"/>
      <c r="Z27" s="516" t="s">
        <v>180</v>
      </c>
      <c r="AA27" s="496"/>
      <c r="AB27" s="496"/>
      <c r="AC27" s="496"/>
      <c r="AD27" s="496"/>
      <c r="AE27" s="496"/>
      <c r="AF27" s="496"/>
      <c r="AG27" s="497"/>
      <c r="AH27" s="517">
        <v>125</v>
      </c>
      <c r="AI27" s="518"/>
      <c r="AJ27" s="518"/>
      <c r="AK27" s="518"/>
      <c r="AL27" s="557"/>
      <c r="AM27" s="517">
        <v>450041</v>
      </c>
      <c r="AN27" s="518"/>
      <c r="AO27" s="518"/>
      <c r="AP27" s="518"/>
      <c r="AQ27" s="518"/>
      <c r="AR27" s="557"/>
      <c r="AS27" s="517">
        <v>3600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1151154</v>
      </c>
      <c r="BO27" s="640"/>
      <c r="BP27" s="640"/>
      <c r="BQ27" s="640"/>
      <c r="BR27" s="640"/>
      <c r="BS27" s="640"/>
      <c r="BT27" s="640"/>
      <c r="BU27" s="641"/>
      <c r="BV27" s="639">
        <v>1151154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6310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184</v>
      </c>
      <c r="AN28" s="518"/>
      <c r="AO28" s="518"/>
      <c r="AP28" s="518"/>
      <c r="AQ28" s="518"/>
      <c r="AR28" s="557"/>
      <c r="AS28" s="517" t="s">
        <v>185</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12497833</v>
      </c>
      <c r="BO28" s="430"/>
      <c r="BP28" s="430"/>
      <c r="BQ28" s="430"/>
      <c r="BR28" s="430"/>
      <c r="BS28" s="430"/>
      <c r="BT28" s="430"/>
      <c r="BU28" s="431"/>
      <c r="BV28" s="429">
        <v>10260351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32</v>
      </c>
      <c r="M29" s="518"/>
      <c r="N29" s="518"/>
      <c r="O29" s="518"/>
      <c r="P29" s="557"/>
      <c r="Q29" s="517">
        <v>5910</v>
      </c>
      <c r="R29" s="518"/>
      <c r="S29" s="518"/>
      <c r="T29" s="518"/>
      <c r="U29" s="518"/>
      <c r="V29" s="557"/>
      <c r="W29" s="617"/>
      <c r="X29" s="618"/>
      <c r="Y29" s="619"/>
      <c r="Z29" s="516" t="s">
        <v>188</v>
      </c>
      <c r="AA29" s="496"/>
      <c r="AB29" s="496"/>
      <c r="AC29" s="496"/>
      <c r="AD29" s="496"/>
      <c r="AE29" s="496"/>
      <c r="AF29" s="496"/>
      <c r="AG29" s="497"/>
      <c r="AH29" s="517">
        <v>1909</v>
      </c>
      <c r="AI29" s="518"/>
      <c r="AJ29" s="518"/>
      <c r="AK29" s="518"/>
      <c r="AL29" s="557"/>
      <c r="AM29" s="517">
        <v>5909081</v>
      </c>
      <c r="AN29" s="518"/>
      <c r="AO29" s="518"/>
      <c r="AP29" s="518"/>
      <c r="AQ29" s="518"/>
      <c r="AR29" s="557"/>
      <c r="AS29" s="517">
        <v>3095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313470</v>
      </c>
      <c r="BO29" s="467"/>
      <c r="BP29" s="467"/>
      <c r="BQ29" s="467"/>
      <c r="BR29" s="467"/>
      <c r="BS29" s="467"/>
      <c r="BT29" s="467"/>
      <c r="BU29" s="468"/>
      <c r="BV29" s="466">
        <v>313362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102.2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25732682</v>
      </c>
      <c r="BO30" s="640"/>
      <c r="BP30" s="640"/>
      <c r="BQ30" s="640"/>
      <c r="BR30" s="640"/>
      <c r="BS30" s="640"/>
      <c r="BT30" s="640"/>
      <c r="BU30" s="641"/>
      <c r="BV30" s="639">
        <v>18874866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IF('各会計、関係団体の財政状況及び健全化判断比率'!B35="","",'各会計、関係団体の財政状況及び健全化判断比率'!B35)</f>
        <v>食肉センター食肉市場特別会計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四日市港管理組合（一般会計）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四日市市生活環境公社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IF('各会計、関係団体の財政状況及び健全化判断比率'!B36="","",'各会計、関係団体の財政状況及び健全化判断比率'!B36)</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四日市港管理組合（港湾整備事業特別会計）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ディア四日市</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住宅新築資金等貸付事業特別会計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朝明広域衛生組合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四日市市土地開発公社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競輪事業特別会計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三重県市町総合事務組合（一般会計）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三重北勢地域地場産業振興センター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三重県市町総合事務組合（共同研修特別会計）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四日市市文化まちづくり財団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三重県市町総合事務組合（デジタル地図特別会計）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四日市あすなろう鉄道</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三重県市町総合事務組合（物品特別会計）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三重県四日市畜産公社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三重県市町総合事務組合（退職手当特別会計）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三重県市町総合事務組合（消防救急無線特別会計）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三重県市町総合事務組合（公平委員会特別会計）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VgI75tdY1FFDNq0Ii8Z35mrRo5GqTLRYTrzBPjfLaVTrMiTJ/dFl5BioroCqMRpOUPcGAcaXRUOh9NMYYnAJQ==" saltValue="8TYAQc7bjUXlkCVaeh5QGw==" spinCount="100000" sheet="1" objects="1" scenarios="1"/>
  <customSheetViews>
    <customSheetView guid="{23B4F44E-4ACE-4D23-8DF5-675D7920466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14.87</v>
      </c>
      <c r="G34" s="33">
        <v>16.5</v>
      </c>
      <c r="H34" s="33">
        <v>17.59</v>
      </c>
      <c r="I34" s="33">
        <v>16.97</v>
      </c>
      <c r="J34" s="34">
        <v>15.51</v>
      </c>
      <c r="K34" s="22"/>
      <c r="L34" s="22"/>
      <c r="M34" s="22"/>
      <c r="N34" s="22"/>
      <c r="O34" s="22"/>
      <c r="P34" s="22"/>
    </row>
    <row r="35" spans="1:16" ht="39" customHeight="1" x14ac:dyDescent="0.15">
      <c r="A35" s="22"/>
      <c r="B35" s="35"/>
      <c r="C35" s="1238" t="s">
        <v>561</v>
      </c>
      <c r="D35" s="1239"/>
      <c r="E35" s="1240"/>
      <c r="F35" s="36">
        <v>5.75</v>
      </c>
      <c r="G35" s="37">
        <v>5.99</v>
      </c>
      <c r="H35" s="37">
        <v>5.75</v>
      </c>
      <c r="I35" s="37">
        <v>5.65</v>
      </c>
      <c r="J35" s="38">
        <v>6.04</v>
      </c>
      <c r="K35" s="22"/>
      <c r="L35" s="22"/>
      <c r="M35" s="22"/>
      <c r="N35" s="22"/>
      <c r="O35" s="22"/>
      <c r="P35" s="22"/>
    </row>
    <row r="36" spans="1:16" ht="39" customHeight="1" x14ac:dyDescent="0.15">
      <c r="A36" s="22"/>
      <c r="B36" s="35"/>
      <c r="C36" s="1238" t="s">
        <v>562</v>
      </c>
      <c r="D36" s="1239"/>
      <c r="E36" s="1240"/>
      <c r="F36" s="36">
        <v>5.0999999999999996</v>
      </c>
      <c r="G36" s="37">
        <v>4.62</v>
      </c>
      <c r="H36" s="37">
        <v>4.3899999999999997</v>
      </c>
      <c r="I36" s="37">
        <v>4.32</v>
      </c>
      <c r="J36" s="38">
        <v>4.3899999999999997</v>
      </c>
      <c r="K36" s="22"/>
      <c r="L36" s="22"/>
      <c r="M36" s="22"/>
      <c r="N36" s="22"/>
      <c r="O36" s="22"/>
      <c r="P36" s="22"/>
    </row>
    <row r="37" spans="1:16" ht="39" customHeight="1" x14ac:dyDescent="0.15">
      <c r="A37" s="22"/>
      <c r="B37" s="35"/>
      <c r="C37" s="1238" t="s">
        <v>563</v>
      </c>
      <c r="D37" s="1239"/>
      <c r="E37" s="1240"/>
      <c r="F37" s="36">
        <v>3.04</v>
      </c>
      <c r="G37" s="37">
        <v>3.64</v>
      </c>
      <c r="H37" s="37">
        <v>2.2200000000000002</v>
      </c>
      <c r="I37" s="37">
        <v>3.34</v>
      </c>
      <c r="J37" s="38">
        <v>3.13</v>
      </c>
      <c r="K37" s="22"/>
      <c r="L37" s="22"/>
      <c r="M37" s="22"/>
      <c r="N37" s="22"/>
      <c r="O37" s="22"/>
      <c r="P37" s="22"/>
    </row>
    <row r="38" spans="1:16" ht="39" customHeight="1" x14ac:dyDescent="0.15">
      <c r="A38" s="22"/>
      <c r="B38" s="35"/>
      <c r="C38" s="1238" t="s">
        <v>564</v>
      </c>
      <c r="D38" s="1239"/>
      <c r="E38" s="1240"/>
      <c r="F38" s="36">
        <v>1.92</v>
      </c>
      <c r="G38" s="37">
        <v>2.77</v>
      </c>
      <c r="H38" s="37">
        <v>3.17</v>
      </c>
      <c r="I38" s="37">
        <v>1.71</v>
      </c>
      <c r="J38" s="38">
        <v>1.9</v>
      </c>
      <c r="K38" s="22"/>
      <c r="L38" s="22"/>
      <c r="M38" s="22"/>
      <c r="N38" s="22"/>
      <c r="O38" s="22"/>
      <c r="P38" s="22"/>
    </row>
    <row r="39" spans="1:16" ht="39" customHeight="1" x14ac:dyDescent="0.15">
      <c r="A39" s="22"/>
      <c r="B39" s="35"/>
      <c r="C39" s="1238" t="s">
        <v>565</v>
      </c>
      <c r="D39" s="1239"/>
      <c r="E39" s="1240"/>
      <c r="F39" s="36">
        <v>1.37</v>
      </c>
      <c r="G39" s="37">
        <v>1.36</v>
      </c>
      <c r="H39" s="37">
        <v>1.51</v>
      </c>
      <c r="I39" s="37">
        <v>1.71</v>
      </c>
      <c r="J39" s="38">
        <v>1.43</v>
      </c>
      <c r="K39" s="22"/>
      <c r="L39" s="22"/>
      <c r="M39" s="22"/>
      <c r="N39" s="22"/>
      <c r="O39" s="22"/>
      <c r="P39" s="22"/>
    </row>
    <row r="40" spans="1:16" ht="39" customHeight="1" x14ac:dyDescent="0.15">
      <c r="A40" s="22"/>
      <c r="B40" s="35"/>
      <c r="C40" s="1238" t="s">
        <v>566</v>
      </c>
      <c r="D40" s="1239"/>
      <c r="E40" s="1240"/>
      <c r="F40" s="36">
        <v>1.73</v>
      </c>
      <c r="G40" s="37">
        <v>2.14</v>
      </c>
      <c r="H40" s="37">
        <v>2.72</v>
      </c>
      <c r="I40" s="37">
        <v>2.78</v>
      </c>
      <c r="J40" s="38">
        <v>0.19</v>
      </c>
      <c r="K40" s="22"/>
      <c r="L40" s="22"/>
      <c r="M40" s="22"/>
      <c r="N40" s="22"/>
      <c r="O40" s="22"/>
      <c r="P40" s="22"/>
    </row>
    <row r="41" spans="1:16" ht="39" customHeight="1" x14ac:dyDescent="0.15">
      <c r="A41" s="22"/>
      <c r="B41" s="35"/>
      <c r="C41" s="1238" t="s">
        <v>567</v>
      </c>
      <c r="D41" s="1239"/>
      <c r="E41" s="1240"/>
      <c r="F41" s="36">
        <v>0.03</v>
      </c>
      <c r="G41" s="37">
        <v>0.02</v>
      </c>
      <c r="H41" s="37">
        <v>0.02</v>
      </c>
      <c r="I41" s="37">
        <v>0.18</v>
      </c>
      <c r="J41" s="38">
        <v>0.16</v>
      </c>
      <c r="K41" s="22"/>
      <c r="L41" s="22"/>
      <c r="M41" s="22"/>
      <c r="N41" s="22"/>
      <c r="O41" s="22"/>
      <c r="P41" s="22"/>
    </row>
    <row r="42" spans="1:16" ht="39" customHeight="1" x14ac:dyDescent="0.15">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569</v>
      </c>
      <c r="D43" s="1242"/>
      <c r="E43" s="1243"/>
      <c r="F43" s="41">
        <v>7.0000000000000007E-2</v>
      </c>
      <c r="G43" s="42">
        <v>0.1</v>
      </c>
      <c r="H43" s="42">
        <v>0.76</v>
      </c>
      <c r="I43" s="42">
        <v>0.09</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7KfNGFm3liK2rjJJDBAN3TDNSu+QYU9eXw8La/nNEYRaq8AbL9wdoeVQ7NelcWA21g5y5KhRV56OO0JbnvuFw==" saltValue="WC150ps4wefdkBHpl7My7Q==" spinCount="100000" sheet="1" objects="1" scenarios="1"/>
  <customSheetViews>
    <customSheetView guid="{23B4F44E-4ACE-4D23-8DF5-675D7920466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11727</v>
      </c>
      <c r="L45" s="60">
        <v>10576</v>
      </c>
      <c r="M45" s="60">
        <v>9667</v>
      </c>
      <c r="N45" s="60">
        <v>9008</v>
      </c>
      <c r="O45" s="61">
        <v>7945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5927</v>
      </c>
      <c r="L48" s="64">
        <v>6017</v>
      </c>
      <c r="M48" s="64">
        <v>6491</v>
      </c>
      <c r="N48" s="64">
        <v>6628</v>
      </c>
      <c r="O48" s="65">
        <v>5197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937</v>
      </c>
      <c r="L49" s="64">
        <v>888</v>
      </c>
      <c r="M49" s="64">
        <v>860</v>
      </c>
      <c r="N49" s="64">
        <v>768</v>
      </c>
      <c r="O49" s="65">
        <v>783</v>
      </c>
      <c r="P49" s="48"/>
      <c r="Q49" s="48"/>
      <c r="R49" s="48"/>
      <c r="S49" s="48"/>
      <c r="T49" s="48"/>
      <c r="U49" s="48"/>
    </row>
    <row r="50" spans="1:21" ht="30.75" customHeight="1" x14ac:dyDescent="0.15">
      <c r="A50" s="48"/>
      <c r="B50" s="1248"/>
      <c r="C50" s="1249"/>
      <c r="D50" s="62"/>
      <c r="E50" s="1254" t="s">
        <v>17</v>
      </c>
      <c r="F50" s="1254"/>
      <c r="G50" s="1254"/>
      <c r="H50" s="1254"/>
      <c r="I50" s="1254"/>
      <c r="J50" s="1255"/>
      <c r="K50" s="63">
        <v>564</v>
      </c>
      <c r="L50" s="64">
        <v>457</v>
      </c>
      <c r="M50" s="64">
        <v>447</v>
      </c>
      <c r="N50" s="64">
        <v>407</v>
      </c>
      <c r="O50" s="65">
        <v>353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13540</v>
      </c>
      <c r="L52" s="64">
        <v>12839</v>
      </c>
      <c r="M52" s="64">
        <v>12718</v>
      </c>
      <c r="N52" s="64">
        <v>12469</v>
      </c>
      <c r="O52" s="65">
        <v>11825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5615</v>
      </c>
      <c r="L53" s="69">
        <v>5099</v>
      </c>
      <c r="M53" s="69">
        <v>4747</v>
      </c>
      <c r="N53" s="69">
        <v>4342</v>
      </c>
      <c r="O53" s="70">
        <v>2453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608</v>
      </c>
      <c r="L57" s="83" t="s">
        <v>608</v>
      </c>
      <c r="M57" s="83" t="s">
        <v>608</v>
      </c>
      <c r="N57" s="83" t="s">
        <v>609</v>
      </c>
      <c r="O57" s="84" t="s">
        <v>610</v>
      </c>
    </row>
    <row r="58" spans="1:21" ht="31.5" customHeight="1" thickBot="1" x14ac:dyDescent="0.2">
      <c r="B58" s="1264"/>
      <c r="C58" s="1265"/>
      <c r="D58" s="1269" t="s">
        <v>27</v>
      </c>
      <c r="E58" s="1270"/>
      <c r="F58" s="1270"/>
      <c r="G58" s="1270"/>
      <c r="H58" s="1270"/>
      <c r="I58" s="1270"/>
      <c r="J58" s="1271"/>
      <c r="K58" s="85" t="s">
        <v>609</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2SoiRS78ZLh9AE7WuBDH8DZG57ZxChZEkpHjrPXy4cOH2hzgxgeDTu+SvXKa2r/6IdK6WHnq0YONBVZKK9XBg==" saltValue="/xbWMRzIV9ow98fOV6G9fQ==" spinCount="100000" sheet="1" objects="1" scenarios="1"/>
  <customSheetViews>
    <customSheetView guid="{23B4F44E-4ACE-4D23-8DF5-675D7920466B}" showGridLines="0" fitToPage="1" hiddenRows="1" hiddenColumns="1" topLeftCell="F40">
      <selection activeCell="P43" sqref="P43"/>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9" sqref="M4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74788</v>
      </c>
      <c r="J41" s="103">
        <v>73923</v>
      </c>
      <c r="K41" s="103">
        <v>68683</v>
      </c>
      <c r="L41" s="103">
        <v>61968</v>
      </c>
      <c r="M41" s="104">
        <v>56837</v>
      </c>
    </row>
    <row r="42" spans="2:13" ht="27.75" customHeight="1" x14ac:dyDescent="0.15">
      <c r="B42" s="1274"/>
      <c r="C42" s="1275"/>
      <c r="D42" s="105"/>
      <c r="E42" s="1280" t="s">
        <v>32</v>
      </c>
      <c r="F42" s="1280"/>
      <c r="G42" s="1280"/>
      <c r="H42" s="1281"/>
      <c r="I42" s="106">
        <v>2995</v>
      </c>
      <c r="J42" s="107">
        <v>2581</v>
      </c>
      <c r="K42" s="107">
        <v>2177</v>
      </c>
      <c r="L42" s="107">
        <v>1791</v>
      </c>
      <c r="M42" s="108">
        <v>1449</v>
      </c>
    </row>
    <row r="43" spans="2:13" ht="27.75" customHeight="1" x14ac:dyDescent="0.15">
      <c r="B43" s="1274"/>
      <c r="C43" s="1275"/>
      <c r="D43" s="105"/>
      <c r="E43" s="1280" t="s">
        <v>33</v>
      </c>
      <c r="F43" s="1280"/>
      <c r="G43" s="1280"/>
      <c r="H43" s="1281"/>
      <c r="I43" s="106">
        <v>71947</v>
      </c>
      <c r="J43" s="107">
        <v>70742</v>
      </c>
      <c r="K43" s="107">
        <v>70792</v>
      </c>
      <c r="L43" s="107">
        <v>70529</v>
      </c>
      <c r="M43" s="108">
        <v>65714</v>
      </c>
    </row>
    <row r="44" spans="2:13" ht="27.75" customHeight="1" x14ac:dyDescent="0.15">
      <c r="B44" s="1274"/>
      <c r="C44" s="1275"/>
      <c r="D44" s="105"/>
      <c r="E44" s="1280" t="s">
        <v>34</v>
      </c>
      <c r="F44" s="1280"/>
      <c r="G44" s="1280"/>
      <c r="H44" s="1281"/>
      <c r="I44" s="106">
        <v>8034</v>
      </c>
      <c r="J44" s="107">
        <v>7997</v>
      </c>
      <c r="K44" s="107">
        <v>8235</v>
      </c>
      <c r="L44" s="107">
        <v>8470</v>
      </c>
      <c r="M44" s="108">
        <v>8280</v>
      </c>
    </row>
    <row r="45" spans="2:13" ht="27.75" customHeight="1" x14ac:dyDescent="0.15">
      <c r="B45" s="1274"/>
      <c r="C45" s="1275"/>
      <c r="D45" s="105"/>
      <c r="E45" s="1280" t="s">
        <v>35</v>
      </c>
      <c r="F45" s="1280"/>
      <c r="G45" s="1280"/>
      <c r="H45" s="1281"/>
      <c r="I45" s="106">
        <v>14586</v>
      </c>
      <c r="J45" s="107">
        <v>14717</v>
      </c>
      <c r="K45" s="107">
        <v>13956</v>
      </c>
      <c r="L45" s="107">
        <v>13914</v>
      </c>
      <c r="M45" s="108">
        <v>13707</v>
      </c>
    </row>
    <row r="46" spans="2:13" ht="27.75" customHeight="1" x14ac:dyDescent="0.15">
      <c r="B46" s="1274"/>
      <c r="C46" s="1275"/>
      <c r="D46" s="109"/>
      <c r="E46" s="1280" t="s">
        <v>36</v>
      </c>
      <c r="F46" s="1280"/>
      <c r="G46" s="1280"/>
      <c r="H46" s="1281"/>
      <c r="I46" s="106">
        <v>10482</v>
      </c>
      <c r="J46" s="107">
        <v>10552</v>
      </c>
      <c r="K46" s="107">
        <v>10628</v>
      </c>
      <c r="L46" s="107">
        <v>10710</v>
      </c>
      <c r="M46" s="108">
        <v>6</v>
      </c>
    </row>
    <row r="47" spans="2:13" ht="27.75" customHeight="1" x14ac:dyDescent="0.15">
      <c r="B47" s="1274"/>
      <c r="C47" s="1275"/>
      <c r="D47" s="110"/>
      <c r="E47" s="1282" t="s">
        <v>37</v>
      </c>
      <c r="F47" s="1283"/>
      <c r="G47" s="1283"/>
      <c r="H47" s="1284"/>
      <c r="I47" s="106" t="s">
        <v>512</v>
      </c>
      <c r="J47" s="107" t="s">
        <v>512</v>
      </c>
      <c r="K47" s="107" t="s">
        <v>512</v>
      </c>
      <c r="L47" s="107" t="s">
        <v>512</v>
      </c>
      <c r="M47" s="108" t="s">
        <v>512</v>
      </c>
    </row>
    <row r="48" spans="2:13" ht="27.75" customHeight="1" x14ac:dyDescent="0.15">
      <c r="B48" s="1274"/>
      <c r="C48" s="1275"/>
      <c r="D48" s="105"/>
      <c r="E48" s="1280" t="s">
        <v>38</v>
      </c>
      <c r="F48" s="1280"/>
      <c r="G48" s="1280"/>
      <c r="H48" s="1281"/>
      <c r="I48" s="106" t="s">
        <v>512</v>
      </c>
      <c r="J48" s="107" t="s">
        <v>512</v>
      </c>
      <c r="K48" s="107" t="s">
        <v>512</v>
      </c>
      <c r="L48" s="107" t="s">
        <v>512</v>
      </c>
      <c r="M48" s="108" t="s">
        <v>512</v>
      </c>
    </row>
    <row r="49" spans="2:13" ht="27.75" customHeight="1" x14ac:dyDescent="0.15">
      <c r="B49" s="1276"/>
      <c r="C49" s="1277"/>
      <c r="D49" s="105"/>
      <c r="E49" s="1280" t="s">
        <v>39</v>
      </c>
      <c r="F49" s="1280"/>
      <c r="G49" s="1280"/>
      <c r="H49" s="1281"/>
      <c r="I49" s="106" t="s">
        <v>512</v>
      </c>
      <c r="J49" s="107" t="s">
        <v>512</v>
      </c>
      <c r="K49" s="107" t="s">
        <v>512</v>
      </c>
      <c r="L49" s="107" t="s">
        <v>512</v>
      </c>
      <c r="M49" s="108" t="s">
        <v>512</v>
      </c>
    </row>
    <row r="50" spans="2:13" ht="27.75" customHeight="1" x14ac:dyDescent="0.15">
      <c r="B50" s="1285" t="s">
        <v>40</v>
      </c>
      <c r="C50" s="1286"/>
      <c r="D50" s="111"/>
      <c r="E50" s="1280" t="s">
        <v>41</v>
      </c>
      <c r="F50" s="1280"/>
      <c r="G50" s="1280"/>
      <c r="H50" s="1281"/>
      <c r="I50" s="106">
        <v>31066</v>
      </c>
      <c r="J50" s="107">
        <v>32158</v>
      </c>
      <c r="K50" s="107">
        <v>33283</v>
      </c>
      <c r="L50" s="107">
        <v>36301</v>
      </c>
      <c r="M50" s="108">
        <v>46778</v>
      </c>
    </row>
    <row r="51" spans="2:13" ht="27.75" customHeight="1" x14ac:dyDescent="0.15">
      <c r="B51" s="1274"/>
      <c r="C51" s="1275"/>
      <c r="D51" s="105"/>
      <c r="E51" s="1280" t="s">
        <v>42</v>
      </c>
      <c r="F51" s="1280"/>
      <c r="G51" s="1280"/>
      <c r="H51" s="1281"/>
      <c r="I51" s="106">
        <v>19657</v>
      </c>
      <c r="J51" s="107">
        <v>23354</v>
      </c>
      <c r="K51" s="107">
        <v>22381</v>
      </c>
      <c r="L51" s="107">
        <v>19520</v>
      </c>
      <c r="M51" s="108">
        <v>17655</v>
      </c>
    </row>
    <row r="52" spans="2:13" ht="27.75" customHeight="1" x14ac:dyDescent="0.15">
      <c r="B52" s="1276"/>
      <c r="C52" s="1277"/>
      <c r="D52" s="105"/>
      <c r="E52" s="1280" t="s">
        <v>43</v>
      </c>
      <c r="F52" s="1280"/>
      <c r="G52" s="1280"/>
      <c r="H52" s="1281"/>
      <c r="I52" s="106">
        <v>104970</v>
      </c>
      <c r="J52" s="107">
        <v>102827</v>
      </c>
      <c r="K52" s="107">
        <v>96806</v>
      </c>
      <c r="L52" s="107">
        <v>90511</v>
      </c>
      <c r="M52" s="108">
        <v>85075</v>
      </c>
    </row>
    <row r="53" spans="2:13" ht="27.75" customHeight="1" thickBot="1" x14ac:dyDescent="0.2">
      <c r="B53" s="1287" t="s">
        <v>21</v>
      </c>
      <c r="C53" s="1288"/>
      <c r="D53" s="112"/>
      <c r="E53" s="1289" t="s">
        <v>44</v>
      </c>
      <c r="F53" s="1289"/>
      <c r="G53" s="1289"/>
      <c r="H53" s="1290"/>
      <c r="I53" s="113">
        <v>27140</v>
      </c>
      <c r="J53" s="114">
        <v>22173</v>
      </c>
      <c r="K53" s="114">
        <v>22001</v>
      </c>
      <c r="L53" s="114">
        <v>21049</v>
      </c>
      <c r="M53" s="115">
        <v>-3514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7HpwviPGZwE6EP2mD01v19ZF3Z7+yVbVYXN2Gq9uWoQ57s5S1EjjL4AG3S2u/6RXhN5cB0sJY4PlzaXATcUXw==" saltValue="ucOR/posMbmd+43zG+A3xA==" spinCount="100000" sheet="1" objects="1" scenarios="1"/>
  <customSheetViews>
    <customSheetView guid="{23B4F44E-4ACE-4D23-8DF5-675D7920466B}" showGridLines="0" fitToPage="1" hiddenRows="1" hiddenColumns="1" topLeftCell="I34">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47</v>
      </c>
      <c r="D55" s="1299"/>
      <c r="E55" s="1300"/>
      <c r="F55" s="127">
        <v>10269</v>
      </c>
      <c r="G55" s="127">
        <v>10260</v>
      </c>
      <c r="H55" s="128">
        <v>12498</v>
      </c>
    </row>
    <row r="56" spans="2:8" ht="52.5" customHeight="1" x14ac:dyDescent="0.15">
      <c r="B56" s="129"/>
      <c r="C56" s="1301" t="s">
        <v>48</v>
      </c>
      <c r="D56" s="1301"/>
      <c r="E56" s="1302"/>
      <c r="F56" s="130">
        <v>318</v>
      </c>
      <c r="G56" s="130">
        <v>313</v>
      </c>
      <c r="H56" s="131">
        <v>313</v>
      </c>
    </row>
    <row r="57" spans="2:8" ht="53.25" customHeight="1" x14ac:dyDescent="0.15">
      <c r="B57" s="129"/>
      <c r="C57" s="1303" t="s">
        <v>49</v>
      </c>
      <c r="D57" s="1303"/>
      <c r="E57" s="1304"/>
      <c r="F57" s="132">
        <v>17748</v>
      </c>
      <c r="G57" s="132">
        <v>18875</v>
      </c>
      <c r="H57" s="133">
        <v>25733</v>
      </c>
    </row>
    <row r="58" spans="2:8" ht="45.75" customHeight="1" x14ac:dyDescent="0.15">
      <c r="B58" s="134"/>
      <c r="C58" s="1291" t="s">
        <v>575</v>
      </c>
      <c r="D58" s="1292"/>
      <c r="E58" s="1293"/>
      <c r="F58" s="135">
        <v>0</v>
      </c>
      <c r="G58" s="135">
        <v>0</v>
      </c>
      <c r="H58" s="136">
        <v>7280</v>
      </c>
    </row>
    <row r="59" spans="2:8" ht="45.75" customHeight="1" x14ac:dyDescent="0.15">
      <c r="B59" s="134"/>
      <c r="C59" s="1291" t="s">
        <v>576</v>
      </c>
      <c r="D59" s="1292"/>
      <c r="E59" s="1293"/>
      <c r="F59" s="135">
        <v>6721</v>
      </c>
      <c r="G59" s="135">
        <v>7388</v>
      </c>
      <c r="H59" s="136">
        <v>6978</v>
      </c>
    </row>
    <row r="60" spans="2:8" ht="45.75" customHeight="1" x14ac:dyDescent="0.15">
      <c r="B60" s="134"/>
      <c r="C60" s="1291" t="s">
        <v>577</v>
      </c>
      <c r="D60" s="1292"/>
      <c r="E60" s="1293"/>
      <c r="F60" s="135">
        <v>3686</v>
      </c>
      <c r="G60" s="135">
        <v>3688</v>
      </c>
      <c r="H60" s="136">
        <v>3689</v>
      </c>
    </row>
    <row r="61" spans="2:8" ht="45.75" customHeight="1" x14ac:dyDescent="0.15">
      <c r="B61" s="134"/>
      <c r="C61" s="1291" t="s">
        <v>578</v>
      </c>
      <c r="D61" s="1292"/>
      <c r="E61" s="1293"/>
      <c r="F61" s="135">
        <v>2773</v>
      </c>
      <c r="G61" s="135">
        <v>2641</v>
      </c>
      <c r="H61" s="136">
        <v>2532</v>
      </c>
    </row>
    <row r="62" spans="2:8" ht="45.75" customHeight="1" thickBot="1" x14ac:dyDescent="0.2">
      <c r="B62" s="137"/>
      <c r="C62" s="1294" t="s">
        <v>579</v>
      </c>
      <c r="D62" s="1295"/>
      <c r="E62" s="1296"/>
      <c r="F62" s="138">
        <v>1588</v>
      </c>
      <c r="G62" s="138">
        <v>1689</v>
      </c>
      <c r="H62" s="139">
        <v>1789</v>
      </c>
    </row>
    <row r="63" spans="2:8" ht="52.5" customHeight="1" thickBot="1" x14ac:dyDescent="0.2">
      <c r="B63" s="140"/>
      <c r="C63" s="1297" t="s">
        <v>50</v>
      </c>
      <c r="D63" s="1297"/>
      <c r="E63" s="1298"/>
      <c r="F63" s="141">
        <v>28334</v>
      </c>
      <c r="G63" s="141">
        <v>29449</v>
      </c>
      <c r="H63" s="142">
        <v>38544</v>
      </c>
    </row>
    <row r="64" spans="2:8" ht="15" customHeight="1" x14ac:dyDescent="0.15"/>
    <row r="65" ht="0" hidden="1" customHeight="1" x14ac:dyDescent="0.15"/>
    <row r="66" ht="0" hidden="1" customHeight="1" x14ac:dyDescent="0.15"/>
  </sheetData>
  <sheetProtection algorithmName="SHA-512" hashValue="xp2Ve345Sc0kza60Orc7bBK386gQPlXdI133mhrN+FsdfwDsf7Ta4wi7KkxT5XYj6nuuF1zaM/OfeOhmdXXJeQ==" saltValue="JgcWf2XeFELkXCtsSpI77Q==" spinCount="100000" sheet="1" objects="1" scenarios="1"/>
  <customSheetViews>
    <customSheetView guid="{23B4F44E-4ACE-4D23-8DF5-675D7920466B}" scale="70" showGridLines="0" fitToPage="1" hiddenRows="1" hiddenColumns="1" topLeftCell="A22">
      <selection activeCell="F62" sqref="F6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9" zoomScaleNormal="100" zoomScaleSheetLayoutView="55" workbookViewId="0">
      <selection activeCell="CQ38" sqref="CQ3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616</v>
      </c>
      <c r="AO51" s="1321"/>
      <c r="AP51" s="1321"/>
      <c r="AQ51" s="1321"/>
      <c r="AR51" s="1321"/>
      <c r="AS51" s="1321"/>
      <c r="AT51" s="1321"/>
      <c r="AU51" s="1321"/>
      <c r="AV51" s="1321"/>
      <c r="AW51" s="1321"/>
      <c r="AX51" s="1321"/>
      <c r="AY51" s="1321"/>
      <c r="AZ51" s="1321"/>
      <c r="BA51" s="1321"/>
      <c r="BB51" s="1321" t="s">
        <v>617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37.5</v>
      </c>
      <c r="BY51" s="1319"/>
      <c r="BZ51" s="1319"/>
      <c r="CA51" s="1319"/>
      <c r="CB51" s="1319"/>
      <c r="CC51" s="1319"/>
      <c r="CD51" s="1319"/>
      <c r="CE51" s="1319"/>
      <c r="CF51" s="1319">
        <v>36.700000000000003</v>
      </c>
      <c r="CG51" s="1319"/>
      <c r="CH51" s="1319"/>
      <c r="CI51" s="1319"/>
      <c r="CJ51" s="1319"/>
      <c r="CK51" s="1319"/>
      <c r="CL51" s="1319"/>
      <c r="CM51" s="1319"/>
      <c r="CN51" s="1319">
        <v>34.4</v>
      </c>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66.2</v>
      </c>
      <c r="BY53" s="1319"/>
      <c r="BZ53" s="1319"/>
      <c r="CA53" s="1319"/>
      <c r="CB53" s="1319"/>
      <c r="CC53" s="1319"/>
      <c r="CD53" s="1319"/>
      <c r="CE53" s="1319"/>
      <c r="CF53" s="1319">
        <v>67.099999999999994</v>
      </c>
      <c r="CG53" s="1319"/>
      <c r="CH53" s="1319"/>
      <c r="CI53" s="1319"/>
      <c r="CJ53" s="1319"/>
      <c r="CK53" s="1319"/>
      <c r="CL53" s="1319"/>
      <c r="CM53" s="1319"/>
      <c r="CN53" s="1319">
        <v>67.900000000000006</v>
      </c>
      <c r="CO53" s="1319"/>
      <c r="CP53" s="1319"/>
      <c r="CQ53" s="1319"/>
      <c r="CR53" s="1319"/>
      <c r="CS53" s="1319"/>
      <c r="CT53" s="1319"/>
      <c r="CU53" s="1319"/>
      <c r="CV53" s="1319">
        <v>68.2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619</v>
      </c>
      <c r="AO55" s="1318"/>
      <c r="AP55" s="1318"/>
      <c r="AQ55" s="1318"/>
      <c r="AR55" s="1318"/>
      <c r="AS55" s="1318"/>
      <c r="AT55" s="1318"/>
      <c r="AU55" s="1318"/>
      <c r="AV55" s="1318"/>
      <c r="AW55" s="1318"/>
      <c r="AX55" s="1318"/>
      <c r="AY55" s="1318"/>
      <c r="AZ55" s="1318"/>
      <c r="BA55" s="1318"/>
      <c r="BB55" s="1321" t="s">
        <v>617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7"/>
      <c r="L73" s="1327"/>
      <c r="M73" s="1327"/>
      <c r="N73" s="1327"/>
      <c r="AM73" s="403"/>
      <c r="AN73" s="1321" t="s">
        <v>616</v>
      </c>
      <c r="AO73" s="1321"/>
      <c r="AP73" s="1321"/>
      <c r="AQ73" s="1321"/>
      <c r="AR73" s="1321"/>
      <c r="AS73" s="1321"/>
      <c r="AT73" s="1321"/>
      <c r="AU73" s="1321"/>
      <c r="AV73" s="1321"/>
      <c r="AW73" s="1321"/>
      <c r="AX73" s="1321"/>
      <c r="AY73" s="1321"/>
      <c r="AZ73" s="1321"/>
      <c r="BA73" s="1321"/>
      <c r="BB73" s="1321" t="s">
        <v>617</v>
      </c>
      <c r="BC73" s="1321"/>
      <c r="BD73" s="1321"/>
      <c r="BE73" s="1321"/>
      <c r="BF73" s="1321"/>
      <c r="BG73" s="1321"/>
      <c r="BH73" s="1321"/>
      <c r="BI73" s="1321"/>
      <c r="BJ73" s="1321"/>
      <c r="BK73" s="1321"/>
      <c r="BL73" s="1321"/>
      <c r="BM73" s="1321"/>
      <c r="BN73" s="1321"/>
      <c r="BO73" s="1321"/>
      <c r="BP73" s="1319">
        <v>46.6</v>
      </c>
      <c r="BQ73" s="1319"/>
      <c r="BR73" s="1319"/>
      <c r="BS73" s="1319"/>
      <c r="BT73" s="1319"/>
      <c r="BU73" s="1319"/>
      <c r="BV73" s="1319"/>
      <c r="BW73" s="1319"/>
      <c r="BX73" s="1319">
        <v>37.5</v>
      </c>
      <c r="BY73" s="1319"/>
      <c r="BZ73" s="1319"/>
      <c r="CA73" s="1319"/>
      <c r="CB73" s="1319"/>
      <c r="CC73" s="1319"/>
      <c r="CD73" s="1319"/>
      <c r="CE73" s="1319"/>
      <c r="CF73" s="1319">
        <v>36.700000000000003</v>
      </c>
      <c r="CG73" s="1319"/>
      <c r="CH73" s="1319"/>
      <c r="CI73" s="1319"/>
      <c r="CJ73" s="1319"/>
      <c r="CK73" s="1319"/>
      <c r="CL73" s="1319"/>
      <c r="CM73" s="1319"/>
      <c r="CN73" s="1319">
        <v>34.4</v>
      </c>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7"/>
      <c r="L74" s="1327"/>
      <c r="M74" s="1327"/>
      <c r="N74" s="1327"/>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622</v>
      </c>
      <c r="BC75" s="1321"/>
      <c r="BD75" s="1321"/>
      <c r="BE75" s="1321"/>
      <c r="BF75" s="1321"/>
      <c r="BG75" s="1321"/>
      <c r="BH75" s="1321"/>
      <c r="BI75" s="1321"/>
      <c r="BJ75" s="1321"/>
      <c r="BK75" s="1321"/>
      <c r="BL75" s="1321"/>
      <c r="BM75" s="1321"/>
      <c r="BN75" s="1321"/>
      <c r="BO75" s="1321"/>
      <c r="BP75" s="1319">
        <v>11.3</v>
      </c>
      <c r="BQ75" s="1319"/>
      <c r="BR75" s="1319"/>
      <c r="BS75" s="1319"/>
      <c r="BT75" s="1319"/>
      <c r="BU75" s="1319"/>
      <c r="BV75" s="1319"/>
      <c r="BW75" s="1319"/>
      <c r="BX75" s="1319">
        <v>9.8000000000000007</v>
      </c>
      <c r="BY75" s="1319"/>
      <c r="BZ75" s="1319"/>
      <c r="CA75" s="1319"/>
      <c r="CB75" s="1319"/>
      <c r="CC75" s="1319"/>
      <c r="CD75" s="1319"/>
      <c r="CE75" s="1319"/>
      <c r="CF75" s="1319">
        <v>8.6999999999999993</v>
      </c>
      <c r="CG75" s="1319"/>
      <c r="CH75" s="1319"/>
      <c r="CI75" s="1319"/>
      <c r="CJ75" s="1319"/>
      <c r="CK75" s="1319"/>
      <c r="CL75" s="1319"/>
      <c r="CM75" s="1319"/>
      <c r="CN75" s="1319">
        <v>7.8</v>
      </c>
      <c r="CO75" s="1319"/>
      <c r="CP75" s="1319"/>
      <c r="CQ75" s="1319"/>
      <c r="CR75" s="1319"/>
      <c r="CS75" s="1319"/>
      <c r="CT75" s="1319"/>
      <c r="CU75" s="1319"/>
      <c r="CV75" s="1319">
        <v>6.2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7"/>
      <c r="L77" s="1327"/>
      <c r="M77" s="1327"/>
      <c r="N77" s="1327"/>
      <c r="AN77" s="1318" t="s">
        <v>619</v>
      </c>
      <c r="AO77" s="1318"/>
      <c r="AP77" s="1318"/>
      <c r="AQ77" s="1318"/>
      <c r="AR77" s="1318"/>
      <c r="AS77" s="1318"/>
      <c r="AT77" s="1318"/>
      <c r="AU77" s="1318"/>
      <c r="AV77" s="1318"/>
      <c r="AW77" s="1318"/>
      <c r="AX77" s="1318"/>
      <c r="AY77" s="1318"/>
      <c r="AZ77" s="1318"/>
      <c r="BA77" s="1318"/>
      <c r="BB77" s="1321" t="s">
        <v>617</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x14ac:dyDescent="0.15">
      <c r="B78" s="394"/>
      <c r="G78" s="1314"/>
      <c r="H78" s="1314"/>
      <c r="I78" s="1314"/>
      <c r="J78" s="1314"/>
      <c r="K78" s="1327"/>
      <c r="L78" s="1327"/>
      <c r="M78" s="1327"/>
      <c r="N78" s="1327"/>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8"/>
      <c r="L79" s="1328"/>
      <c r="M79" s="1328"/>
      <c r="N79" s="1328"/>
      <c r="AN79" s="1318"/>
      <c r="AO79" s="1318"/>
      <c r="AP79" s="1318"/>
      <c r="AQ79" s="1318"/>
      <c r="AR79" s="1318"/>
      <c r="AS79" s="1318"/>
      <c r="AT79" s="1318"/>
      <c r="AU79" s="1318"/>
      <c r="AV79" s="1318"/>
      <c r="AW79" s="1318"/>
      <c r="AX79" s="1318"/>
      <c r="AY79" s="1318"/>
      <c r="AZ79" s="1318"/>
      <c r="BA79" s="1318"/>
      <c r="BB79" s="1321" t="s">
        <v>622</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x14ac:dyDescent="0.15">
      <c r="B80" s="394"/>
      <c r="G80" s="1314"/>
      <c r="H80" s="1314"/>
      <c r="I80" s="1324"/>
      <c r="J80" s="1324"/>
      <c r="K80" s="1328"/>
      <c r="L80" s="1328"/>
      <c r="M80" s="1328"/>
      <c r="N80" s="1328"/>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nYVLXGIjlQg1Kyw7fSyb4MuzuFDVhK5wJDWWTFh64w0AcoetLlo82fGhpIR/XaswrFOVNNhghrGQ1xsmI/G7g==" saltValue="Ltbf7cquGVZhfSvbTDvZ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7rmmycz6Kzs6g27Tm89ulUgnEogElwqePLe/k/iQuopDZCFuWpF+l1kx+bzw2bOBnKe7uQn3Dimfl0zJZU1dw==" saltValue="3jmAMG1DT9Kj3KvUfGu7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1"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GvGudTXESYK/WeS57R0K+MODEVe5DubdADYCuipykw8gVquhzNPULpbfb0wqgFav2jSl7HW7jz/tUrW1bFIVw==" saltValue="jwEGbeM2rifqh1JCD69v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45294</v>
      </c>
      <c r="E3" s="161"/>
      <c r="F3" s="162">
        <v>41862</v>
      </c>
      <c r="G3" s="163"/>
      <c r="H3" s="164"/>
    </row>
    <row r="4" spans="1:8" x14ac:dyDescent="0.15">
      <c r="A4" s="165"/>
      <c r="B4" s="166"/>
      <c r="C4" s="167"/>
      <c r="D4" s="168">
        <v>25377</v>
      </c>
      <c r="E4" s="169"/>
      <c r="F4" s="170">
        <v>23710</v>
      </c>
      <c r="G4" s="171"/>
      <c r="H4" s="172"/>
    </row>
    <row r="5" spans="1:8" x14ac:dyDescent="0.15">
      <c r="A5" s="153" t="s">
        <v>545</v>
      </c>
      <c r="B5" s="158"/>
      <c r="C5" s="159"/>
      <c r="D5" s="160">
        <v>71880</v>
      </c>
      <c r="E5" s="161"/>
      <c r="F5" s="162">
        <v>43554</v>
      </c>
      <c r="G5" s="163"/>
      <c r="H5" s="164"/>
    </row>
    <row r="6" spans="1:8" x14ac:dyDescent="0.15">
      <c r="A6" s="165"/>
      <c r="B6" s="166"/>
      <c r="C6" s="167"/>
      <c r="D6" s="168">
        <v>27826</v>
      </c>
      <c r="E6" s="169"/>
      <c r="F6" s="170">
        <v>24811</v>
      </c>
      <c r="G6" s="171"/>
      <c r="H6" s="172"/>
    </row>
    <row r="7" spans="1:8" x14ac:dyDescent="0.15">
      <c r="A7" s="153" t="s">
        <v>546</v>
      </c>
      <c r="B7" s="158"/>
      <c r="C7" s="159"/>
      <c r="D7" s="160">
        <v>37048</v>
      </c>
      <c r="E7" s="161"/>
      <c r="F7" s="162">
        <v>42581</v>
      </c>
      <c r="G7" s="163"/>
      <c r="H7" s="164"/>
    </row>
    <row r="8" spans="1:8" x14ac:dyDescent="0.15">
      <c r="A8" s="165"/>
      <c r="B8" s="166"/>
      <c r="C8" s="167"/>
      <c r="D8" s="168">
        <v>27552</v>
      </c>
      <c r="E8" s="169"/>
      <c r="F8" s="170">
        <v>24354</v>
      </c>
      <c r="G8" s="171"/>
      <c r="H8" s="172"/>
    </row>
    <row r="9" spans="1:8" x14ac:dyDescent="0.15">
      <c r="A9" s="153" t="s">
        <v>547</v>
      </c>
      <c r="B9" s="158"/>
      <c r="C9" s="159"/>
      <c r="D9" s="160">
        <v>44510</v>
      </c>
      <c r="E9" s="161"/>
      <c r="F9" s="162">
        <v>45426</v>
      </c>
      <c r="G9" s="163"/>
      <c r="H9" s="164"/>
    </row>
    <row r="10" spans="1:8" x14ac:dyDescent="0.15">
      <c r="A10" s="165"/>
      <c r="B10" s="166"/>
      <c r="C10" s="167"/>
      <c r="D10" s="168">
        <v>22488</v>
      </c>
      <c r="E10" s="169"/>
      <c r="F10" s="170">
        <v>24508</v>
      </c>
      <c r="G10" s="171"/>
      <c r="H10" s="172"/>
    </row>
    <row r="11" spans="1:8" x14ac:dyDescent="0.15">
      <c r="A11" s="153" t="s">
        <v>548</v>
      </c>
      <c r="B11" s="158"/>
      <c r="C11" s="159"/>
      <c r="D11" s="160">
        <v>56640</v>
      </c>
      <c r="E11" s="161"/>
      <c r="F11" s="162">
        <v>45022</v>
      </c>
      <c r="G11" s="163"/>
      <c r="H11" s="164"/>
    </row>
    <row r="12" spans="1:8" x14ac:dyDescent="0.15">
      <c r="A12" s="165"/>
      <c r="B12" s="166"/>
      <c r="C12" s="173"/>
      <c r="D12" s="168">
        <v>30329</v>
      </c>
      <c r="E12" s="169"/>
      <c r="F12" s="170">
        <v>25247</v>
      </c>
      <c r="G12" s="171"/>
      <c r="H12" s="172"/>
    </row>
    <row r="13" spans="1:8" x14ac:dyDescent="0.15">
      <c r="A13" s="153"/>
      <c r="B13" s="158"/>
      <c r="C13" s="174"/>
      <c r="D13" s="175">
        <v>51074</v>
      </c>
      <c r="E13" s="176"/>
      <c r="F13" s="177">
        <v>43689</v>
      </c>
      <c r="G13" s="178"/>
      <c r="H13" s="164"/>
    </row>
    <row r="14" spans="1:8" x14ac:dyDescent="0.15">
      <c r="A14" s="165"/>
      <c r="B14" s="166"/>
      <c r="C14" s="167"/>
      <c r="D14" s="168">
        <v>26714</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3.09</v>
      </c>
      <c r="C19" s="179">
        <f>ROUND(VALUE(SUBSTITUTE(実質収支比率等に係る経年分析!G$48,"▲","-")),2)</f>
        <v>3.7</v>
      </c>
      <c r="D19" s="179">
        <f>ROUND(VALUE(SUBSTITUTE(実質収支比率等に係る経年分析!H$48,"▲","-")),2)</f>
        <v>2.2999999999999998</v>
      </c>
      <c r="E19" s="179">
        <f>ROUND(VALUE(SUBSTITUTE(実質収支比率等に係る経年分析!I$48,"▲","-")),2)</f>
        <v>3.39</v>
      </c>
      <c r="F19" s="179">
        <f>ROUND(VALUE(SUBSTITUTE(実質収支比率等に係る経年分析!J$48,"▲","-")),2)</f>
        <v>3.18</v>
      </c>
    </row>
    <row r="20" spans="1:11" x14ac:dyDescent="0.15">
      <c r="A20" s="179" t="s">
        <v>54</v>
      </c>
      <c r="B20" s="179">
        <f>ROUND(VALUE(SUBSTITUTE(実質収支比率等に係る経年分析!F$47,"▲","-")),2)</f>
        <v>14.59</v>
      </c>
      <c r="C20" s="179">
        <f>ROUND(VALUE(SUBSTITUTE(実質収支比率等に係る経年分析!G$47,"▲","-")),2)</f>
        <v>15.87</v>
      </c>
      <c r="D20" s="179">
        <f>ROUND(VALUE(SUBSTITUTE(実質収支比率等に係る経年分析!H$47,"▲","-")),2)</f>
        <v>14.63</v>
      </c>
      <c r="E20" s="179">
        <f>ROUND(VALUE(SUBSTITUTE(実質収支比率等に係る経年分析!I$47,"▲","-")),2)</f>
        <v>14.42</v>
      </c>
      <c r="F20" s="179">
        <f>ROUND(VALUE(SUBSTITUTE(実質収支比率等に係る経年分析!J$47,"▲","-")),2)</f>
        <v>16.23</v>
      </c>
    </row>
    <row r="21" spans="1:11" x14ac:dyDescent="0.15">
      <c r="A21" s="179" t="s">
        <v>55</v>
      </c>
      <c r="B21" s="179">
        <f>IF(ISNUMBER(VALUE(SUBSTITUTE(実質収支比率等に係る経年分析!F$49,"▲","-"))),ROUND(VALUE(SUBSTITUTE(実質収支比率等に係る経年分析!F$49,"▲","-")),2),NA())</f>
        <v>-0.48</v>
      </c>
      <c r="C21" s="179">
        <f>IF(ISNUMBER(VALUE(SUBSTITUTE(実質収支比率等に係る経年分析!G$49,"▲","-"))),ROUND(VALUE(SUBSTITUTE(実質収支比率等に係る経年分析!G$49,"▲","-")),2),NA())</f>
        <v>1.96</v>
      </c>
      <c r="D21" s="179">
        <f>IF(ISNUMBER(VALUE(SUBSTITUTE(実質収支比率等に係る経年分析!H$49,"▲","-"))),ROUND(VALUE(SUBSTITUTE(実質収支比率等に係る経年分析!H$49,"▲","-")),2),NA())</f>
        <v>-2.4700000000000002</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2.95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1.73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2.14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2.72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2.78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15">
      <c r="A31" s="180" t="str">
        <f>IF(連結実質赤字比率に係る赤字・黒字の構成分析!C$39="",NA(),連結実質赤字比率に係る赤字・黒字の構成分析!C$39)</f>
        <v>競輪事業特別会計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2.77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2.2200000000000002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4.3899999999999997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4.3899999999999997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6.04</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13540</v>
      </c>
      <c r="E42" s="181"/>
      <c r="F42" s="181"/>
      <c r="G42" s="181">
        <f>'実質公債費比率（分子）の構造'!L$52</f>
        <v>12839</v>
      </c>
      <c r="H42" s="181"/>
      <c r="I42" s="181"/>
      <c r="J42" s="181">
        <f>'実質公債費比率（分子）の構造'!M$52</f>
        <v>12718</v>
      </c>
      <c r="K42" s="181"/>
      <c r="L42" s="181"/>
      <c r="M42" s="181">
        <f>'実質公債費比率（分子）の構造'!N$52</f>
        <v>12469</v>
      </c>
      <c r="N42" s="181"/>
      <c r="O42" s="181"/>
      <c r="P42" s="181">
        <f>'実質公債費比率（分子）の構造'!O$52</f>
        <v>11825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564</v>
      </c>
      <c r="C44" s="181"/>
      <c r="D44" s="181"/>
      <c r="E44" s="181">
        <f>'実質公債費比率（分子）の構造'!L$50</f>
        <v>457</v>
      </c>
      <c r="F44" s="181"/>
      <c r="G44" s="181"/>
      <c r="H44" s="181">
        <f>'実質公債費比率（分子）の構造'!M$50</f>
        <v>447</v>
      </c>
      <c r="I44" s="181"/>
      <c r="J44" s="181"/>
      <c r="K44" s="181">
        <f>'実質公債費比率（分子）の構造'!N$50</f>
        <v>407</v>
      </c>
      <c r="L44" s="181"/>
      <c r="M44" s="181"/>
      <c r="N44" s="181">
        <f>'実質公債費比率（分子）の構造'!O$50</f>
        <v>353</v>
      </c>
      <c r="O44" s="181"/>
      <c r="P44" s="181"/>
    </row>
    <row r="45" spans="1:16" x14ac:dyDescent="0.15">
      <c r="A45" s="181" t="s">
        <v>65</v>
      </c>
      <c r="B45" s="181">
        <f>'実質公債費比率（分子）の構造'!K$49</f>
        <v>937</v>
      </c>
      <c r="C45" s="181"/>
      <c r="D45" s="181"/>
      <c r="E45" s="181">
        <f>'実質公債費比率（分子）の構造'!L$49</f>
        <v>888</v>
      </c>
      <c r="F45" s="181"/>
      <c r="G45" s="181"/>
      <c r="H45" s="181">
        <f>'実質公債費比率（分子）の構造'!M$49</f>
        <v>860</v>
      </c>
      <c r="I45" s="181"/>
      <c r="J45" s="181"/>
      <c r="K45" s="181">
        <f>'実質公債費比率（分子）の構造'!N$49</f>
        <v>768</v>
      </c>
      <c r="L45" s="181"/>
      <c r="M45" s="181"/>
      <c r="N45" s="181">
        <f>'実質公債費比率（分子）の構造'!O$49</f>
        <v>783</v>
      </c>
      <c r="O45" s="181"/>
      <c r="P45" s="181"/>
    </row>
    <row r="46" spans="1:16" x14ac:dyDescent="0.15">
      <c r="A46" s="181" t="s">
        <v>66</v>
      </c>
      <c r="B46" s="181">
        <f>'実質公債費比率（分子）の構造'!K$48</f>
        <v>5927</v>
      </c>
      <c r="C46" s="181"/>
      <c r="D46" s="181"/>
      <c r="E46" s="181">
        <f>'実質公債費比率（分子）の構造'!L$48</f>
        <v>6017</v>
      </c>
      <c r="F46" s="181"/>
      <c r="G46" s="181"/>
      <c r="H46" s="181">
        <f>'実質公債費比率（分子）の構造'!M$48</f>
        <v>6491</v>
      </c>
      <c r="I46" s="181"/>
      <c r="J46" s="181"/>
      <c r="K46" s="181">
        <f>'実質公債費比率（分子）の構造'!N$48</f>
        <v>6628</v>
      </c>
      <c r="L46" s="181"/>
      <c r="M46" s="181"/>
      <c r="N46" s="181">
        <f>'実質公債費比率（分子）の構造'!O$48</f>
        <v>5197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11727</v>
      </c>
      <c r="C49" s="181"/>
      <c r="D49" s="181"/>
      <c r="E49" s="181">
        <f>'実質公債費比率（分子）の構造'!L$45</f>
        <v>10576</v>
      </c>
      <c r="F49" s="181"/>
      <c r="G49" s="181"/>
      <c r="H49" s="181">
        <f>'実質公債費比率（分子）の構造'!M$45</f>
        <v>9667</v>
      </c>
      <c r="I49" s="181"/>
      <c r="J49" s="181"/>
      <c r="K49" s="181">
        <f>'実質公債費比率（分子）の構造'!N$45</f>
        <v>9008</v>
      </c>
      <c r="L49" s="181"/>
      <c r="M49" s="181"/>
      <c r="N49" s="181">
        <f>'実質公債費比率（分子）の構造'!O$45</f>
        <v>7945</v>
      </c>
      <c r="O49" s="181"/>
      <c r="P49" s="181"/>
    </row>
    <row r="50" spans="1:16" x14ac:dyDescent="0.15">
      <c r="A50" s="181" t="s">
        <v>70</v>
      </c>
      <c r="B50" s="181" t="e">
        <f>NA()</f>
        <v>#N/A</v>
      </c>
      <c r="C50" s="181">
        <f>IF(ISNUMBER('実質公債費比率（分子）の構造'!K$53),'実質公債費比率（分子）の構造'!K$53,NA())</f>
        <v>5615</v>
      </c>
      <c r="D50" s="181" t="e">
        <f>NA()</f>
        <v>#N/A</v>
      </c>
      <c r="E50" s="181" t="e">
        <f>NA()</f>
        <v>#N/A</v>
      </c>
      <c r="F50" s="181">
        <f>IF(ISNUMBER('実質公債費比率（分子）の構造'!L$53),'実質公債費比率（分子）の構造'!L$53,NA())</f>
        <v>5099</v>
      </c>
      <c r="G50" s="181" t="e">
        <f>NA()</f>
        <v>#N/A</v>
      </c>
      <c r="H50" s="181" t="e">
        <f>NA()</f>
        <v>#N/A</v>
      </c>
      <c r="I50" s="181">
        <f>IF(ISNUMBER('実質公債費比率（分子）の構造'!M$53),'実質公債費比率（分子）の構造'!M$53,NA())</f>
        <v>4747</v>
      </c>
      <c r="J50" s="181" t="e">
        <f>NA()</f>
        <v>#N/A</v>
      </c>
      <c r="K50" s="181" t="e">
        <f>NA()</f>
        <v>#N/A</v>
      </c>
      <c r="L50" s="181">
        <f>IF(ISNUMBER('実質公債費比率（分子）の構造'!N$53),'実質公債費比率（分子）の構造'!N$53,NA())</f>
        <v>4342</v>
      </c>
      <c r="M50" s="181" t="e">
        <f>NA()</f>
        <v>#N/A</v>
      </c>
      <c r="N50" s="181" t="e">
        <f>NA()</f>
        <v>#N/A</v>
      </c>
      <c r="O50" s="181">
        <f>IF(ISNUMBER('実質公債費比率（分子）の構造'!O$53),'実質公債費比率（分子）の構造'!O$53,NA())</f>
        <v>2453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104970</v>
      </c>
      <c r="E56" s="180"/>
      <c r="F56" s="180"/>
      <c r="G56" s="180">
        <f>'将来負担比率（分子）の構造'!J$52</f>
        <v>102827</v>
      </c>
      <c r="H56" s="180"/>
      <c r="I56" s="180"/>
      <c r="J56" s="180">
        <f>'将来負担比率（分子）の構造'!K$52</f>
        <v>96806</v>
      </c>
      <c r="K56" s="180"/>
      <c r="L56" s="180"/>
      <c r="M56" s="180">
        <f>'将来負担比率（分子）の構造'!L$52</f>
        <v>90511</v>
      </c>
      <c r="N56" s="180"/>
      <c r="O56" s="180"/>
      <c r="P56" s="180">
        <f>'将来負担比率（分子）の構造'!M$52</f>
        <v>85075</v>
      </c>
    </row>
    <row r="57" spans="1:16" x14ac:dyDescent="0.15">
      <c r="A57" s="180" t="s">
        <v>42</v>
      </c>
      <c r="B57" s="180"/>
      <c r="C57" s="180"/>
      <c r="D57" s="180">
        <f>'将来負担比率（分子）の構造'!I$51</f>
        <v>19657</v>
      </c>
      <c r="E57" s="180"/>
      <c r="F57" s="180"/>
      <c r="G57" s="180">
        <f>'将来負担比率（分子）の構造'!J$51</f>
        <v>23354</v>
      </c>
      <c r="H57" s="180"/>
      <c r="I57" s="180"/>
      <c r="J57" s="180">
        <f>'将来負担比率（分子）の構造'!K$51</f>
        <v>22381</v>
      </c>
      <c r="K57" s="180"/>
      <c r="L57" s="180"/>
      <c r="M57" s="180">
        <f>'将来負担比率（分子）の構造'!L$51</f>
        <v>19520</v>
      </c>
      <c r="N57" s="180"/>
      <c r="O57" s="180"/>
      <c r="P57" s="180">
        <f>'将来負担比率（分子）の構造'!M$51</f>
        <v>17655</v>
      </c>
    </row>
    <row r="58" spans="1:16" x14ac:dyDescent="0.15">
      <c r="A58" s="180" t="s">
        <v>41</v>
      </c>
      <c r="B58" s="180"/>
      <c r="C58" s="180"/>
      <c r="D58" s="180">
        <f>'将来負担比率（分子）の構造'!I$50</f>
        <v>31066</v>
      </c>
      <c r="E58" s="180"/>
      <c r="F58" s="180"/>
      <c r="G58" s="180">
        <f>'将来負担比率（分子）の構造'!J$50</f>
        <v>32158</v>
      </c>
      <c r="H58" s="180"/>
      <c r="I58" s="180"/>
      <c r="J58" s="180">
        <f>'将来負担比率（分子）の構造'!K$50</f>
        <v>33283</v>
      </c>
      <c r="K58" s="180"/>
      <c r="L58" s="180"/>
      <c r="M58" s="180">
        <f>'将来負担比率（分子）の構造'!L$50</f>
        <v>36301</v>
      </c>
      <c r="N58" s="180"/>
      <c r="O58" s="180"/>
      <c r="P58" s="180">
        <f>'将来負担比率（分子）の構造'!M$50</f>
        <v>46778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10482</v>
      </c>
      <c r="C61" s="180"/>
      <c r="D61" s="180"/>
      <c r="E61" s="180">
        <f>'将来負担比率（分子）の構造'!J$46</f>
        <v>10552</v>
      </c>
      <c r="F61" s="180"/>
      <c r="G61" s="180"/>
      <c r="H61" s="180">
        <f>'将来負担比率（分子）の構造'!K$46</f>
        <v>10628</v>
      </c>
      <c r="I61" s="180"/>
      <c r="J61" s="180"/>
      <c r="K61" s="180">
        <f>'将来負担比率（分子）の構造'!L$46</f>
        <v>10710</v>
      </c>
      <c r="L61" s="180"/>
      <c r="M61" s="180"/>
      <c r="N61" s="180">
        <f>'将来負担比率（分子）の構造'!M$46</f>
        <v>6</v>
      </c>
      <c r="O61" s="180"/>
      <c r="P61" s="180"/>
    </row>
    <row r="62" spans="1:16" x14ac:dyDescent="0.15">
      <c r="A62" s="180" t="s">
        <v>35</v>
      </c>
      <c r="B62" s="180">
        <f>'将来負担比率（分子）の構造'!I$45</f>
        <v>14586</v>
      </c>
      <c r="C62" s="180"/>
      <c r="D62" s="180"/>
      <c r="E62" s="180">
        <f>'将来負担比率（分子）の構造'!J$45</f>
        <v>14717</v>
      </c>
      <c r="F62" s="180"/>
      <c r="G62" s="180"/>
      <c r="H62" s="180">
        <f>'将来負担比率（分子）の構造'!K$45</f>
        <v>13956</v>
      </c>
      <c r="I62" s="180"/>
      <c r="J62" s="180"/>
      <c r="K62" s="180">
        <f>'将来負担比率（分子）の構造'!L$45</f>
        <v>13914</v>
      </c>
      <c r="L62" s="180"/>
      <c r="M62" s="180"/>
      <c r="N62" s="180">
        <f>'将来負担比率（分子）の構造'!M$45</f>
        <v>13707</v>
      </c>
      <c r="O62" s="180"/>
      <c r="P62" s="180"/>
    </row>
    <row r="63" spans="1:16" x14ac:dyDescent="0.15">
      <c r="A63" s="180" t="s">
        <v>34</v>
      </c>
      <c r="B63" s="180">
        <f>'将来負担比率（分子）の構造'!I$44</f>
        <v>8034</v>
      </c>
      <c r="C63" s="180"/>
      <c r="D63" s="180"/>
      <c r="E63" s="180">
        <f>'将来負担比率（分子）の構造'!J$44</f>
        <v>7997</v>
      </c>
      <c r="F63" s="180"/>
      <c r="G63" s="180"/>
      <c r="H63" s="180">
        <f>'将来負担比率（分子）の構造'!K$44</f>
        <v>8235</v>
      </c>
      <c r="I63" s="180"/>
      <c r="J63" s="180"/>
      <c r="K63" s="180">
        <f>'将来負担比率（分子）の構造'!L$44</f>
        <v>8470</v>
      </c>
      <c r="L63" s="180"/>
      <c r="M63" s="180"/>
      <c r="N63" s="180">
        <f>'将来負担比率（分子）の構造'!M$44</f>
        <v>8280</v>
      </c>
      <c r="O63" s="180"/>
      <c r="P63" s="180"/>
    </row>
    <row r="64" spans="1:16" x14ac:dyDescent="0.15">
      <c r="A64" s="180" t="s">
        <v>33</v>
      </c>
      <c r="B64" s="180">
        <f>'将来負担比率（分子）の構造'!I$43</f>
        <v>71947</v>
      </c>
      <c r="C64" s="180"/>
      <c r="D64" s="180"/>
      <c r="E64" s="180">
        <f>'将来負担比率（分子）の構造'!J$43</f>
        <v>70742</v>
      </c>
      <c r="F64" s="180"/>
      <c r="G64" s="180"/>
      <c r="H64" s="180">
        <f>'将来負担比率（分子）の構造'!K$43</f>
        <v>70792</v>
      </c>
      <c r="I64" s="180"/>
      <c r="J64" s="180"/>
      <c r="K64" s="180">
        <f>'将来負担比率（分子）の構造'!L$43</f>
        <v>70529</v>
      </c>
      <c r="L64" s="180"/>
      <c r="M64" s="180"/>
      <c r="N64" s="180">
        <f>'将来負担比率（分子）の構造'!M$43</f>
        <v>65714</v>
      </c>
      <c r="O64" s="180"/>
      <c r="P64" s="180"/>
    </row>
    <row r="65" spans="1:16" x14ac:dyDescent="0.15">
      <c r="A65" s="180" t="s">
        <v>32</v>
      </c>
      <c r="B65" s="180">
        <f>'将来負担比率（分子）の構造'!I$42</f>
        <v>2995</v>
      </c>
      <c r="C65" s="180"/>
      <c r="D65" s="180"/>
      <c r="E65" s="180">
        <f>'将来負担比率（分子）の構造'!J$42</f>
        <v>2581</v>
      </c>
      <c r="F65" s="180"/>
      <c r="G65" s="180"/>
      <c r="H65" s="180">
        <f>'将来負担比率（分子）の構造'!K$42</f>
        <v>2177</v>
      </c>
      <c r="I65" s="180"/>
      <c r="J65" s="180"/>
      <c r="K65" s="180">
        <f>'将来負担比率（分子）の構造'!L$42</f>
        <v>1791</v>
      </c>
      <c r="L65" s="180"/>
      <c r="M65" s="180"/>
      <c r="N65" s="180">
        <f>'将来負担比率（分子）の構造'!M$42</f>
        <v>1449</v>
      </c>
      <c r="O65" s="180"/>
      <c r="P65" s="180"/>
    </row>
    <row r="66" spans="1:16" x14ac:dyDescent="0.15">
      <c r="A66" s="180" t="s">
        <v>31</v>
      </c>
      <c r="B66" s="180">
        <f>'将来負担比率（分子）の構造'!I$41</f>
        <v>74788</v>
      </c>
      <c r="C66" s="180"/>
      <c r="D66" s="180"/>
      <c r="E66" s="180">
        <f>'将来負担比率（分子）の構造'!J$41</f>
        <v>73923</v>
      </c>
      <c r="F66" s="180"/>
      <c r="G66" s="180"/>
      <c r="H66" s="180">
        <f>'将来負担比率（分子）の構造'!K$41</f>
        <v>68683</v>
      </c>
      <c r="I66" s="180"/>
      <c r="J66" s="180"/>
      <c r="K66" s="180">
        <f>'将来負担比率（分子）の構造'!L$41</f>
        <v>61968</v>
      </c>
      <c r="L66" s="180"/>
      <c r="M66" s="180"/>
      <c r="N66" s="180">
        <f>'将来負担比率（分子）の構造'!M$41</f>
        <v>56837</v>
      </c>
      <c r="O66" s="180"/>
      <c r="P66" s="180"/>
    </row>
    <row r="67" spans="1:16" x14ac:dyDescent="0.15">
      <c r="A67" s="180" t="s">
        <v>74</v>
      </c>
      <c r="B67" s="180" t="e">
        <f>NA()</f>
        <v>#N/A</v>
      </c>
      <c r="C67" s="180">
        <f>IF(ISNUMBER('将来負担比率（分子）の構造'!I$53), IF('将来負担比率（分子）の構造'!I$53 &lt; 0, 0, '将来負担比率（分子）の構造'!I$53), NA())</f>
        <v>27140</v>
      </c>
      <c r="D67" s="180" t="e">
        <f>NA()</f>
        <v>#N/A</v>
      </c>
      <c r="E67" s="180" t="e">
        <f>NA()</f>
        <v>#N/A</v>
      </c>
      <c r="F67" s="180">
        <f>IF(ISNUMBER('将来負担比率（分子）の構造'!J$53), IF('将来負担比率（分子）の構造'!J$53 &lt; 0, 0, '将来負担比率（分子）の構造'!J$53), NA())</f>
        <v>22173</v>
      </c>
      <c r="G67" s="180" t="e">
        <f>NA()</f>
        <v>#N/A</v>
      </c>
      <c r="H67" s="180" t="e">
        <f>NA()</f>
        <v>#N/A</v>
      </c>
      <c r="I67" s="180">
        <f>IF(ISNUMBER('将来負担比率（分子）の構造'!K$53), IF('将来負担比率（分子）の構造'!K$53 &lt; 0, 0, '将来負担比率（分子）の構造'!K$53), NA())</f>
        <v>22001</v>
      </c>
      <c r="J67" s="180" t="e">
        <f>NA()</f>
        <v>#N/A</v>
      </c>
      <c r="K67" s="180" t="e">
        <f>NA()</f>
        <v>#N/A</v>
      </c>
      <c r="L67" s="180">
        <f>IF(ISNUMBER('将来負担比率（分子）の構造'!L$53), IF('将来負担比率（分子）の構造'!L$53 &lt; 0, 0, '将来負担比率（分子）の構造'!L$53), NA())</f>
        <v>21049</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10269</v>
      </c>
      <c r="C72" s="184">
        <f>基金残高に係る経年分析!G55</f>
        <v>10260</v>
      </c>
      <c r="D72" s="184">
        <f>基金残高に係る経年分析!H55</f>
        <v>12498</v>
      </c>
    </row>
    <row r="73" spans="1:16" x14ac:dyDescent="0.15">
      <c r="A73" s="183" t="s">
        <v>77</v>
      </c>
      <c r="B73" s="184">
        <f>基金残高に係る経年分析!F56</f>
        <v>318</v>
      </c>
      <c r="C73" s="184">
        <f>基金残高に係る経年分析!G56</f>
        <v>313</v>
      </c>
      <c r="D73" s="184">
        <f>基金残高に係る経年分析!H56</f>
        <v>313</v>
      </c>
    </row>
    <row r="74" spans="1:16" x14ac:dyDescent="0.15">
      <c r="A74" s="183" t="s">
        <v>78</v>
      </c>
      <c r="B74" s="184">
        <f>基金残高に係る経年分析!F57</f>
        <v>17748</v>
      </c>
      <c r="C74" s="184">
        <f>基金残高に係る経年分析!G57</f>
        <v>18875</v>
      </c>
      <c r="D74" s="184">
        <f>基金残高に係る経年分析!H57</f>
        <v>25733</v>
      </c>
    </row>
  </sheetData>
  <sheetProtection algorithmName="SHA-512" hashValue="ptCqFUtHa+EGcxxNRoaArOyyyNadEwJ7nnhaivaZ3SXUhsk0KkVaifyr5X4vYjDC+lq0voV3RnhkQPev/S+yWQ==" saltValue="SsNBlI0KbSMu1jEhSA0e4A==" spinCount="100000" sheet="1" objects="1" scenarios="1"/>
  <customSheetViews>
    <customSheetView guid="{23B4F44E-4ACE-4D23-8DF5-675D7920466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78265507</v>
      </c>
      <c r="S5" s="669"/>
      <c r="T5" s="669"/>
      <c r="U5" s="669"/>
      <c r="V5" s="669"/>
      <c r="W5" s="669"/>
      <c r="X5" s="669"/>
      <c r="Y5" s="670"/>
      <c r="Z5" s="671">
        <v>62.4</v>
      </c>
      <c r="AA5" s="671"/>
      <c r="AB5" s="671"/>
      <c r="AC5" s="671"/>
      <c r="AD5" s="672">
        <v>75717468</v>
      </c>
      <c r="AE5" s="672"/>
      <c r="AF5" s="672"/>
      <c r="AG5" s="672"/>
      <c r="AH5" s="672"/>
      <c r="AI5" s="672"/>
      <c r="AJ5" s="672"/>
      <c r="AK5" s="672"/>
      <c r="AL5" s="673">
        <v>89.4</v>
      </c>
      <c r="AM5" s="674"/>
      <c r="AN5" s="674"/>
      <c r="AO5" s="675"/>
      <c r="AP5" s="665" t="s">
        <v>227</v>
      </c>
      <c r="AQ5" s="666"/>
      <c r="AR5" s="666"/>
      <c r="AS5" s="666"/>
      <c r="AT5" s="666"/>
      <c r="AU5" s="666"/>
      <c r="AV5" s="666"/>
      <c r="AW5" s="666"/>
      <c r="AX5" s="666"/>
      <c r="AY5" s="666"/>
      <c r="AZ5" s="666"/>
      <c r="BA5" s="666"/>
      <c r="BB5" s="666"/>
      <c r="BC5" s="666"/>
      <c r="BD5" s="666"/>
      <c r="BE5" s="666"/>
      <c r="BF5" s="667"/>
      <c r="BG5" s="679">
        <v>71936917</v>
      </c>
      <c r="BH5" s="680"/>
      <c r="BI5" s="680"/>
      <c r="BJ5" s="680"/>
      <c r="BK5" s="680"/>
      <c r="BL5" s="680"/>
      <c r="BM5" s="680"/>
      <c r="BN5" s="681"/>
      <c r="BO5" s="682">
        <v>91.9</v>
      </c>
      <c r="BP5" s="682"/>
      <c r="BQ5" s="682"/>
      <c r="BR5" s="682"/>
      <c r="BS5" s="683">
        <v>1331611</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1191735</v>
      </c>
      <c r="S6" s="680"/>
      <c r="T6" s="680"/>
      <c r="U6" s="680"/>
      <c r="V6" s="680"/>
      <c r="W6" s="680"/>
      <c r="X6" s="680"/>
      <c r="Y6" s="681"/>
      <c r="Z6" s="682">
        <v>0.9</v>
      </c>
      <c r="AA6" s="682"/>
      <c r="AB6" s="682"/>
      <c r="AC6" s="682"/>
      <c r="AD6" s="683">
        <v>1191735</v>
      </c>
      <c r="AE6" s="683"/>
      <c r="AF6" s="683"/>
      <c r="AG6" s="683"/>
      <c r="AH6" s="683"/>
      <c r="AI6" s="683"/>
      <c r="AJ6" s="683"/>
      <c r="AK6" s="683"/>
      <c r="AL6" s="684">
        <v>1.4</v>
      </c>
      <c r="AM6" s="685"/>
      <c r="AN6" s="685"/>
      <c r="AO6" s="686"/>
      <c r="AP6" s="676" t="s">
        <v>232</v>
      </c>
      <c r="AQ6" s="677"/>
      <c r="AR6" s="677"/>
      <c r="AS6" s="677"/>
      <c r="AT6" s="677"/>
      <c r="AU6" s="677"/>
      <c r="AV6" s="677"/>
      <c r="AW6" s="677"/>
      <c r="AX6" s="677"/>
      <c r="AY6" s="677"/>
      <c r="AZ6" s="677"/>
      <c r="BA6" s="677"/>
      <c r="BB6" s="677"/>
      <c r="BC6" s="677"/>
      <c r="BD6" s="677"/>
      <c r="BE6" s="677"/>
      <c r="BF6" s="678"/>
      <c r="BG6" s="679">
        <v>71936917</v>
      </c>
      <c r="BH6" s="680"/>
      <c r="BI6" s="680"/>
      <c r="BJ6" s="680"/>
      <c r="BK6" s="680"/>
      <c r="BL6" s="680"/>
      <c r="BM6" s="680"/>
      <c r="BN6" s="681"/>
      <c r="BO6" s="682">
        <v>91.9</v>
      </c>
      <c r="BP6" s="682"/>
      <c r="BQ6" s="682"/>
      <c r="BR6" s="682"/>
      <c r="BS6" s="683">
        <v>1331611</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627610</v>
      </c>
      <c r="CS6" s="680"/>
      <c r="CT6" s="680"/>
      <c r="CU6" s="680"/>
      <c r="CV6" s="680"/>
      <c r="CW6" s="680"/>
      <c r="CX6" s="680"/>
      <c r="CY6" s="681"/>
      <c r="CZ6" s="673">
        <v>0.5</v>
      </c>
      <c r="DA6" s="674"/>
      <c r="DB6" s="674"/>
      <c r="DC6" s="693"/>
      <c r="DD6" s="688" t="s">
        <v>184</v>
      </c>
      <c r="DE6" s="680"/>
      <c r="DF6" s="680"/>
      <c r="DG6" s="680"/>
      <c r="DH6" s="680"/>
      <c r="DI6" s="680"/>
      <c r="DJ6" s="680"/>
      <c r="DK6" s="680"/>
      <c r="DL6" s="680"/>
      <c r="DM6" s="680"/>
      <c r="DN6" s="680"/>
      <c r="DO6" s="680"/>
      <c r="DP6" s="681"/>
      <c r="DQ6" s="688">
        <v>627429</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114657</v>
      </c>
      <c r="S7" s="680"/>
      <c r="T7" s="680"/>
      <c r="U7" s="680"/>
      <c r="V7" s="680"/>
      <c r="W7" s="680"/>
      <c r="X7" s="680"/>
      <c r="Y7" s="681"/>
      <c r="Z7" s="682">
        <v>0.1</v>
      </c>
      <c r="AA7" s="682"/>
      <c r="AB7" s="682"/>
      <c r="AC7" s="682"/>
      <c r="AD7" s="683">
        <v>114657</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33126492</v>
      </c>
      <c r="BH7" s="680"/>
      <c r="BI7" s="680"/>
      <c r="BJ7" s="680"/>
      <c r="BK7" s="680"/>
      <c r="BL7" s="680"/>
      <c r="BM7" s="680"/>
      <c r="BN7" s="681"/>
      <c r="BO7" s="682">
        <v>42.3</v>
      </c>
      <c r="BP7" s="682"/>
      <c r="BQ7" s="682"/>
      <c r="BR7" s="682"/>
      <c r="BS7" s="683">
        <v>1331611</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20181421</v>
      </c>
      <c r="CS7" s="680"/>
      <c r="CT7" s="680"/>
      <c r="CU7" s="680"/>
      <c r="CV7" s="680"/>
      <c r="CW7" s="680"/>
      <c r="CX7" s="680"/>
      <c r="CY7" s="681"/>
      <c r="CZ7" s="682">
        <v>16.5</v>
      </c>
      <c r="DA7" s="682"/>
      <c r="DB7" s="682"/>
      <c r="DC7" s="682"/>
      <c r="DD7" s="688">
        <v>358438</v>
      </c>
      <c r="DE7" s="680"/>
      <c r="DF7" s="680"/>
      <c r="DG7" s="680"/>
      <c r="DH7" s="680"/>
      <c r="DI7" s="680"/>
      <c r="DJ7" s="680"/>
      <c r="DK7" s="680"/>
      <c r="DL7" s="680"/>
      <c r="DM7" s="680"/>
      <c r="DN7" s="680"/>
      <c r="DO7" s="680"/>
      <c r="DP7" s="681"/>
      <c r="DQ7" s="688">
        <v>19228510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230969</v>
      </c>
      <c r="S8" s="680"/>
      <c r="T8" s="680"/>
      <c r="U8" s="680"/>
      <c r="V8" s="680"/>
      <c r="W8" s="680"/>
      <c r="X8" s="680"/>
      <c r="Y8" s="681"/>
      <c r="Z8" s="682">
        <v>0.2</v>
      </c>
      <c r="AA8" s="682"/>
      <c r="AB8" s="682"/>
      <c r="AC8" s="682"/>
      <c r="AD8" s="683">
        <v>230969</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554872</v>
      </c>
      <c r="BH8" s="680"/>
      <c r="BI8" s="680"/>
      <c r="BJ8" s="680"/>
      <c r="BK8" s="680"/>
      <c r="BL8" s="680"/>
      <c r="BM8" s="680"/>
      <c r="BN8" s="681"/>
      <c r="BO8" s="682">
        <v>0.7</v>
      </c>
      <c r="BP8" s="682"/>
      <c r="BQ8" s="682"/>
      <c r="BR8" s="682"/>
      <c r="BS8" s="688" t="s">
        <v>184</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41550407</v>
      </c>
      <c r="CS8" s="680"/>
      <c r="CT8" s="680"/>
      <c r="CU8" s="680"/>
      <c r="CV8" s="680"/>
      <c r="CW8" s="680"/>
      <c r="CX8" s="680"/>
      <c r="CY8" s="681"/>
      <c r="CZ8" s="682">
        <v>34</v>
      </c>
      <c r="DA8" s="682"/>
      <c r="DB8" s="682"/>
      <c r="DC8" s="682"/>
      <c r="DD8" s="688">
        <v>2319202</v>
      </c>
      <c r="DE8" s="680"/>
      <c r="DF8" s="680"/>
      <c r="DG8" s="680"/>
      <c r="DH8" s="680"/>
      <c r="DI8" s="680"/>
      <c r="DJ8" s="680"/>
      <c r="DK8" s="680"/>
      <c r="DL8" s="680"/>
      <c r="DM8" s="680"/>
      <c r="DN8" s="680"/>
      <c r="DO8" s="680"/>
      <c r="DP8" s="681"/>
      <c r="DQ8" s="688">
        <v>19958988</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185751</v>
      </c>
      <c r="S9" s="680"/>
      <c r="T9" s="680"/>
      <c r="U9" s="680"/>
      <c r="V9" s="680"/>
      <c r="W9" s="680"/>
      <c r="X9" s="680"/>
      <c r="Y9" s="681"/>
      <c r="Z9" s="682">
        <v>0.1</v>
      </c>
      <c r="AA9" s="682"/>
      <c r="AB9" s="682"/>
      <c r="AC9" s="682"/>
      <c r="AD9" s="683">
        <v>185751</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19374617</v>
      </c>
      <c r="BH9" s="680"/>
      <c r="BI9" s="680"/>
      <c r="BJ9" s="680"/>
      <c r="BK9" s="680"/>
      <c r="BL9" s="680"/>
      <c r="BM9" s="680"/>
      <c r="BN9" s="681"/>
      <c r="BO9" s="682">
        <v>24.8</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9468992</v>
      </c>
      <c r="CS9" s="680"/>
      <c r="CT9" s="680"/>
      <c r="CU9" s="680"/>
      <c r="CV9" s="680"/>
      <c r="CW9" s="680"/>
      <c r="CX9" s="680"/>
      <c r="CY9" s="681"/>
      <c r="CZ9" s="682">
        <v>7.7</v>
      </c>
      <c r="DA9" s="682"/>
      <c r="DB9" s="682"/>
      <c r="DC9" s="682"/>
      <c r="DD9" s="688">
        <v>316844</v>
      </c>
      <c r="DE9" s="680"/>
      <c r="DF9" s="680"/>
      <c r="DG9" s="680"/>
      <c r="DH9" s="680"/>
      <c r="DI9" s="680"/>
      <c r="DJ9" s="680"/>
      <c r="DK9" s="680"/>
      <c r="DL9" s="680"/>
      <c r="DM9" s="680"/>
      <c r="DN9" s="680"/>
      <c r="DO9" s="680"/>
      <c r="DP9" s="681"/>
      <c r="DQ9" s="688">
        <v>7037541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184</v>
      </c>
      <c r="S10" s="680"/>
      <c r="T10" s="680"/>
      <c r="U10" s="680"/>
      <c r="V10" s="680"/>
      <c r="W10" s="680"/>
      <c r="X10" s="680"/>
      <c r="Y10" s="681"/>
      <c r="Z10" s="682" t="s">
        <v>184</v>
      </c>
      <c r="AA10" s="682"/>
      <c r="AB10" s="682"/>
      <c r="AC10" s="682"/>
      <c r="AD10" s="683" t="s">
        <v>184</v>
      </c>
      <c r="AE10" s="683"/>
      <c r="AF10" s="683"/>
      <c r="AG10" s="683"/>
      <c r="AH10" s="683"/>
      <c r="AI10" s="683"/>
      <c r="AJ10" s="683"/>
      <c r="AK10" s="683"/>
      <c r="AL10" s="684" t="s">
        <v>184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1080065</v>
      </c>
      <c r="BH10" s="680"/>
      <c r="BI10" s="680"/>
      <c r="BJ10" s="680"/>
      <c r="BK10" s="680"/>
      <c r="BL10" s="680"/>
      <c r="BM10" s="680"/>
      <c r="BN10" s="681"/>
      <c r="BO10" s="682">
        <v>1.4</v>
      </c>
      <c r="BP10" s="682"/>
      <c r="BQ10" s="682"/>
      <c r="BR10" s="682"/>
      <c r="BS10" s="688" t="s">
        <v>184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91715</v>
      </c>
      <c r="CS10" s="680"/>
      <c r="CT10" s="680"/>
      <c r="CU10" s="680"/>
      <c r="CV10" s="680"/>
      <c r="CW10" s="680"/>
      <c r="CX10" s="680"/>
      <c r="CY10" s="681"/>
      <c r="CZ10" s="682">
        <v>0.1</v>
      </c>
      <c r="DA10" s="682"/>
      <c r="DB10" s="682"/>
      <c r="DC10" s="682"/>
      <c r="DD10" s="688">
        <v>22059</v>
      </c>
      <c r="DE10" s="680"/>
      <c r="DF10" s="680"/>
      <c r="DG10" s="680"/>
      <c r="DH10" s="680"/>
      <c r="DI10" s="680"/>
      <c r="DJ10" s="680"/>
      <c r="DK10" s="680"/>
      <c r="DL10" s="680"/>
      <c r="DM10" s="680"/>
      <c r="DN10" s="680"/>
      <c r="DO10" s="680"/>
      <c r="DP10" s="681"/>
      <c r="DQ10" s="688">
        <v>91351</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184</v>
      </c>
      <c r="S11" s="680"/>
      <c r="T11" s="680"/>
      <c r="U11" s="680"/>
      <c r="V11" s="680"/>
      <c r="W11" s="680"/>
      <c r="X11" s="680"/>
      <c r="Y11" s="681"/>
      <c r="Z11" s="682" t="s">
        <v>184</v>
      </c>
      <c r="AA11" s="682"/>
      <c r="AB11" s="682"/>
      <c r="AC11" s="682"/>
      <c r="AD11" s="683" t="s">
        <v>184</v>
      </c>
      <c r="AE11" s="683"/>
      <c r="AF11" s="683"/>
      <c r="AG11" s="683"/>
      <c r="AH11" s="683"/>
      <c r="AI11" s="683"/>
      <c r="AJ11" s="683"/>
      <c r="AK11" s="683"/>
      <c r="AL11" s="684" t="s">
        <v>184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12116938</v>
      </c>
      <c r="BH11" s="680"/>
      <c r="BI11" s="680"/>
      <c r="BJ11" s="680"/>
      <c r="BK11" s="680"/>
      <c r="BL11" s="680"/>
      <c r="BM11" s="680"/>
      <c r="BN11" s="681"/>
      <c r="BO11" s="682">
        <v>15.5</v>
      </c>
      <c r="BP11" s="682"/>
      <c r="BQ11" s="682"/>
      <c r="BR11" s="682"/>
      <c r="BS11" s="688">
        <v>1331611</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1225098</v>
      </c>
      <c r="CS11" s="680"/>
      <c r="CT11" s="680"/>
      <c r="CU11" s="680"/>
      <c r="CV11" s="680"/>
      <c r="CW11" s="680"/>
      <c r="CX11" s="680"/>
      <c r="CY11" s="681"/>
      <c r="CZ11" s="682">
        <v>1</v>
      </c>
      <c r="DA11" s="682"/>
      <c r="DB11" s="682"/>
      <c r="DC11" s="682"/>
      <c r="DD11" s="688">
        <v>278851</v>
      </c>
      <c r="DE11" s="680"/>
      <c r="DF11" s="680"/>
      <c r="DG11" s="680"/>
      <c r="DH11" s="680"/>
      <c r="DI11" s="680"/>
      <c r="DJ11" s="680"/>
      <c r="DK11" s="680"/>
      <c r="DL11" s="680"/>
      <c r="DM11" s="680"/>
      <c r="DN11" s="680"/>
      <c r="DO11" s="680"/>
      <c r="DP11" s="681"/>
      <c r="DQ11" s="688">
        <v>858142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5981478</v>
      </c>
      <c r="S12" s="680"/>
      <c r="T12" s="680"/>
      <c r="U12" s="680"/>
      <c r="V12" s="680"/>
      <c r="W12" s="680"/>
      <c r="X12" s="680"/>
      <c r="Y12" s="681"/>
      <c r="Z12" s="682">
        <v>4.8</v>
      </c>
      <c r="AA12" s="682"/>
      <c r="AB12" s="682"/>
      <c r="AC12" s="682"/>
      <c r="AD12" s="683">
        <v>5981478</v>
      </c>
      <c r="AE12" s="683"/>
      <c r="AF12" s="683"/>
      <c r="AG12" s="683"/>
      <c r="AH12" s="683"/>
      <c r="AI12" s="683"/>
      <c r="AJ12" s="683"/>
      <c r="AK12" s="683"/>
      <c r="AL12" s="684">
        <v>7.1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35850038</v>
      </c>
      <c r="BH12" s="680"/>
      <c r="BI12" s="680"/>
      <c r="BJ12" s="680"/>
      <c r="BK12" s="680"/>
      <c r="BL12" s="680"/>
      <c r="BM12" s="680"/>
      <c r="BN12" s="681"/>
      <c r="BO12" s="682">
        <v>45.8</v>
      </c>
      <c r="BP12" s="682"/>
      <c r="BQ12" s="682"/>
      <c r="BR12" s="682"/>
      <c r="BS12" s="688" t="s">
        <v>184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3978192</v>
      </c>
      <c r="CS12" s="680"/>
      <c r="CT12" s="680"/>
      <c r="CU12" s="680"/>
      <c r="CV12" s="680"/>
      <c r="CW12" s="680"/>
      <c r="CX12" s="680"/>
      <c r="CY12" s="681"/>
      <c r="CZ12" s="682">
        <v>3.3</v>
      </c>
      <c r="DA12" s="682"/>
      <c r="DB12" s="682"/>
      <c r="DC12" s="682"/>
      <c r="DD12" s="688">
        <v>1415612</v>
      </c>
      <c r="DE12" s="680"/>
      <c r="DF12" s="680"/>
      <c r="DG12" s="680"/>
      <c r="DH12" s="680"/>
      <c r="DI12" s="680"/>
      <c r="DJ12" s="680"/>
      <c r="DK12" s="680"/>
      <c r="DL12" s="680"/>
      <c r="DM12" s="680"/>
      <c r="DN12" s="680"/>
      <c r="DO12" s="680"/>
      <c r="DP12" s="681"/>
      <c r="DQ12" s="688">
        <v>2173042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85823</v>
      </c>
      <c r="S13" s="680"/>
      <c r="T13" s="680"/>
      <c r="U13" s="680"/>
      <c r="V13" s="680"/>
      <c r="W13" s="680"/>
      <c r="X13" s="680"/>
      <c r="Y13" s="681"/>
      <c r="Z13" s="682">
        <v>0.1</v>
      </c>
      <c r="AA13" s="682"/>
      <c r="AB13" s="682"/>
      <c r="AC13" s="682"/>
      <c r="AD13" s="683">
        <v>85823</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35824292</v>
      </c>
      <c r="BH13" s="680"/>
      <c r="BI13" s="680"/>
      <c r="BJ13" s="680"/>
      <c r="BK13" s="680"/>
      <c r="BL13" s="680"/>
      <c r="BM13" s="680"/>
      <c r="BN13" s="681"/>
      <c r="BO13" s="682">
        <v>45.8</v>
      </c>
      <c r="BP13" s="682"/>
      <c r="BQ13" s="682"/>
      <c r="BR13" s="682"/>
      <c r="BS13" s="688" t="s">
        <v>184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15584717</v>
      </c>
      <c r="CS13" s="680"/>
      <c r="CT13" s="680"/>
      <c r="CU13" s="680"/>
      <c r="CV13" s="680"/>
      <c r="CW13" s="680"/>
      <c r="CX13" s="680"/>
      <c r="CY13" s="681"/>
      <c r="CZ13" s="682">
        <v>12.7</v>
      </c>
      <c r="DA13" s="682"/>
      <c r="DB13" s="682"/>
      <c r="DC13" s="682"/>
      <c r="DD13" s="688">
        <v>4297597</v>
      </c>
      <c r="DE13" s="680"/>
      <c r="DF13" s="680"/>
      <c r="DG13" s="680"/>
      <c r="DH13" s="680"/>
      <c r="DI13" s="680"/>
      <c r="DJ13" s="680"/>
      <c r="DK13" s="680"/>
      <c r="DL13" s="680"/>
      <c r="DM13" s="680"/>
      <c r="DN13" s="680"/>
      <c r="DO13" s="680"/>
      <c r="DP13" s="681"/>
      <c r="DQ13" s="688">
        <v>13356400</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184</v>
      </c>
      <c r="S14" s="680"/>
      <c r="T14" s="680"/>
      <c r="U14" s="680"/>
      <c r="V14" s="680"/>
      <c r="W14" s="680"/>
      <c r="X14" s="680"/>
      <c r="Y14" s="681"/>
      <c r="Z14" s="682" t="s">
        <v>184</v>
      </c>
      <c r="AA14" s="682"/>
      <c r="AB14" s="682"/>
      <c r="AC14" s="682"/>
      <c r="AD14" s="683" t="s">
        <v>184</v>
      </c>
      <c r="AE14" s="683"/>
      <c r="AF14" s="683"/>
      <c r="AG14" s="683"/>
      <c r="AH14" s="683"/>
      <c r="AI14" s="683"/>
      <c r="AJ14" s="683"/>
      <c r="AK14" s="683"/>
      <c r="AL14" s="684" t="s">
        <v>184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755201</v>
      </c>
      <c r="BH14" s="680"/>
      <c r="BI14" s="680"/>
      <c r="BJ14" s="680"/>
      <c r="BK14" s="680"/>
      <c r="BL14" s="680"/>
      <c r="BM14" s="680"/>
      <c r="BN14" s="681"/>
      <c r="BO14" s="682">
        <v>1</v>
      </c>
      <c r="BP14" s="682"/>
      <c r="BQ14" s="682"/>
      <c r="BR14" s="682"/>
      <c r="BS14" s="688" t="s">
        <v>184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4275708</v>
      </c>
      <c r="CS14" s="680"/>
      <c r="CT14" s="680"/>
      <c r="CU14" s="680"/>
      <c r="CV14" s="680"/>
      <c r="CW14" s="680"/>
      <c r="CX14" s="680"/>
      <c r="CY14" s="681"/>
      <c r="CZ14" s="682">
        <v>3.5</v>
      </c>
      <c r="DA14" s="682"/>
      <c r="DB14" s="682"/>
      <c r="DC14" s="682"/>
      <c r="DD14" s="688">
        <v>432987</v>
      </c>
      <c r="DE14" s="680"/>
      <c r="DF14" s="680"/>
      <c r="DG14" s="680"/>
      <c r="DH14" s="680"/>
      <c r="DI14" s="680"/>
      <c r="DJ14" s="680"/>
      <c r="DK14" s="680"/>
      <c r="DL14" s="680"/>
      <c r="DM14" s="680"/>
      <c r="DN14" s="680"/>
      <c r="DO14" s="680"/>
      <c r="DP14" s="681"/>
      <c r="DQ14" s="688">
        <v>3777384</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326658</v>
      </c>
      <c r="S15" s="680"/>
      <c r="T15" s="680"/>
      <c r="U15" s="680"/>
      <c r="V15" s="680"/>
      <c r="W15" s="680"/>
      <c r="X15" s="680"/>
      <c r="Y15" s="681"/>
      <c r="Z15" s="682">
        <v>0.3</v>
      </c>
      <c r="AA15" s="682"/>
      <c r="AB15" s="682"/>
      <c r="AC15" s="682"/>
      <c r="AD15" s="683">
        <v>326658</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2205186</v>
      </c>
      <c r="BH15" s="680"/>
      <c r="BI15" s="680"/>
      <c r="BJ15" s="680"/>
      <c r="BK15" s="680"/>
      <c r="BL15" s="680"/>
      <c r="BM15" s="680"/>
      <c r="BN15" s="681"/>
      <c r="BO15" s="682">
        <v>2.8</v>
      </c>
      <c r="BP15" s="682"/>
      <c r="BQ15" s="682"/>
      <c r="BR15" s="682"/>
      <c r="BS15" s="688" t="s">
        <v>184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17325913</v>
      </c>
      <c r="CS15" s="680"/>
      <c r="CT15" s="680"/>
      <c r="CU15" s="680"/>
      <c r="CV15" s="680"/>
      <c r="CW15" s="680"/>
      <c r="CX15" s="680"/>
      <c r="CY15" s="681"/>
      <c r="CZ15" s="682">
        <v>14.2</v>
      </c>
      <c r="DA15" s="682"/>
      <c r="DB15" s="682"/>
      <c r="DC15" s="682"/>
      <c r="DD15" s="688">
        <v>8239624</v>
      </c>
      <c r="DE15" s="680"/>
      <c r="DF15" s="680"/>
      <c r="DG15" s="680"/>
      <c r="DH15" s="680"/>
      <c r="DI15" s="680"/>
      <c r="DJ15" s="680"/>
      <c r="DK15" s="680"/>
      <c r="DL15" s="680"/>
      <c r="DM15" s="680"/>
      <c r="DN15" s="680"/>
      <c r="DO15" s="680"/>
      <c r="DP15" s="681"/>
      <c r="DQ15" s="688">
        <v>13035460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184</v>
      </c>
      <c r="S16" s="680"/>
      <c r="T16" s="680"/>
      <c r="U16" s="680"/>
      <c r="V16" s="680"/>
      <c r="W16" s="680"/>
      <c r="X16" s="680"/>
      <c r="Y16" s="681"/>
      <c r="Z16" s="682" t="s">
        <v>242</v>
      </c>
      <c r="AA16" s="682"/>
      <c r="AB16" s="682"/>
      <c r="AC16" s="682"/>
      <c r="AD16" s="683" t="s">
        <v>184</v>
      </c>
      <c r="AE16" s="683"/>
      <c r="AF16" s="683"/>
      <c r="AG16" s="683"/>
      <c r="AH16" s="683"/>
      <c r="AI16" s="683"/>
      <c r="AJ16" s="683"/>
      <c r="AK16" s="683"/>
      <c r="AL16" s="684" t="s">
        <v>184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184</v>
      </c>
      <c r="BH16" s="680"/>
      <c r="BI16" s="680"/>
      <c r="BJ16" s="680"/>
      <c r="BK16" s="680"/>
      <c r="BL16" s="680"/>
      <c r="BM16" s="680"/>
      <c r="BN16" s="681"/>
      <c r="BO16" s="682" t="s">
        <v>184</v>
      </c>
      <c r="BP16" s="682"/>
      <c r="BQ16" s="682"/>
      <c r="BR16" s="682"/>
      <c r="BS16" s="688" t="s">
        <v>184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119851</v>
      </c>
      <c r="CS16" s="680"/>
      <c r="CT16" s="680"/>
      <c r="CU16" s="680"/>
      <c r="CV16" s="680"/>
      <c r="CW16" s="680"/>
      <c r="CX16" s="680"/>
      <c r="CY16" s="681"/>
      <c r="CZ16" s="682">
        <v>0.1</v>
      </c>
      <c r="DA16" s="682"/>
      <c r="DB16" s="682"/>
      <c r="DC16" s="682"/>
      <c r="DD16" s="688" t="s">
        <v>184</v>
      </c>
      <c r="DE16" s="680"/>
      <c r="DF16" s="680"/>
      <c r="DG16" s="680"/>
      <c r="DH16" s="680"/>
      <c r="DI16" s="680"/>
      <c r="DJ16" s="680"/>
      <c r="DK16" s="680"/>
      <c r="DL16" s="680"/>
      <c r="DM16" s="680"/>
      <c r="DN16" s="680"/>
      <c r="DO16" s="680"/>
      <c r="DP16" s="681"/>
      <c r="DQ16" s="688">
        <v>26732</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249329</v>
      </c>
      <c r="S17" s="680"/>
      <c r="T17" s="680"/>
      <c r="U17" s="680"/>
      <c r="V17" s="680"/>
      <c r="W17" s="680"/>
      <c r="X17" s="680"/>
      <c r="Y17" s="681"/>
      <c r="Z17" s="682">
        <v>0.2</v>
      </c>
      <c r="AA17" s="682"/>
      <c r="AB17" s="682"/>
      <c r="AC17" s="682"/>
      <c r="AD17" s="683">
        <v>249329</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184</v>
      </c>
      <c r="BP17" s="682"/>
      <c r="BQ17" s="682"/>
      <c r="BR17" s="682"/>
      <c r="BS17" s="688" t="s">
        <v>184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7946704</v>
      </c>
      <c r="CS17" s="680"/>
      <c r="CT17" s="680"/>
      <c r="CU17" s="680"/>
      <c r="CV17" s="680"/>
      <c r="CW17" s="680"/>
      <c r="CX17" s="680"/>
      <c r="CY17" s="681"/>
      <c r="CZ17" s="682">
        <v>6.5</v>
      </c>
      <c r="DA17" s="682"/>
      <c r="DB17" s="682"/>
      <c r="DC17" s="682"/>
      <c r="DD17" s="688" t="s">
        <v>242</v>
      </c>
      <c r="DE17" s="680"/>
      <c r="DF17" s="680"/>
      <c r="DG17" s="680"/>
      <c r="DH17" s="680"/>
      <c r="DI17" s="680"/>
      <c r="DJ17" s="680"/>
      <c r="DK17" s="680"/>
      <c r="DL17" s="680"/>
      <c r="DM17" s="680"/>
      <c r="DN17" s="680"/>
      <c r="DO17" s="680"/>
      <c r="DP17" s="681"/>
      <c r="DQ17" s="688">
        <v>7913219</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824638</v>
      </c>
      <c r="S18" s="680"/>
      <c r="T18" s="680"/>
      <c r="U18" s="680"/>
      <c r="V18" s="680"/>
      <c r="W18" s="680"/>
      <c r="X18" s="680"/>
      <c r="Y18" s="681"/>
      <c r="Z18" s="682">
        <v>0.7</v>
      </c>
      <c r="AA18" s="682"/>
      <c r="AB18" s="682"/>
      <c r="AC18" s="682"/>
      <c r="AD18" s="683">
        <v>274453</v>
      </c>
      <c r="AE18" s="683"/>
      <c r="AF18" s="683"/>
      <c r="AG18" s="683"/>
      <c r="AH18" s="683"/>
      <c r="AI18" s="683"/>
      <c r="AJ18" s="683"/>
      <c r="AK18" s="683"/>
      <c r="AL18" s="684">
        <v>0.3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184</v>
      </c>
      <c r="BH18" s="680"/>
      <c r="BI18" s="680"/>
      <c r="BJ18" s="680"/>
      <c r="BK18" s="680"/>
      <c r="BL18" s="680"/>
      <c r="BM18" s="680"/>
      <c r="BN18" s="681"/>
      <c r="BO18" s="682" t="s">
        <v>184</v>
      </c>
      <c r="BP18" s="682"/>
      <c r="BQ18" s="682"/>
      <c r="BR18" s="682"/>
      <c r="BS18" s="688" t="s">
        <v>184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184</v>
      </c>
      <c r="CS18" s="680"/>
      <c r="CT18" s="680"/>
      <c r="CU18" s="680"/>
      <c r="CV18" s="680"/>
      <c r="CW18" s="680"/>
      <c r="CX18" s="680"/>
      <c r="CY18" s="681"/>
      <c r="CZ18" s="682" t="s">
        <v>184</v>
      </c>
      <c r="DA18" s="682"/>
      <c r="DB18" s="682"/>
      <c r="DC18" s="682"/>
      <c r="DD18" s="688" t="s">
        <v>184</v>
      </c>
      <c r="DE18" s="680"/>
      <c r="DF18" s="680"/>
      <c r="DG18" s="680"/>
      <c r="DH18" s="680"/>
      <c r="DI18" s="680"/>
      <c r="DJ18" s="680"/>
      <c r="DK18" s="680"/>
      <c r="DL18" s="680"/>
      <c r="DM18" s="680"/>
      <c r="DN18" s="680"/>
      <c r="DO18" s="680"/>
      <c r="DP18" s="681"/>
      <c r="DQ18" s="688" t="s">
        <v>184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274453</v>
      </c>
      <c r="S19" s="680"/>
      <c r="T19" s="680"/>
      <c r="U19" s="680"/>
      <c r="V19" s="680"/>
      <c r="W19" s="680"/>
      <c r="X19" s="680"/>
      <c r="Y19" s="681"/>
      <c r="Z19" s="682">
        <v>0.2</v>
      </c>
      <c r="AA19" s="682"/>
      <c r="AB19" s="682"/>
      <c r="AC19" s="682"/>
      <c r="AD19" s="683">
        <v>274453</v>
      </c>
      <c r="AE19" s="683"/>
      <c r="AF19" s="683"/>
      <c r="AG19" s="683"/>
      <c r="AH19" s="683"/>
      <c r="AI19" s="683"/>
      <c r="AJ19" s="683"/>
      <c r="AK19" s="683"/>
      <c r="AL19" s="684">
        <v>0.3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6328590</v>
      </c>
      <c r="BH19" s="680"/>
      <c r="BI19" s="680"/>
      <c r="BJ19" s="680"/>
      <c r="BK19" s="680"/>
      <c r="BL19" s="680"/>
      <c r="BM19" s="680"/>
      <c r="BN19" s="681"/>
      <c r="BO19" s="682">
        <v>8.1</v>
      </c>
      <c r="BP19" s="682"/>
      <c r="BQ19" s="682"/>
      <c r="BR19" s="682"/>
      <c r="BS19" s="688" t="s">
        <v>184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184</v>
      </c>
      <c r="CS19" s="680"/>
      <c r="CT19" s="680"/>
      <c r="CU19" s="680"/>
      <c r="CV19" s="680"/>
      <c r="CW19" s="680"/>
      <c r="CX19" s="680"/>
      <c r="CY19" s="681"/>
      <c r="CZ19" s="682" t="s">
        <v>242</v>
      </c>
      <c r="DA19" s="682"/>
      <c r="DB19" s="682"/>
      <c r="DC19" s="682"/>
      <c r="DD19" s="688" t="s">
        <v>184</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550120</v>
      </c>
      <c r="S20" s="680"/>
      <c r="T20" s="680"/>
      <c r="U20" s="680"/>
      <c r="V20" s="680"/>
      <c r="W20" s="680"/>
      <c r="X20" s="680"/>
      <c r="Y20" s="681"/>
      <c r="Z20" s="682">
        <v>0.4</v>
      </c>
      <c r="AA20" s="682"/>
      <c r="AB20" s="682"/>
      <c r="AC20" s="682"/>
      <c r="AD20" s="683" t="s">
        <v>242</v>
      </c>
      <c r="AE20" s="683"/>
      <c r="AF20" s="683"/>
      <c r="AG20" s="683"/>
      <c r="AH20" s="683"/>
      <c r="AI20" s="683"/>
      <c r="AJ20" s="683"/>
      <c r="AK20" s="683"/>
      <c r="AL20" s="684" t="s">
        <v>242</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6328590</v>
      </c>
      <c r="BH20" s="680"/>
      <c r="BI20" s="680"/>
      <c r="BJ20" s="680"/>
      <c r="BK20" s="680"/>
      <c r="BL20" s="680"/>
      <c r="BM20" s="680"/>
      <c r="BN20" s="681"/>
      <c r="BO20" s="682">
        <v>8.1</v>
      </c>
      <c r="BP20" s="682"/>
      <c r="BQ20" s="682"/>
      <c r="BR20" s="682"/>
      <c r="BS20" s="688" t="s">
        <v>184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122376328</v>
      </c>
      <c r="CS20" s="680"/>
      <c r="CT20" s="680"/>
      <c r="CU20" s="680"/>
      <c r="CV20" s="680"/>
      <c r="CW20" s="680"/>
      <c r="CX20" s="680"/>
      <c r="CY20" s="681"/>
      <c r="CZ20" s="682">
        <v>100</v>
      </c>
      <c r="DA20" s="682"/>
      <c r="DB20" s="682"/>
      <c r="DC20" s="682"/>
      <c r="DD20" s="688">
        <v>17681214</v>
      </c>
      <c r="DE20" s="680"/>
      <c r="DF20" s="680"/>
      <c r="DG20" s="680"/>
      <c r="DH20" s="680"/>
      <c r="DI20" s="680"/>
      <c r="DJ20" s="680"/>
      <c r="DK20" s="680"/>
      <c r="DL20" s="680"/>
      <c r="DM20" s="680"/>
      <c r="DN20" s="680"/>
      <c r="DO20" s="680"/>
      <c r="DP20" s="681"/>
      <c r="DQ20" s="688">
        <v>88084198</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65</v>
      </c>
      <c r="S21" s="680"/>
      <c r="T21" s="680"/>
      <c r="U21" s="680"/>
      <c r="V21" s="680"/>
      <c r="W21" s="680"/>
      <c r="X21" s="680"/>
      <c r="Y21" s="681"/>
      <c r="Z21" s="682">
        <v>0</v>
      </c>
      <c r="AA21" s="682"/>
      <c r="AB21" s="682"/>
      <c r="AC21" s="682"/>
      <c r="AD21" s="683" t="s">
        <v>184</v>
      </c>
      <c r="AE21" s="683"/>
      <c r="AF21" s="683"/>
      <c r="AG21" s="683"/>
      <c r="AH21" s="683"/>
      <c r="AI21" s="683"/>
      <c r="AJ21" s="683"/>
      <c r="AK21" s="683"/>
      <c r="AL21" s="684" t="s">
        <v>242</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2572</v>
      </c>
      <c r="BH21" s="680"/>
      <c r="BI21" s="680"/>
      <c r="BJ21" s="680"/>
      <c r="BK21" s="680"/>
      <c r="BL21" s="680"/>
      <c r="BM21" s="680"/>
      <c r="BN21" s="681"/>
      <c r="BO21" s="682">
        <v>0</v>
      </c>
      <c r="BP21" s="682"/>
      <c r="BQ21" s="682"/>
      <c r="BR21" s="682"/>
      <c r="BS21" s="688" t="s">
        <v>242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87456545</v>
      </c>
      <c r="S22" s="680"/>
      <c r="T22" s="680"/>
      <c r="U22" s="680"/>
      <c r="V22" s="680"/>
      <c r="W22" s="680"/>
      <c r="X22" s="680"/>
      <c r="Y22" s="681"/>
      <c r="Z22" s="682">
        <v>69.7</v>
      </c>
      <c r="AA22" s="682"/>
      <c r="AB22" s="682"/>
      <c r="AC22" s="682"/>
      <c r="AD22" s="683">
        <v>84358321</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v>3777979</v>
      </c>
      <c r="BH22" s="680"/>
      <c r="BI22" s="680"/>
      <c r="BJ22" s="680"/>
      <c r="BK22" s="680"/>
      <c r="BL22" s="680"/>
      <c r="BM22" s="680"/>
      <c r="BN22" s="681"/>
      <c r="BO22" s="682">
        <v>4.8</v>
      </c>
      <c r="BP22" s="682"/>
      <c r="BQ22" s="682"/>
      <c r="BR22" s="682"/>
      <c r="BS22" s="688" t="s">
        <v>184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46621</v>
      </c>
      <c r="S23" s="680"/>
      <c r="T23" s="680"/>
      <c r="U23" s="680"/>
      <c r="V23" s="680"/>
      <c r="W23" s="680"/>
      <c r="X23" s="680"/>
      <c r="Y23" s="681"/>
      <c r="Z23" s="682">
        <v>0</v>
      </c>
      <c r="AA23" s="682"/>
      <c r="AB23" s="682"/>
      <c r="AC23" s="682"/>
      <c r="AD23" s="683">
        <v>46621</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2548039</v>
      </c>
      <c r="BH23" s="680"/>
      <c r="BI23" s="680"/>
      <c r="BJ23" s="680"/>
      <c r="BK23" s="680"/>
      <c r="BL23" s="680"/>
      <c r="BM23" s="680"/>
      <c r="BN23" s="681"/>
      <c r="BO23" s="682">
        <v>3.3</v>
      </c>
      <c r="BP23" s="682"/>
      <c r="BQ23" s="682"/>
      <c r="BR23" s="682"/>
      <c r="BS23" s="688" t="s">
        <v>184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730539</v>
      </c>
      <c r="S24" s="680"/>
      <c r="T24" s="680"/>
      <c r="U24" s="680"/>
      <c r="V24" s="680"/>
      <c r="W24" s="680"/>
      <c r="X24" s="680"/>
      <c r="Y24" s="681"/>
      <c r="Z24" s="682">
        <v>0.6</v>
      </c>
      <c r="AA24" s="682"/>
      <c r="AB24" s="682"/>
      <c r="AC24" s="682"/>
      <c r="AD24" s="683" t="s">
        <v>242</v>
      </c>
      <c r="AE24" s="683"/>
      <c r="AF24" s="683"/>
      <c r="AG24" s="683"/>
      <c r="AH24" s="683"/>
      <c r="AI24" s="683"/>
      <c r="AJ24" s="683"/>
      <c r="AK24" s="683"/>
      <c r="AL24" s="684" t="s">
        <v>184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184</v>
      </c>
      <c r="BH24" s="680"/>
      <c r="BI24" s="680"/>
      <c r="BJ24" s="680"/>
      <c r="BK24" s="680"/>
      <c r="BL24" s="680"/>
      <c r="BM24" s="680"/>
      <c r="BN24" s="681"/>
      <c r="BO24" s="682" t="s">
        <v>184</v>
      </c>
      <c r="BP24" s="682"/>
      <c r="BQ24" s="682"/>
      <c r="BR24" s="682"/>
      <c r="BS24" s="688" t="s">
        <v>184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49946286</v>
      </c>
      <c r="CS24" s="669"/>
      <c r="CT24" s="669"/>
      <c r="CU24" s="669"/>
      <c r="CV24" s="669"/>
      <c r="CW24" s="669"/>
      <c r="CX24" s="669"/>
      <c r="CY24" s="670"/>
      <c r="CZ24" s="673">
        <v>40.799999999999997</v>
      </c>
      <c r="DA24" s="674"/>
      <c r="DB24" s="674"/>
      <c r="DC24" s="693"/>
      <c r="DD24" s="712">
        <v>31084248</v>
      </c>
      <c r="DE24" s="669"/>
      <c r="DF24" s="669"/>
      <c r="DG24" s="669"/>
      <c r="DH24" s="669"/>
      <c r="DI24" s="669"/>
      <c r="DJ24" s="669"/>
      <c r="DK24" s="670"/>
      <c r="DL24" s="712">
        <v>30747694</v>
      </c>
      <c r="DM24" s="669"/>
      <c r="DN24" s="669"/>
      <c r="DO24" s="669"/>
      <c r="DP24" s="669"/>
      <c r="DQ24" s="669"/>
      <c r="DR24" s="669"/>
      <c r="DS24" s="669"/>
      <c r="DT24" s="669"/>
      <c r="DU24" s="669"/>
      <c r="DV24" s="670"/>
      <c r="DW24" s="673">
        <v>36.299999999999997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1637341</v>
      </c>
      <c r="S25" s="680"/>
      <c r="T25" s="680"/>
      <c r="U25" s="680"/>
      <c r="V25" s="680"/>
      <c r="W25" s="680"/>
      <c r="X25" s="680"/>
      <c r="Y25" s="681"/>
      <c r="Z25" s="682">
        <v>1.3</v>
      </c>
      <c r="AA25" s="682"/>
      <c r="AB25" s="682"/>
      <c r="AC25" s="682"/>
      <c r="AD25" s="683">
        <v>275156</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242</v>
      </c>
      <c r="BP25" s="682"/>
      <c r="BQ25" s="682"/>
      <c r="BR25" s="682"/>
      <c r="BS25" s="688" t="s">
        <v>242</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17108251</v>
      </c>
      <c r="CS25" s="715"/>
      <c r="CT25" s="715"/>
      <c r="CU25" s="715"/>
      <c r="CV25" s="715"/>
      <c r="CW25" s="715"/>
      <c r="CX25" s="715"/>
      <c r="CY25" s="716"/>
      <c r="CZ25" s="684">
        <v>14</v>
      </c>
      <c r="DA25" s="713"/>
      <c r="DB25" s="713"/>
      <c r="DC25" s="717"/>
      <c r="DD25" s="688">
        <v>15569404</v>
      </c>
      <c r="DE25" s="715"/>
      <c r="DF25" s="715"/>
      <c r="DG25" s="715"/>
      <c r="DH25" s="715"/>
      <c r="DI25" s="715"/>
      <c r="DJ25" s="715"/>
      <c r="DK25" s="716"/>
      <c r="DL25" s="688">
        <v>15232927</v>
      </c>
      <c r="DM25" s="715"/>
      <c r="DN25" s="715"/>
      <c r="DO25" s="715"/>
      <c r="DP25" s="715"/>
      <c r="DQ25" s="715"/>
      <c r="DR25" s="715"/>
      <c r="DS25" s="715"/>
      <c r="DT25" s="715"/>
      <c r="DU25" s="715"/>
      <c r="DV25" s="716"/>
      <c r="DW25" s="684">
        <v>18</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897717</v>
      </c>
      <c r="S26" s="680"/>
      <c r="T26" s="680"/>
      <c r="U26" s="680"/>
      <c r="V26" s="680"/>
      <c r="W26" s="680"/>
      <c r="X26" s="680"/>
      <c r="Y26" s="681"/>
      <c r="Z26" s="682">
        <v>0.7</v>
      </c>
      <c r="AA26" s="682"/>
      <c r="AB26" s="682"/>
      <c r="AC26" s="682"/>
      <c r="AD26" s="683" t="s">
        <v>184</v>
      </c>
      <c r="AE26" s="683"/>
      <c r="AF26" s="683"/>
      <c r="AG26" s="683"/>
      <c r="AH26" s="683"/>
      <c r="AI26" s="683"/>
      <c r="AJ26" s="683"/>
      <c r="AK26" s="683"/>
      <c r="AL26" s="684" t="s">
        <v>184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184</v>
      </c>
      <c r="BH26" s="680"/>
      <c r="BI26" s="680"/>
      <c r="BJ26" s="680"/>
      <c r="BK26" s="680"/>
      <c r="BL26" s="680"/>
      <c r="BM26" s="680"/>
      <c r="BN26" s="681"/>
      <c r="BO26" s="682" t="s">
        <v>242</v>
      </c>
      <c r="BP26" s="682"/>
      <c r="BQ26" s="682"/>
      <c r="BR26" s="682"/>
      <c r="BS26" s="688" t="s">
        <v>184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12344108</v>
      </c>
      <c r="CS26" s="680"/>
      <c r="CT26" s="680"/>
      <c r="CU26" s="680"/>
      <c r="CV26" s="680"/>
      <c r="CW26" s="680"/>
      <c r="CX26" s="680"/>
      <c r="CY26" s="681"/>
      <c r="CZ26" s="684">
        <v>10.1</v>
      </c>
      <c r="DA26" s="713"/>
      <c r="DB26" s="713"/>
      <c r="DC26" s="717"/>
      <c r="DD26" s="688">
        <v>10898760</v>
      </c>
      <c r="DE26" s="680"/>
      <c r="DF26" s="680"/>
      <c r="DG26" s="680"/>
      <c r="DH26" s="680"/>
      <c r="DI26" s="680"/>
      <c r="DJ26" s="680"/>
      <c r="DK26" s="681"/>
      <c r="DL26" s="688" t="s">
        <v>184</v>
      </c>
      <c r="DM26" s="680"/>
      <c r="DN26" s="680"/>
      <c r="DO26" s="680"/>
      <c r="DP26" s="680"/>
      <c r="DQ26" s="680"/>
      <c r="DR26" s="680"/>
      <c r="DS26" s="680"/>
      <c r="DT26" s="680"/>
      <c r="DU26" s="680"/>
      <c r="DV26" s="681"/>
      <c r="DW26" s="684" t="s">
        <v>184</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15898887</v>
      </c>
      <c r="S27" s="680"/>
      <c r="T27" s="680"/>
      <c r="U27" s="680"/>
      <c r="V27" s="680"/>
      <c r="W27" s="680"/>
      <c r="X27" s="680"/>
      <c r="Y27" s="681"/>
      <c r="Z27" s="682">
        <v>12.7</v>
      </c>
      <c r="AA27" s="682"/>
      <c r="AB27" s="682"/>
      <c r="AC27" s="682"/>
      <c r="AD27" s="683" t="s">
        <v>184</v>
      </c>
      <c r="AE27" s="683"/>
      <c r="AF27" s="683"/>
      <c r="AG27" s="683"/>
      <c r="AH27" s="683"/>
      <c r="AI27" s="683"/>
      <c r="AJ27" s="683"/>
      <c r="AK27" s="683"/>
      <c r="AL27" s="684" t="s">
        <v>184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78265507</v>
      </c>
      <c r="BH27" s="680"/>
      <c r="BI27" s="680"/>
      <c r="BJ27" s="680"/>
      <c r="BK27" s="680"/>
      <c r="BL27" s="680"/>
      <c r="BM27" s="680"/>
      <c r="BN27" s="681"/>
      <c r="BO27" s="682">
        <v>100</v>
      </c>
      <c r="BP27" s="682"/>
      <c r="BQ27" s="682"/>
      <c r="BR27" s="682"/>
      <c r="BS27" s="688">
        <v>1331611</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24891331</v>
      </c>
      <c r="CS27" s="715"/>
      <c r="CT27" s="715"/>
      <c r="CU27" s="715"/>
      <c r="CV27" s="715"/>
      <c r="CW27" s="715"/>
      <c r="CX27" s="715"/>
      <c r="CY27" s="716"/>
      <c r="CZ27" s="684">
        <v>20.3</v>
      </c>
      <c r="DA27" s="713"/>
      <c r="DB27" s="713"/>
      <c r="DC27" s="717"/>
      <c r="DD27" s="688">
        <v>7601625</v>
      </c>
      <c r="DE27" s="715"/>
      <c r="DF27" s="715"/>
      <c r="DG27" s="715"/>
      <c r="DH27" s="715"/>
      <c r="DI27" s="715"/>
      <c r="DJ27" s="715"/>
      <c r="DK27" s="716"/>
      <c r="DL27" s="688">
        <v>7601548</v>
      </c>
      <c r="DM27" s="715"/>
      <c r="DN27" s="715"/>
      <c r="DO27" s="715"/>
      <c r="DP27" s="715"/>
      <c r="DQ27" s="715"/>
      <c r="DR27" s="715"/>
      <c r="DS27" s="715"/>
      <c r="DT27" s="715"/>
      <c r="DU27" s="715"/>
      <c r="DV27" s="716"/>
      <c r="DW27" s="684">
        <v>9</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184</v>
      </c>
      <c r="S28" s="680"/>
      <c r="T28" s="680"/>
      <c r="U28" s="680"/>
      <c r="V28" s="680"/>
      <c r="W28" s="680"/>
      <c r="X28" s="680"/>
      <c r="Y28" s="681"/>
      <c r="Z28" s="682" t="s">
        <v>242</v>
      </c>
      <c r="AA28" s="682"/>
      <c r="AB28" s="682"/>
      <c r="AC28" s="682"/>
      <c r="AD28" s="683" t="s">
        <v>184</v>
      </c>
      <c r="AE28" s="683"/>
      <c r="AF28" s="683"/>
      <c r="AG28" s="683"/>
      <c r="AH28" s="683"/>
      <c r="AI28" s="683"/>
      <c r="AJ28" s="683"/>
      <c r="AK28" s="683"/>
      <c r="AL28" s="684" t="s">
        <v>184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7946704</v>
      </c>
      <c r="CS28" s="680"/>
      <c r="CT28" s="680"/>
      <c r="CU28" s="680"/>
      <c r="CV28" s="680"/>
      <c r="CW28" s="680"/>
      <c r="CX28" s="680"/>
      <c r="CY28" s="681"/>
      <c r="CZ28" s="684">
        <v>6.5</v>
      </c>
      <c r="DA28" s="713"/>
      <c r="DB28" s="713"/>
      <c r="DC28" s="717"/>
      <c r="DD28" s="688">
        <v>7913219</v>
      </c>
      <c r="DE28" s="680"/>
      <c r="DF28" s="680"/>
      <c r="DG28" s="680"/>
      <c r="DH28" s="680"/>
      <c r="DI28" s="680"/>
      <c r="DJ28" s="680"/>
      <c r="DK28" s="681"/>
      <c r="DL28" s="688">
        <v>7913219</v>
      </c>
      <c r="DM28" s="680"/>
      <c r="DN28" s="680"/>
      <c r="DO28" s="680"/>
      <c r="DP28" s="680"/>
      <c r="DQ28" s="680"/>
      <c r="DR28" s="680"/>
      <c r="DS28" s="680"/>
      <c r="DT28" s="680"/>
      <c r="DU28" s="680"/>
      <c r="DV28" s="681"/>
      <c r="DW28" s="684">
        <v>9.3000000000000007</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6888937</v>
      </c>
      <c r="S29" s="680"/>
      <c r="T29" s="680"/>
      <c r="U29" s="680"/>
      <c r="V29" s="680"/>
      <c r="W29" s="680"/>
      <c r="X29" s="680"/>
      <c r="Y29" s="681"/>
      <c r="Z29" s="682">
        <v>5.5</v>
      </c>
      <c r="AA29" s="682"/>
      <c r="AB29" s="682"/>
      <c r="AC29" s="682"/>
      <c r="AD29" s="683" t="s">
        <v>184</v>
      </c>
      <c r="AE29" s="683"/>
      <c r="AF29" s="683"/>
      <c r="AG29" s="683"/>
      <c r="AH29" s="683"/>
      <c r="AI29" s="683"/>
      <c r="AJ29" s="683"/>
      <c r="AK29" s="683"/>
      <c r="AL29" s="684" t="s">
        <v>184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7944754</v>
      </c>
      <c r="CS29" s="715"/>
      <c r="CT29" s="715"/>
      <c r="CU29" s="715"/>
      <c r="CV29" s="715"/>
      <c r="CW29" s="715"/>
      <c r="CX29" s="715"/>
      <c r="CY29" s="716"/>
      <c r="CZ29" s="684">
        <v>6.5</v>
      </c>
      <c r="DA29" s="713"/>
      <c r="DB29" s="713"/>
      <c r="DC29" s="717"/>
      <c r="DD29" s="688">
        <v>7911269</v>
      </c>
      <c r="DE29" s="715"/>
      <c r="DF29" s="715"/>
      <c r="DG29" s="715"/>
      <c r="DH29" s="715"/>
      <c r="DI29" s="715"/>
      <c r="DJ29" s="715"/>
      <c r="DK29" s="716"/>
      <c r="DL29" s="688">
        <v>7911269</v>
      </c>
      <c r="DM29" s="715"/>
      <c r="DN29" s="715"/>
      <c r="DO29" s="715"/>
      <c r="DP29" s="715"/>
      <c r="DQ29" s="715"/>
      <c r="DR29" s="715"/>
      <c r="DS29" s="715"/>
      <c r="DT29" s="715"/>
      <c r="DU29" s="715"/>
      <c r="DV29" s="716"/>
      <c r="DW29" s="684">
        <v>9.3000000000000007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253859</v>
      </c>
      <c r="S30" s="680"/>
      <c r="T30" s="680"/>
      <c r="U30" s="680"/>
      <c r="V30" s="680"/>
      <c r="W30" s="680"/>
      <c r="X30" s="680"/>
      <c r="Y30" s="681"/>
      <c r="Z30" s="682">
        <v>0.2</v>
      </c>
      <c r="AA30" s="682"/>
      <c r="AB30" s="682"/>
      <c r="AC30" s="682"/>
      <c r="AD30" s="683">
        <v>709</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99.4</v>
      </c>
      <c r="BH30" s="740"/>
      <c r="BI30" s="740"/>
      <c r="BJ30" s="740"/>
      <c r="BK30" s="740"/>
      <c r="BL30" s="740"/>
      <c r="BM30" s="674">
        <v>98.4</v>
      </c>
      <c r="BN30" s="740"/>
      <c r="BO30" s="740"/>
      <c r="BP30" s="740"/>
      <c r="BQ30" s="741"/>
      <c r="BR30" s="739">
        <v>99.3</v>
      </c>
      <c r="BS30" s="740"/>
      <c r="BT30" s="740"/>
      <c r="BU30" s="740"/>
      <c r="BV30" s="740"/>
      <c r="BW30" s="740"/>
      <c r="BX30" s="674">
        <v>98</v>
      </c>
      <c r="BY30" s="740"/>
      <c r="BZ30" s="740"/>
      <c r="CA30" s="740"/>
      <c r="CB30" s="741"/>
      <c r="CD30" s="744"/>
      <c r="CE30" s="745"/>
      <c r="CF30" s="694" t="s">
        <v>311</v>
      </c>
      <c r="CG30" s="695"/>
      <c r="CH30" s="695"/>
      <c r="CI30" s="695"/>
      <c r="CJ30" s="695"/>
      <c r="CK30" s="695"/>
      <c r="CL30" s="695"/>
      <c r="CM30" s="695"/>
      <c r="CN30" s="695"/>
      <c r="CO30" s="695"/>
      <c r="CP30" s="695"/>
      <c r="CQ30" s="696"/>
      <c r="CR30" s="679">
        <v>7497677</v>
      </c>
      <c r="CS30" s="680"/>
      <c r="CT30" s="680"/>
      <c r="CU30" s="680"/>
      <c r="CV30" s="680"/>
      <c r="CW30" s="680"/>
      <c r="CX30" s="680"/>
      <c r="CY30" s="681"/>
      <c r="CZ30" s="684">
        <v>6.1</v>
      </c>
      <c r="DA30" s="713"/>
      <c r="DB30" s="713"/>
      <c r="DC30" s="717"/>
      <c r="DD30" s="688">
        <v>7465135</v>
      </c>
      <c r="DE30" s="680"/>
      <c r="DF30" s="680"/>
      <c r="DG30" s="680"/>
      <c r="DH30" s="680"/>
      <c r="DI30" s="680"/>
      <c r="DJ30" s="680"/>
      <c r="DK30" s="681"/>
      <c r="DL30" s="688">
        <v>7465135</v>
      </c>
      <c r="DM30" s="680"/>
      <c r="DN30" s="680"/>
      <c r="DO30" s="680"/>
      <c r="DP30" s="680"/>
      <c r="DQ30" s="680"/>
      <c r="DR30" s="680"/>
      <c r="DS30" s="680"/>
      <c r="DT30" s="680"/>
      <c r="DU30" s="680"/>
      <c r="DV30" s="681"/>
      <c r="DW30" s="684">
        <v>8.8000000000000007</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83957</v>
      </c>
      <c r="S31" s="680"/>
      <c r="T31" s="680"/>
      <c r="U31" s="680"/>
      <c r="V31" s="680"/>
      <c r="W31" s="680"/>
      <c r="X31" s="680"/>
      <c r="Y31" s="681"/>
      <c r="Z31" s="682">
        <v>0.1</v>
      </c>
      <c r="AA31" s="682"/>
      <c r="AB31" s="682"/>
      <c r="AC31" s="682"/>
      <c r="AD31" s="683" t="s">
        <v>184</v>
      </c>
      <c r="AE31" s="683"/>
      <c r="AF31" s="683"/>
      <c r="AG31" s="683"/>
      <c r="AH31" s="683"/>
      <c r="AI31" s="683"/>
      <c r="AJ31" s="683"/>
      <c r="AK31" s="683"/>
      <c r="AL31" s="684" t="s">
        <v>184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99.2</v>
      </c>
      <c r="BH31" s="715"/>
      <c r="BI31" s="715"/>
      <c r="BJ31" s="715"/>
      <c r="BK31" s="715"/>
      <c r="BL31" s="715"/>
      <c r="BM31" s="685">
        <v>97.8</v>
      </c>
      <c r="BN31" s="737"/>
      <c r="BO31" s="737"/>
      <c r="BP31" s="737"/>
      <c r="BQ31" s="738"/>
      <c r="BR31" s="736">
        <v>98.9</v>
      </c>
      <c r="BS31" s="715"/>
      <c r="BT31" s="715"/>
      <c r="BU31" s="715"/>
      <c r="BV31" s="715"/>
      <c r="BW31" s="715"/>
      <c r="BX31" s="685">
        <v>97</v>
      </c>
      <c r="BY31" s="737"/>
      <c r="BZ31" s="737"/>
      <c r="CA31" s="737"/>
      <c r="CB31" s="738"/>
      <c r="CD31" s="744"/>
      <c r="CE31" s="745"/>
      <c r="CF31" s="694" t="s">
        <v>315</v>
      </c>
      <c r="CG31" s="695"/>
      <c r="CH31" s="695"/>
      <c r="CI31" s="695"/>
      <c r="CJ31" s="695"/>
      <c r="CK31" s="695"/>
      <c r="CL31" s="695"/>
      <c r="CM31" s="695"/>
      <c r="CN31" s="695"/>
      <c r="CO31" s="695"/>
      <c r="CP31" s="695"/>
      <c r="CQ31" s="696"/>
      <c r="CR31" s="679">
        <v>447077</v>
      </c>
      <c r="CS31" s="715"/>
      <c r="CT31" s="715"/>
      <c r="CU31" s="715"/>
      <c r="CV31" s="715"/>
      <c r="CW31" s="715"/>
      <c r="CX31" s="715"/>
      <c r="CY31" s="716"/>
      <c r="CZ31" s="684">
        <v>0.4</v>
      </c>
      <c r="DA31" s="713"/>
      <c r="DB31" s="713"/>
      <c r="DC31" s="717"/>
      <c r="DD31" s="688">
        <v>446134</v>
      </c>
      <c r="DE31" s="715"/>
      <c r="DF31" s="715"/>
      <c r="DG31" s="715"/>
      <c r="DH31" s="715"/>
      <c r="DI31" s="715"/>
      <c r="DJ31" s="715"/>
      <c r="DK31" s="716"/>
      <c r="DL31" s="688">
        <v>446134</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2028422</v>
      </c>
      <c r="S32" s="680"/>
      <c r="T32" s="680"/>
      <c r="U32" s="680"/>
      <c r="V32" s="680"/>
      <c r="W32" s="680"/>
      <c r="X32" s="680"/>
      <c r="Y32" s="681"/>
      <c r="Z32" s="682">
        <v>1.6</v>
      </c>
      <c r="AA32" s="682"/>
      <c r="AB32" s="682"/>
      <c r="AC32" s="682"/>
      <c r="AD32" s="683" t="s">
        <v>184</v>
      </c>
      <c r="AE32" s="683"/>
      <c r="AF32" s="683"/>
      <c r="AG32" s="683"/>
      <c r="AH32" s="683"/>
      <c r="AI32" s="683"/>
      <c r="AJ32" s="683"/>
      <c r="AK32" s="683"/>
      <c r="AL32" s="684" t="s">
        <v>184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98.7</v>
      </c>
      <c r="BN32" s="749"/>
      <c r="BO32" s="749"/>
      <c r="BP32" s="749"/>
      <c r="BQ32" s="751"/>
      <c r="BR32" s="748">
        <v>99.5</v>
      </c>
      <c r="BS32" s="749"/>
      <c r="BT32" s="749"/>
      <c r="BU32" s="749"/>
      <c r="BV32" s="749"/>
      <c r="BW32" s="749"/>
      <c r="BX32" s="750">
        <v>98.4</v>
      </c>
      <c r="BY32" s="749"/>
      <c r="BZ32" s="749"/>
      <c r="CA32" s="749"/>
      <c r="CB32" s="751"/>
      <c r="CD32" s="746"/>
      <c r="CE32" s="747"/>
      <c r="CF32" s="694" t="s">
        <v>318</v>
      </c>
      <c r="CG32" s="695"/>
      <c r="CH32" s="695"/>
      <c r="CI32" s="695"/>
      <c r="CJ32" s="695"/>
      <c r="CK32" s="695"/>
      <c r="CL32" s="695"/>
      <c r="CM32" s="695"/>
      <c r="CN32" s="695"/>
      <c r="CO32" s="695"/>
      <c r="CP32" s="695"/>
      <c r="CQ32" s="696"/>
      <c r="CR32" s="679">
        <v>1950</v>
      </c>
      <c r="CS32" s="680"/>
      <c r="CT32" s="680"/>
      <c r="CU32" s="680"/>
      <c r="CV32" s="680"/>
      <c r="CW32" s="680"/>
      <c r="CX32" s="680"/>
      <c r="CY32" s="681"/>
      <c r="CZ32" s="684">
        <v>0</v>
      </c>
      <c r="DA32" s="713"/>
      <c r="DB32" s="713"/>
      <c r="DC32" s="717"/>
      <c r="DD32" s="688">
        <v>1950</v>
      </c>
      <c r="DE32" s="680"/>
      <c r="DF32" s="680"/>
      <c r="DG32" s="680"/>
      <c r="DH32" s="680"/>
      <c r="DI32" s="680"/>
      <c r="DJ32" s="680"/>
      <c r="DK32" s="681"/>
      <c r="DL32" s="688">
        <v>1950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2830308</v>
      </c>
      <c r="S33" s="680"/>
      <c r="T33" s="680"/>
      <c r="U33" s="680"/>
      <c r="V33" s="680"/>
      <c r="W33" s="680"/>
      <c r="X33" s="680"/>
      <c r="Y33" s="681"/>
      <c r="Z33" s="682">
        <v>2.2999999999999998</v>
      </c>
      <c r="AA33" s="682"/>
      <c r="AB33" s="682"/>
      <c r="AC33" s="682"/>
      <c r="AD33" s="683" t="s">
        <v>242</v>
      </c>
      <c r="AE33" s="683"/>
      <c r="AF33" s="683"/>
      <c r="AG33" s="683"/>
      <c r="AH33" s="683"/>
      <c r="AI33" s="683"/>
      <c r="AJ33" s="683"/>
      <c r="AK33" s="683"/>
      <c r="AL33" s="684" t="s">
        <v>184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54628977</v>
      </c>
      <c r="CS33" s="715"/>
      <c r="CT33" s="715"/>
      <c r="CU33" s="715"/>
      <c r="CV33" s="715"/>
      <c r="CW33" s="715"/>
      <c r="CX33" s="715"/>
      <c r="CY33" s="716"/>
      <c r="CZ33" s="684">
        <v>44.6</v>
      </c>
      <c r="DA33" s="713"/>
      <c r="DB33" s="713"/>
      <c r="DC33" s="717"/>
      <c r="DD33" s="688">
        <v>46682732</v>
      </c>
      <c r="DE33" s="715"/>
      <c r="DF33" s="715"/>
      <c r="DG33" s="715"/>
      <c r="DH33" s="715"/>
      <c r="DI33" s="715"/>
      <c r="DJ33" s="715"/>
      <c r="DK33" s="716"/>
      <c r="DL33" s="688">
        <v>32267584</v>
      </c>
      <c r="DM33" s="715"/>
      <c r="DN33" s="715"/>
      <c r="DO33" s="715"/>
      <c r="DP33" s="715"/>
      <c r="DQ33" s="715"/>
      <c r="DR33" s="715"/>
      <c r="DS33" s="715"/>
      <c r="DT33" s="715"/>
      <c r="DU33" s="715"/>
      <c r="DV33" s="716"/>
      <c r="DW33" s="684">
        <v>38.1</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4335779</v>
      </c>
      <c r="S34" s="680"/>
      <c r="T34" s="680"/>
      <c r="U34" s="680"/>
      <c r="V34" s="680"/>
      <c r="W34" s="680"/>
      <c r="X34" s="680"/>
      <c r="Y34" s="681"/>
      <c r="Z34" s="682">
        <v>3.5</v>
      </c>
      <c r="AA34" s="682"/>
      <c r="AB34" s="682"/>
      <c r="AC34" s="682"/>
      <c r="AD34" s="683">
        <v>5833</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16468106</v>
      </c>
      <c r="CS34" s="680"/>
      <c r="CT34" s="680"/>
      <c r="CU34" s="680"/>
      <c r="CV34" s="680"/>
      <c r="CW34" s="680"/>
      <c r="CX34" s="680"/>
      <c r="CY34" s="681"/>
      <c r="CZ34" s="684">
        <v>13.5</v>
      </c>
      <c r="DA34" s="713"/>
      <c r="DB34" s="713"/>
      <c r="DC34" s="717"/>
      <c r="DD34" s="688">
        <v>13834602</v>
      </c>
      <c r="DE34" s="680"/>
      <c r="DF34" s="680"/>
      <c r="DG34" s="680"/>
      <c r="DH34" s="680"/>
      <c r="DI34" s="680"/>
      <c r="DJ34" s="680"/>
      <c r="DK34" s="681"/>
      <c r="DL34" s="688">
        <v>13345862</v>
      </c>
      <c r="DM34" s="680"/>
      <c r="DN34" s="680"/>
      <c r="DO34" s="680"/>
      <c r="DP34" s="680"/>
      <c r="DQ34" s="680"/>
      <c r="DR34" s="680"/>
      <c r="DS34" s="680"/>
      <c r="DT34" s="680"/>
      <c r="DU34" s="680"/>
      <c r="DV34" s="681"/>
      <c r="DW34" s="684">
        <v>15.8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2366300</v>
      </c>
      <c r="S35" s="680"/>
      <c r="T35" s="680"/>
      <c r="U35" s="680"/>
      <c r="V35" s="680"/>
      <c r="W35" s="680"/>
      <c r="X35" s="680"/>
      <c r="Y35" s="681"/>
      <c r="Z35" s="682">
        <v>1.9</v>
      </c>
      <c r="AA35" s="682"/>
      <c r="AB35" s="682"/>
      <c r="AC35" s="682"/>
      <c r="AD35" s="683" t="s">
        <v>242</v>
      </c>
      <c r="AE35" s="683"/>
      <c r="AF35" s="683"/>
      <c r="AG35" s="683"/>
      <c r="AH35" s="683"/>
      <c r="AI35" s="683"/>
      <c r="AJ35" s="683"/>
      <c r="AK35" s="683"/>
      <c r="AL35" s="684" t="s">
        <v>242</v>
      </c>
      <c r="AM35" s="685"/>
      <c r="AN35" s="685"/>
      <c r="AO35" s="686"/>
      <c r="AP35" s="234"/>
      <c r="AQ35" s="752" t="s">
        <v>326</v>
      </c>
      <c r="AR35" s="753"/>
      <c r="AS35" s="753"/>
      <c r="AT35" s="753"/>
      <c r="AU35" s="753"/>
      <c r="AV35" s="753"/>
      <c r="AW35" s="753"/>
      <c r="AX35" s="753"/>
      <c r="AY35" s="754"/>
      <c r="AZ35" s="668">
        <v>16740057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153474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2432847</v>
      </c>
      <c r="CS35" s="715"/>
      <c r="CT35" s="715"/>
      <c r="CU35" s="715"/>
      <c r="CV35" s="715"/>
      <c r="CW35" s="715"/>
      <c r="CX35" s="715"/>
      <c r="CY35" s="716"/>
      <c r="CZ35" s="684">
        <v>2</v>
      </c>
      <c r="DA35" s="713"/>
      <c r="DB35" s="713"/>
      <c r="DC35" s="717"/>
      <c r="DD35" s="688">
        <v>1911895</v>
      </c>
      <c r="DE35" s="715"/>
      <c r="DF35" s="715"/>
      <c r="DG35" s="715"/>
      <c r="DH35" s="715"/>
      <c r="DI35" s="715"/>
      <c r="DJ35" s="715"/>
      <c r="DK35" s="716"/>
      <c r="DL35" s="688">
        <v>1911895</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184</v>
      </c>
      <c r="S36" s="680"/>
      <c r="T36" s="680"/>
      <c r="U36" s="680"/>
      <c r="V36" s="680"/>
      <c r="W36" s="680"/>
      <c r="X36" s="680"/>
      <c r="Y36" s="681"/>
      <c r="Z36" s="682" t="s">
        <v>184</v>
      </c>
      <c r="AA36" s="682"/>
      <c r="AB36" s="682"/>
      <c r="AC36" s="682"/>
      <c r="AD36" s="683" t="s">
        <v>184</v>
      </c>
      <c r="AE36" s="683"/>
      <c r="AF36" s="683"/>
      <c r="AG36" s="683"/>
      <c r="AH36" s="683"/>
      <c r="AI36" s="683"/>
      <c r="AJ36" s="683"/>
      <c r="AK36" s="683"/>
      <c r="AL36" s="684" t="s">
        <v>184</v>
      </c>
      <c r="AM36" s="685"/>
      <c r="AN36" s="685"/>
      <c r="AO36" s="686"/>
      <c r="AQ36" s="756" t="s">
        <v>330</v>
      </c>
      <c r="AR36" s="757"/>
      <c r="AS36" s="757"/>
      <c r="AT36" s="757"/>
      <c r="AU36" s="757"/>
      <c r="AV36" s="757"/>
      <c r="AW36" s="757"/>
      <c r="AX36" s="757"/>
      <c r="AY36" s="758"/>
      <c r="AZ36" s="679">
        <v>6866870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82653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14124513</v>
      </c>
      <c r="CS36" s="680"/>
      <c r="CT36" s="680"/>
      <c r="CU36" s="680"/>
      <c r="CV36" s="680"/>
      <c r="CW36" s="680"/>
      <c r="CX36" s="680"/>
      <c r="CY36" s="681"/>
      <c r="CZ36" s="684">
        <v>11.5</v>
      </c>
      <c r="DA36" s="713"/>
      <c r="DB36" s="713"/>
      <c r="DC36" s="717"/>
      <c r="DD36" s="688">
        <v>12732759</v>
      </c>
      <c r="DE36" s="680"/>
      <c r="DF36" s="680"/>
      <c r="DG36" s="680"/>
      <c r="DH36" s="680"/>
      <c r="DI36" s="680"/>
      <c r="DJ36" s="680"/>
      <c r="DK36" s="681"/>
      <c r="DL36" s="688">
        <v>10300337</v>
      </c>
      <c r="DM36" s="680"/>
      <c r="DN36" s="680"/>
      <c r="DO36" s="680"/>
      <c r="DP36" s="680"/>
      <c r="DQ36" s="680"/>
      <c r="DR36" s="680"/>
      <c r="DS36" s="680"/>
      <c r="DT36" s="680"/>
      <c r="DU36" s="680"/>
      <c r="DV36" s="681"/>
      <c r="DW36" s="684">
        <v>12.2</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t="s">
        <v>184</v>
      </c>
      <c r="S37" s="680"/>
      <c r="T37" s="680"/>
      <c r="U37" s="680"/>
      <c r="V37" s="680"/>
      <c r="W37" s="680"/>
      <c r="X37" s="680"/>
      <c r="Y37" s="681"/>
      <c r="Z37" s="682" t="s">
        <v>184</v>
      </c>
      <c r="AA37" s="682"/>
      <c r="AB37" s="682"/>
      <c r="AC37" s="682"/>
      <c r="AD37" s="683" t="s">
        <v>242</v>
      </c>
      <c r="AE37" s="683"/>
      <c r="AF37" s="683"/>
      <c r="AG37" s="683"/>
      <c r="AH37" s="683"/>
      <c r="AI37" s="683"/>
      <c r="AJ37" s="683"/>
      <c r="AK37" s="683"/>
      <c r="AL37" s="684" t="s">
        <v>184</v>
      </c>
      <c r="AM37" s="685"/>
      <c r="AN37" s="685"/>
      <c r="AO37" s="686"/>
      <c r="AQ37" s="756" t="s">
        <v>334</v>
      </c>
      <c r="AR37" s="757"/>
      <c r="AS37" s="757"/>
      <c r="AT37" s="757"/>
      <c r="AU37" s="757"/>
      <c r="AV37" s="757"/>
      <c r="AW37" s="757"/>
      <c r="AX37" s="757"/>
      <c r="AY37" s="758"/>
      <c r="AZ37" s="679">
        <v>1308168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37639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1515539</v>
      </c>
      <c r="CS37" s="715"/>
      <c r="CT37" s="715"/>
      <c r="CU37" s="715"/>
      <c r="CV37" s="715"/>
      <c r="CW37" s="715"/>
      <c r="CX37" s="715"/>
      <c r="CY37" s="716"/>
      <c r="CZ37" s="684">
        <v>1.2</v>
      </c>
      <c r="DA37" s="713"/>
      <c r="DB37" s="713"/>
      <c r="DC37" s="717"/>
      <c r="DD37" s="688">
        <v>1501963</v>
      </c>
      <c r="DE37" s="715"/>
      <c r="DF37" s="715"/>
      <c r="DG37" s="715"/>
      <c r="DH37" s="715"/>
      <c r="DI37" s="715"/>
      <c r="DJ37" s="715"/>
      <c r="DK37" s="716"/>
      <c r="DL37" s="688">
        <v>1410408</v>
      </c>
      <c r="DM37" s="715"/>
      <c r="DN37" s="715"/>
      <c r="DO37" s="715"/>
      <c r="DP37" s="715"/>
      <c r="DQ37" s="715"/>
      <c r="DR37" s="715"/>
      <c r="DS37" s="715"/>
      <c r="DT37" s="715"/>
      <c r="DU37" s="715"/>
      <c r="DV37" s="716"/>
      <c r="DW37" s="684">
        <v>1.7</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125455212</v>
      </c>
      <c r="S38" s="760"/>
      <c r="T38" s="760"/>
      <c r="U38" s="760"/>
      <c r="V38" s="760"/>
      <c r="W38" s="760"/>
      <c r="X38" s="760"/>
      <c r="Y38" s="761"/>
      <c r="Z38" s="762">
        <v>100</v>
      </c>
      <c r="AA38" s="762"/>
      <c r="AB38" s="762"/>
      <c r="AC38" s="762"/>
      <c r="AD38" s="763">
        <v>84686640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271418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58290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8752883</v>
      </c>
      <c r="CS38" s="680"/>
      <c r="CT38" s="680"/>
      <c r="CU38" s="680"/>
      <c r="CV38" s="680"/>
      <c r="CW38" s="680"/>
      <c r="CX38" s="680"/>
      <c r="CY38" s="681"/>
      <c r="CZ38" s="684">
        <v>7.2</v>
      </c>
      <c r="DA38" s="713"/>
      <c r="DB38" s="713"/>
      <c r="DC38" s="717"/>
      <c r="DD38" s="688">
        <v>7293668</v>
      </c>
      <c r="DE38" s="680"/>
      <c r="DF38" s="680"/>
      <c r="DG38" s="680"/>
      <c r="DH38" s="680"/>
      <c r="DI38" s="680"/>
      <c r="DJ38" s="680"/>
      <c r="DK38" s="681"/>
      <c r="DL38" s="688">
        <v>6709490</v>
      </c>
      <c r="DM38" s="680"/>
      <c r="DN38" s="680"/>
      <c r="DO38" s="680"/>
      <c r="DP38" s="680"/>
      <c r="DQ38" s="680"/>
      <c r="DR38" s="680"/>
      <c r="DS38" s="680"/>
      <c r="DT38" s="680"/>
      <c r="DU38" s="680"/>
      <c r="DV38" s="681"/>
      <c r="DW38" s="684">
        <v>7.9</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181530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11123828</v>
      </c>
      <c r="CS39" s="715"/>
      <c r="CT39" s="715"/>
      <c r="CU39" s="715"/>
      <c r="CV39" s="715"/>
      <c r="CW39" s="715"/>
      <c r="CX39" s="715"/>
      <c r="CY39" s="716"/>
      <c r="CZ39" s="684">
        <v>9.1</v>
      </c>
      <c r="DA39" s="713"/>
      <c r="DB39" s="713"/>
      <c r="DC39" s="717"/>
      <c r="DD39" s="688">
        <v>10909808</v>
      </c>
      <c r="DE39" s="715"/>
      <c r="DF39" s="715"/>
      <c r="DG39" s="715"/>
      <c r="DH39" s="715"/>
      <c r="DI39" s="715"/>
      <c r="DJ39" s="715"/>
      <c r="DK39" s="716"/>
      <c r="DL39" s="688" t="s">
        <v>184</v>
      </c>
      <c r="DM39" s="715"/>
      <c r="DN39" s="715"/>
      <c r="DO39" s="715"/>
      <c r="DP39" s="715"/>
      <c r="DQ39" s="715"/>
      <c r="DR39" s="715"/>
      <c r="DS39" s="715"/>
      <c r="DT39" s="715"/>
      <c r="DU39" s="715"/>
      <c r="DV39" s="716"/>
      <c r="DW39" s="684" t="s">
        <v>184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1796061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184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1726800</v>
      </c>
      <c r="CS40" s="680"/>
      <c r="CT40" s="680"/>
      <c r="CU40" s="680"/>
      <c r="CV40" s="680"/>
      <c r="CW40" s="680"/>
      <c r="CX40" s="680"/>
      <c r="CY40" s="681"/>
      <c r="CZ40" s="684">
        <v>1.4</v>
      </c>
      <c r="DA40" s="713"/>
      <c r="DB40" s="713"/>
      <c r="DC40" s="717"/>
      <c r="DD40" s="688" t="s">
        <v>242</v>
      </c>
      <c r="DE40" s="680"/>
      <c r="DF40" s="680"/>
      <c r="DG40" s="680"/>
      <c r="DH40" s="680"/>
      <c r="DI40" s="680"/>
      <c r="DJ40" s="680"/>
      <c r="DK40" s="681"/>
      <c r="DL40" s="688" t="s">
        <v>184</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6316010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333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184</v>
      </c>
      <c r="CS41" s="715"/>
      <c r="CT41" s="715"/>
      <c r="CU41" s="715"/>
      <c r="CV41" s="715"/>
      <c r="CW41" s="715"/>
      <c r="CX41" s="715"/>
      <c r="CY41" s="716"/>
      <c r="CZ41" s="684" t="s">
        <v>242</v>
      </c>
      <c r="DA41" s="713"/>
      <c r="DB41" s="713"/>
      <c r="DC41" s="717"/>
      <c r="DD41" s="688" t="s">
        <v>184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17801065</v>
      </c>
      <c r="CS42" s="680"/>
      <c r="CT42" s="680"/>
      <c r="CU42" s="680"/>
      <c r="CV42" s="680"/>
      <c r="CW42" s="680"/>
      <c r="CX42" s="680"/>
      <c r="CY42" s="681"/>
      <c r="CZ42" s="684">
        <v>14.5</v>
      </c>
      <c r="DA42" s="685"/>
      <c r="DB42" s="685"/>
      <c r="DC42" s="780"/>
      <c r="DD42" s="688">
        <v>10317218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562186</v>
      </c>
      <c r="CS43" s="715"/>
      <c r="CT43" s="715"/>
      <c r="CU43" s="715"/>
      <c r="CV43" s="715"/>
      <c r="CW43" s="715"/>
      <c r="CX43" s="715"/>
      <c r="CY43" s="716"/>
      <c r="CZ43" s="684">
        <v>0.5</v>
      </c>
      <c r="DA43" s="713"/>
      <c r="DB43" s="713"/>
      <c r="DC43" s="717"/>
      <c r="DD43" s="688">
        <v>562186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17681214</v>
      </c>
      <c r="CS44" s="680"/>
      <c r="CT44" s="680"/>
      <c r="CU44" s="680"/>
      <c r="CV44" s="680"/>
      <c r="CW44" s="680"/>
      <c r="CX44" s="680"/>
      <c r="CY44" s="681"/>
      <c r="CZ44" s="684">
        <v>14.4</v>
      </c>
      <c r="DA44" s="685"/>
      <c r="DB44" s="685"/>
      <c r="DC44" s="780"/>
      <c r="DD44" s="688">
        <v>10290486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8052260</v>
      </c>
      <c r="CS45" s="715"/>
      <c r="CT45" s="715"/>
      <c r="CU45" s="715"/>
      <c r="CV45" s="715"/>
      <c r="CW45" s="715"/>
      <c r="CX45" s="715"/>
      <c r="CY45" s="716"/>
      <c r="CZ45" s="684">
        <v>6.6</v>
      </c>
      <c r="DA45" s="713"/>
      <c r="DB45" s="713"/>
      <c r="DC45" s="717"/>
      <c r="DD45" s="688">
        <v>2447944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9467704</v>
      </c>
      <c r="CS46" s="680"/>
      <c r="CT46" s="680"/>
      <c r="CU46" s="680"/>
      <c r="CV46" s="680"/>
      <c r="CW46" s="680"/>
      <c r="CX46" s="680"/>
      <c r="CY46" s="681"/>
      <c r="CZ46" s="684">
        <v>7.7</v>
      </c>
      <c r="DA46" s="685"/>
      <c r="DB46" s="685"/>
      <c r="DC46" s="780"/>
      <c r="DD46" s="688">
        <v>7833675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119851</v>
      </c>
      <c r="CS47" s="715"/>
      <c r="CT47" s="715"/>
      <c r="CU47" s="715"/>
      <c r="CV47" s="715"/>
      <c r="CW47" s="715"/>
      <c r="CX47" s="715"/>
      <c r="CY47" s="716"/>
      <c r="CZ47" s="684">
        <v>0.1</v>
      </c>
      <c r="DA47" s="713"/>
      <c r="DB47" s="713"/>
      <c r="DC47" s="717"/>
      <c r="DD47" s="688">
        <v>26732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184</v>
      </c>
      <c r="CS48" s="680"/>
      <c r="CT48" s="680"/>
      <c r="CU48" s="680"/>
      <c r="CV48" s="680"/>
      <c r="CW48" s="680"/>
      <c r="CX48" s="680"/>
      <c r="CY48" s="681"/>
      <c r="CZ48" s="684" t="s">
        <v>184</v>
      </c>
      <c r="DA48" s="685"/>
      <c r="DB48" s="685"/>
      <c r="DC48" s="780"/>
      <c r="DD48" s="688" t="s">
        <v>184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122376328</v>
      </c>
      <c r="CS49" s="749"/>
      <c r="CT49" s="749"/>
      <c r="CU49" s="749"/>
      <c r="CV49" s="749"/>
      <c r="CW49" s="749"/>
      <c r="CX49" s="749"/>
      <c r="CY49" s="781"/>
      <c r="CZ49" s="764">
        <v>100</v>
      </c>
      <c r="DA49" s="782"/>
      <c r="DB49" s="782"/>
      <c r="DC49" s="783"/>
      <c r="DD49" s="784">
        <v>88084198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HqC3OMRTzW79vzzVUZ4J3hdl68AEQhP43vO67P9rU2avCcOq9COMW6KhYiMOmGs46PF0b1cNTShcYgirgTx8g==" saltValue="5zCcubYDyJIdk5E7T87FKQ==" spinCount="100000" sheet="1" objects="1" scenarios="1"/>
  <customSheetViews>
    <customSheetView guid="{23B4F44E-4ACE-4D23-8DF5-675D7920466B}"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125621</v>
      </c>
      <c r="R7" s="815"/>
      <c r="S7" s="815"/>
      <c r="T7" s="815"/>
      <c r="U7" s="815"/>
      <c r="V7" s="815">
        <v>122576</v>
      </c>
      <c r="W7" s="815"/>
      <c r="X7" s="815"/>
      <c r="Y7" s="815"/>
      <c r="Z7" s="815"/>
      <c r="AA7" s="815">
        <v>3045</v>
      </c>
      <c r="AB7" s="815"/>
      <c r="AC7" s="815"/>
      <c r="AD7" s="815"/>
      <c r="AE7" s="816"/>
      <c r="AF7" s="817">
        <v>2415</v>
      </c>
      <c r="AG7" s="818"/>
      <c r="AH7" s="818"/>
      <c r="AI7" s="818"/>
      <c r="AJ7" s="819"/>
      <c r="AK7" s="854">
        <v>2227</v>
      </c>
      <c r="AL7" s="855"/>
      <c r="AM7" s="855"/>
      <c r="AN7" s="855"/>
      <c r="AO7" s="855"/>
      <c r="AP7" s="855">
        <v>56591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599</v>
      </c>
      <c r="BT7" s="859"/>
      <c r="BU7" s="859"/>
      <c r="BV7" s="859"/>
      <c r="BW7" s="859"/>
      <c r="BX7" s="859"/>
      <c r="BY7" s="859"/>
      <c r="BZ7" s="859"/>
      <c r="CA7" s="859"/>
      <c r="CB7" s="859"/>
      <c r="CC7" s="859"/>
      <c r="CD7" s="859"/>
      <c r="CE7" s="859"/>
      <c r="CF7" s="859"/>
      <c r="CG7" s="860"/>
      <c r="CH7" s="851">
        <v>44</v>
      </c>
      <c r="CI7" s="852"/>
      <c r="CJ7" s="852"/>
      <c r="CK7" s="852"/>
      <c r="CL7" s="853"/>
      <c r="CM7" s="851">
        <v>877</v>
      </c>
      <c r="CN7" s="852"/>
      <c r="CO7" s="852"/>
      <c r="CP7" s="852"/>
      <c r="CQ7" s="853"/>
      <c r="CR7" s="851">
        <v>12</v>
      </c>
      <c r="CS7" s="852"/>
      <c r="CT7" s="852"/>
      <c r="CU7" s="852"/>
      <c r="CV7" s="853"/>
      <c r="CW7" s="851" t="s">
        <v>606</v>
      </c>
      <c r="CX7" s="852"/>
      <c r="CY7" s="852"/>
      <c r="CZ7" s="852"/>
      <c r="DA7" s="853"/>
      <c r="DB7" s="851" t="s">
        <v>606</v>
      </c>
      <c r="DC7" s="852"/>
      <c r="DD7" s="852"/>
      <c r="DE7" s="852"/>
      <c r="DF7" s="853"/>
      <c r="DG7" s="851" t="s">
        <v>606</v>
      </c>
      <c r="DH7" s="852"/>
      <c r="DI7" s="852"/>
      <c r="DJ7" s="852"/>
      <c r="DK7" s="853"/>
      <c r="DL7" s="851" t="s">
        <v>606</v>
      </c>
      <c r="DM7" s="852"/>
      <c r="DN7" s="852"/>
      <c r="DO7" s="852"/>
      <c r="DP7" s="853"/>
      <c r="DQ7" s="851" t="s">
        <v>606</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217</v>
      </c>
      <c r="R8" s="839"/>
      <c r="S8" s="839"/>
      <c r="T8" s="839"/>
      <c r="U8" s="839"/>
      <c r="V8" s="839">
        <v>215</v>
      </c>
      <c r="W8" s="839"/>
      <c r="X8" s="839"/>
      <c r="Y8" s="839"/>
      <c r="Z8" s="839"/>
      <c r="AA8" s="839">
        <v>2</v>
      </c>
      <c r="AB8" s="839"/>
      <c r="AC8" s="839"/>
      <c r="AD8" s="839"/>
      <c r="AE8" s="840"/>
      <c r="AF8" s="841">
        <v>2</v>
      </c>
      <c r="AG8" s="842"/>
      <c r="AH8" s="842"/>
      <c r="AI8" s="842"/>
      <c r="AJ8" s="843"/>
      <c r="AK8" s="844">
        <v>199</v>
      </c>
      <c r="AL8" s="845"/>
      <c r="AM8" s="845"/>
      <c r="AN8" s="845"/>
      <c r="AO8" s="845"/>
      <c r="AP8" s="845">
        <v>242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600</v>
      </c>
      <c r="BT8" s="849"/>
      <c r="BU8" s="849"/>
      <c r="BV8" s="849"/>
      <c r="BW8" s="849"/>
      <c r="BX8" s="849"/>
      <c r="BY8" s="849"/>
      <c r="BZ8" s="849"/>
      <c r="CA8" s="849"/>
      <c r="CB8" s="849"/>
      <c r="CC8" s="849"/>
      <c r="CD8" s="849"/>
      <c r="CE8" s="849"/>
      <c r="CF8" s="849"/>
      <c r="CG8" s="850"/>
      <c r="CH8" s="861">
        <v>62</v>
      </c>
      <c r="CI8" s="862"/>
      <c r="CJ8" s="862"/>
      <c r="CK8" s="862"/>
      <c r="CL8" s="863"/>
      <c r="CM8" s="861">
        <v>262</v>
      </c>
      <c r="CN8" s="862"/>
      <c r="CO8" s="862"/>
      <c r="CP8" s="862"/>
      <c r="CQ8" s="863"/>
      <c r="CR8" s="861">
        <v>31</v>
      </c>
      <c r="CS8" s="862"/>
      <c r="CT8" s="862"/>
      <c r="CU8" s="862"/>
      <c r="CV8" s="863"/>
      <c r="CW8" s="861" t="s">
        <v>606</v>
      </c>
      <c r="CX8" s="862"/>
      <c r="CY8" s="862"/>
      <c r="CZ8" s="862"/>
      <c r="DA8" s="863"/>
      <c r="DB8" s="861">
        <v>50</v>
      </c>
      <c r="DC8" s="862"/>
      <c r="DD8" s="862"/>
      <c r="DE8" s="862"/>
      <c r="DF8" s="863"/>
      <c r="DG8" s="861" t="s">
        <v>606</v>
      </c>
      <c r="DH8" s="862"/>
      <c r="DI8" s="862"/>
      <c r="DJ8" s="862"/>
      <c r="DK8" s="863"/>
      <c r="DL8" s="861" t="s">
        <v>607</v>
      </c>
      <c r="DM8" s="862"/>
      <c r="DN8" s="862"/>
      <c r="DO8" s="862"/>
      <c r="DP8" s="863"/>
      <c r="DQ8" s="861" t="s">
        <v>606</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41</v>
      </c>
      <c r="R9" s="839"/>
      <c r="S9" s="839"/>
      <c r="T9" s="839"/>
      <c r="U9" s="839"/>
      <c r="V9" s="839">
        <v>10</v>
      </c>
      <c r="W9" s="839"/>
      <c r="X9" s="839"/>
      <c r="Y9" s="839"/>
      <c r="Z9" s="839"/>
      <c r="AA9" s="839">
        <v>31</v>
      </c>
      <c r="AB9" s="839"/>
      <c r="AC9" s="839"/>
      <c r="AD9" s="839"/>
      <c r="AE9" s="840"/>
      <c r="AF9" s="841">
        <v>31</v>
      </c>
      <c r="AG9" s="842"/>
      <c r="AH9" s="842"/>
      <c r="AI9" s="842"/>
      <c r="AJ9" s="843"/>
      <c r="AK9" s="844" t="s">
        <v>580</v>
      </c>
      <c r="AL9" s="845"/>
      <c r="AM9" s="845"/>
      <c r="AN9" s="845"/>
      <c r="AO9" s="845"/>
      <c r="AP9" s="845">
        <v>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601</v>
      </c>
      <c r="BT9" s="849"/>
      <c r="BU9" s="849"/>
      <c r="BV9" s="849"/>
      <c r="BW9" s="849"/>
      <c r="BX9" s="849"/>
      <c r="BY9" s="849"/>
      <c r="BZ9" s="849"/>
      <c r="CA9" s="849"/>
      <c r="CB9" s="849"/>
      <c r="CC9" s="849"/>
      <c r="CD9" s="849"/>
      <c r="CE9" s="849"/>
      <c r="CF9" s="849"/>
      <c r="CG9" s="850"/>
      <c r="CH9" s="861">
        <v>-4</v>
      </c>
      <c r="CI9" s="862"/>
      <c r="CJ9" s="862"/>
      <c r="CK9" s="862"/>
      <c r="CL9" s="863"/>
      <c r="CM9" s="861">
        <v>898</v>
      </c>
      <c r="CN9" s="862"/>
      <c r="CO9" s="862"/>
      <c r="CP9" s="862"/>
      <c r="CQ9" s="863"/>
      <c r="CR9" s="861">
        <v>5</v>
      </c>
      <c r="CS9" s="862"/>
      <c r="CT9" s="862"/>
      <c r="CU9" s="862"/>
      <c r="CV9" s="863"/>
      <c r="CW9" s="861">
        <v>36</v>
      </c>
      <c r="CX9" s="862"/>
      <c r="CY9" s="862"/>
      <c r="CZ9" s="862"/>
      <c r="DA9" s="863"/>
      <c r="DB9" s="861" t="s">
        <v>606</v>
      </c>
      <c r="DC9" s="862"/>
      <c r="DD9" s="862"/>
      <c r="DE9" s="862"/>
      <c r="DF9" s="863"/>
      <c r="DG9" s="861" t="s">
        <v>606</v>
      </c>
      <c r="DH9" s="862"/>
      <c r="DI9" s="862"/>
      <c r="DJ9" s="862"/>
      <c r="DK9" s="863"/>
      <c r="DL9" s="861" t="s">
        <v>606</v>
      </c>
      <c r="DM9" s="862"/>
      <c r="DN9" s="862"/>
      <c r="DO9" s="862"/>
      <c r="DP9" s="863"/>
      <c r="DQ9" s="861" t="s">
        <v>606</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602</v>
      </c>
      <c r="BT10" s="849"/>
      <c r="BU10" s="849"/>
      <c r="BV10" s="849"/>
      <c r="BW10" s="849"/>
      <c r="BX10" s="849"/>
      <c r="BY10" s="849"/>
      <c r="BZ10" s="849"/>
      <c r="CA10" s="849"/>
      <c r="CB10" s="849"/>
      <c r="CC10" s="849"/>
      <c r="CD10" s="849"/>
      <c r="CE10" s="849"/>
      <c r="CF10" s="849"/>
      <c r="CG10" s="850"/>
      <c r="CH10" s="861">
        <v>1</v>
      </c>
      <c r="CI10" s="862"/>
      <c r="CJ10" s="862"/>
      <c r="CK10" s="862"/>
      <c r="CL10" s="863"/>
      <c r="CM10" s="861">
        <v>1108</v>
      </c>
      <c r="CN10" s="862"/>
      <c r="CO10" s="862"/>
      <c r="CP10" s="862"/>
      <c r="CQ10" s="863"/>
      <c r="CR10" s="861">
        <v>7</v>
      </c>
      <c r="CS10" s="862"/>
      <c r="CT10" s="862"/>
      <c r="CU10" s="862"/>
      <c r="CV10" s="863"/>
      <c r="CW10" s="861">
        <v>70</v>
      </c>
      <c r="CX10" s="862"/>
      <c r="CY10" s="862"/>
      <c r="CZ10" s="862"/>
      <c r="DA10" s="863"/>
      <c r="DB10" s="861" t="s">
        <v>606</v>
      </c>
      <c r="DC10" s="862"/>
      <c r="DD10" s="862"/>
      <c r="DE10" s="862"/>
      <c r="DF10" s="863"/>
      <c r="DG10" s="861" t="s">
        <v>606</v>
      </c>
      <c r="DH10" s="862"/>
      <c r="DI10" s="862"/>
      <c r="DJ10" s="862"/>
      <c r="DK10" s="863"/>
      <c r="DL10" s="861" t="s">
        <v>606</v>
      </c>
      <c r="DM10" s="862"/>
      <c r="DN10" s="862"/>
      <c r="DO10" s="862"/>
      <c r="DP10" s="863"/>
      <c r="DQ10" s="861" t="s">
        <v>606</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603</v>
      </c>
      <c r="BT11" s="849"/>
      <c r="BU11" s="849"/>
      <c r="BV11" s="849"/>
      <c r="BW11" s="849"/>
      <c r="BX11" s="849"/>
      <c r="BY11" s="849"/>
      <c r="BZ11" s="849"/>
      <c r="CA11" s="849"/>
      <c r="CB11" s="849"/>
      <c r="CC11" s="849"/>
      <c r="CD11" s="849"/>
      <c r="CE11" s="849"/>
      <c r="CF11" s="849"/>
      <c r="CG11" s="850"/>
      <c r="CH11" s="861">
        <v>-15</v>
      </c>
      <c r="CI11" s="862"/>
      <c r="CJ11" s="862"/>
      <c r="CK11" s="862"/>
      <c r="CL11" s="863"/>
      <c r="CM11" s="861">
        <v>1543</v>
      </c>
      <c r="CN11" s="862"/>
      <c r="CO11" s="862"/>
      <c r="CP11" s="862"/>
      <c r="CQ11" s="863"/>
      <c r="CR11" s="861">
        <v>200</v>
      </c>
      <c r="CS11" s="862"/>
      <c r="CT11" s="862"/>
      <c r="CU11" s="862"/>
      <c r="CV11" s="863"/>
      <c r="CW11" s="861">
        <v>143</v>
      </c>
      <c r="CX11" s="862"/>
      <c r="CY11" s="862"/>
      <c r="CZ11" s="862"/>
      <c r="DA11" s="863"/>
      <c r="DB11" s="861" t="s">
        <v>606</v>
      </c>
      <c r="DC11" s="862"/>
      <c r="DD11" s="862"/>
      <c r="DE11" s="862"/>
      <c r="DF11" s="863"/>
      <c r="DG11" s="861" t="s">
        <v>606</v>
      </c>
      <c r="DH11" s="862"/>
      <c r="DI11" s="862"/>
      <c r="DJ11" s="862"/>
      <c r="DK11" s="863"/>
      <c r="DL11" s="861" t="s">
        <v>606</v>
      </c>
      <c r="DM11" s="862"/>
      <c r="DN11" s="862"/>
      <c r="DO11" s="862"/>
      <c r="DP11" s="863"/>
      <c r="DQ11" s="861" t="s">
        <v>606</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604</v>
      </c>
      <c r="BT12" s="849"/>
      <c r="BU12" s="849"/>
      <c r="BV12" s="849"/>
      <c r="BW12" s="849"/>
      <c r="BX12" s="849"/>
      <c r="BY12" s="849"/>
      <c r="BZ12" s="849"/>
      <c r="CA12" s="849"/>
      <c r="CB12" s="849"/>
      <c r="CC12" s="849"/>
      <c r="CD12" s="849"/>
      <c r="CE12" s="849"/>
      <c r="CF12" s="849"/>
      <c r="CG12" s="850"/>
      <c r="CH12" s="861">
        <v>54</v>
      </c>
      <c r="CI12" s="862"/>
      <c r="CJ12" s="862"/>
      <c r="CK12" s="862"/>
      <c r="CL12" s="863"/>
      <c r="CM12" s="861">
        <v>51</v>
      </c>
      <c r="CN12" s="862"/>
      <c r="CO12" s="862"/>
      <c r="CP12" s="862"/>
      <c r="CQ12" s="863"/>
      <c r="CR12" s="861">
        <v>13</v>
      </c>
      <c r="CS12" s="862"/>
      <c r="CT12" s="862"/>
      <c r="CU12" s="862"/>
      <c r="CV12" s="863"/>
      <c r="CW12" s="861" t="s">
        <v>606</v>
      </c>
      <c r="CX12" s="862"/>
      <c r="CY12" s="862"/>
      <c r="CZ12" s="862"/>
      <c r="DA12" s="863"/>
      <c r="DB12" s="861" t="s">
        <v>606</v>
      </c>
      <c r="DC12" s="862"/>
      <c r="DD12" s="862"/>
      <c r="DE12" s="862"/>
      <c r="DF12" s="863"/>
      <c r="DG12" s="861" t="s">
        <v>606</v>
      </c>
      <c r="DH12" s="862"/>
      <c r="DI12" s="862"/>
      <c r="DJ12" s="862"/>
      <c r="DK12" s="863"/>
      <c r="DL12" s="861" t="s">
        <v>606</v>
      </c>
      <c r="DM12" s="862"/>
      <c r="DN12" s="862"/>
      <c r="DO12" s="862"/>
      <c r="DP12" s="863"/>
      <c r="DQ12" s="861" t="s">
        <v>606</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605</v>
      </c>
      <c r="BT13" s="849"/>
      <c r="BU13" s="849"/>
      <c r="BV13" s="849"/>
      <c r="BW13" s="849"/>
      <c r="BX13" s="849"/>
      <c r="BY13" s="849"/>
      <c r="BZ13" s="849"/>
      <c r="CA13" s="849"/>
      <c r="CB13" s="849"/>
      <c r="CC13" s="849"/>
      <c r="CD13" s="849"/>
      <c r="CE13" s="849"/>
      <c r="CF13" s="849"/>
      <c r="CG13" s="850"/>
      <c r="CH13" s="861">
        <v>2</v>
      </c>
      <c r="CI13" s="862"/>
      <c r="CJ13" s="862"/>
      <c r="CK13" s="862"/>
      <c r="CL13" s="863"/>
      <c r="CM13" s="861">
        <v>26</v>
      </c>
      <c r="CN13" s="862"/>
      <c r="CO13" s="862"/>
      <c r="CP13" s="862"/>
      <c r="CQ13" s="863"/>
      <c r="CR13" s="861">
        <v>25</v>
      </c>
      <c r="CS13" s="862"/>
      <c r="CT13" s="862"/>
      <c r="CU13" s="862"/>
      <c r="CV13" s="863"/>
      <c r="CW13" s="861">
        <v>83</v>
      </c>
      <c r="CX13" s="862"/>
      <c r="CY13" s="862"/>
      <c r="CZ13" s="862"/>
      <c r="DA13" s="863"/>
      <c r="DB13" s="861" t="s">
        <v>606</v>
      </c>
      <c r="DC13" s="862"/>
      <c r="DD13" s="862"/>
      <c r="DE13" s="862"/>
      <c r="DF13" s="863"/>
      <c r="DG13" s="861" t="s">
        <v>606</v>
      </c>
      <c r="DH13" s="862"/>
      <c r="DI13" s="862"/>
      <c r="DJ13" s="862"/>
      <c r="DK13" s="863"/>
      <c r="DL13" s="861" t="s">
        <v>606</v>
      </c>
      <c r="DM13" s="862"/>
      <c r="DN13" s="862"/>
      <c r="DO13" s="862"/>
      <c r="DP13" s="863"/>
      <c r="DQ13" s="861" t="s">
        <v>606</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125455</v>
      </c>
      <c r="R23" s="874"/>
      <c r="S23" s="874"/>
      <c r="T23" s="874"/>
      <c r="U23" s="874"/>
      <c r="V23" s="874">
        <v>122376</v>
      </c>
      <c r="W23" s="874"/>
      <c r="X23" s="874"/>
      <c r="Y23" s="874"/>
      <c r="Z23" s="874"/>
      <c r="AA23" s="874">
        <v>3078</v>
      </c>
      <c r="AB23" s="874"/>
      <c r="AC23" s="874"/>
      <c r="AD23" s="874"/>
      <c r="AE23" s="875"/>
      <c r="AF23" s="876">
        <v>2448</v>
      </c>
      <c r="AG23" s="874"/>
      <c r="AH23" s="874"/>
      <c r="AI23" s="874"/>
      <c r="AJ23" s="877"/>
      <c r="AK23" s="878"/>
      <c r="AL23" s="879"/>
      <c r="AM23" s="879"/>
      <c r="AN23" s="879"/>
      <c r="AO23" s="879"/>
      <c r="AP23" s="874">
        <v>56837</v>
      </c>
      <c r="AQ23" s="874"/>
      <c r="AR23" s="874"/>
      <c r="AS23" s="874"/>
      <c r="AT23" s="874"/>
      <c r="AU23" s="880"/>
      <c r="AV23" s="880"/>
      <c r="AW23" s="880"/>
      <c r="AX23" s="880"/>
      <c r="AY23" s="881"/>
      <c r="AZ23" s="889" t="s">
        <v>184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29541</v>
      </c>
      <c r="R28" s="903"/>
      <c r="S28" s="903"/>
      <c r="T28" s="903"/>
      <c r="U28" s="903"/>
      <c r="V28" s="903">
        <v>29388</v>
      </c>
      <c r="W28" s="903"/>
      <c r="X28" s="903"/>
      <c r="Y28" s="903"/>
      <c r="Z28" s="903"/>
      <c r="AA28" s="903">
        <v>153</v>
      </c>
      <c r="AB28" s="903"/>
      <c r="AC28" s="903"/>
      <c r="AD28" s="903"/>
      <c r="AE28" s="904"/>
      <c r="AF28" s="905">
        <v>153</v>
      </c>
      <c r="AG28" s="903"/>
      <c r="AH28" s="903"/>
      <c r="AI28" s="903"/>
      <c r="AJ28" s="906"/>
      <c r="AK28" s="907">
        <v>1796</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23094</v>
      </c>
      <c r="R29" s="839"/>
      <c r="S29" s="839"/>
      <c r="T29" s="839"/>
      <c r="U29" s="839"/>
      <c r="V29" s="839">
        <v>21626</v>
      </c>
      <c r="W29" s="839"/>
      <c r="X29" s="839"/>
      <c r="Y29" s="839"/>
      <c r="Z29" s="839"/>
      <c r="AA29" s="839">
        <v>1468</v>
      </c>
      <c r="AB29" s="839"/>
      <c r="AC29" s="839"/>
      <c r="AD29" s="839"/>
      <c r="AE29" s="840"/>
      <c r="AF29" s="841">
        <v>1468</v>
      </c>
      <c r="AG29" s="842"/>
      <c r="AH29" s="842"/>
      <c r="AI29" s="842"/>
      <c r="AJ29" s="843"/>
      <c r="AK29" s="910">
        <v>3482</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6386</v>
      </c>
      <c r="R30" s="839"/>
      <c r="S30" s="839"/>
      <c r="T30" s="839"/>
      <c r="U30" s="839"/>
      <c r="V30" s="839">
        <v>6256</v>
      </c>
      <c r="W30" s="839"/>
      <c r="X30" s="839"/>
      <c r="Y30" s="839"/>
      <c r="Z30" s="839"/>
      <c r="AA30" s="839">
        <v>130</v>
      </c>
      <c r="AB30" s="839"/>
      <c r="AC30" s="839"/>
      <c r="AD30" s="839"/>
      <c r="AE30" s="840"/>
      <c r="AF30" s="841">
        <v>130</v>
      </c>
      <c r="AG30" s="842"/>
      <c r="AH30" s="842"/>
      <c r="AI30" s="842"/>
      <c r="AJ30" s="843"/>
      <c r="AK30" s="910">
        <v>3161</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16022</v>
      </c>
      <c r="R31" s="839"/>
      <c r="S31" s="839"/>
      <c r="T31" s="839"/>
      <c r="U31" s="839"/>
      <c r="V31" s="839">
        <v>14920</v>
      </c>
      <c r="W31" s="839"/>
      <c r="X31" s="839"/>
      <c r="Y31" s="839"/>
      <c r="Z31" s="839"/>
      <c r="AA31" s="839">
        <v>1102</v>
      </c>
      <c r="AB31" s="839"/>
      <c r="AC31" s="839"/>
      <c r="AD31" s="839"/>
      <c r="AE31" s="840"/>
      <c r="AF31" s="841">
        <v>1102</v>
      </c>
      <c r="AG31" s="842"/>
      <c r="AH31" s="842"/>
      <c r="AI31" s="842"/>
      <c r="AJ31" s="843"/>
      <c r="AK31" s="910" t="s">
        <v>580</v>
      </c>
      <c r="AL31" s="911"/>
      <c r="AM31" s="911"/>
      <c r="AN31" s="911"/>
      <c r="AO31" s="911"/>
      <c r="AP31" s="911" t="s">
        <v>580</v>
      </c>
      <c r="AQ31" s="911"/>
      <c r="AR31" s="911"/>
      <c r="AS31" s="911"/>
      <c r="AT31" s="911"/>
      <c r="AU31" s="911" t="s">
        <v>580</v>
      </c>
      <c r="AV31" s="911"/>
      <c r="AW31" s="911"/>
      <c r="AX31" s="911"/>
      <c r="AY31" s="911"/>
      <c r="AZ31" s="912" t="s">
        <v>580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7638</v>
      </c>
      <c r="R32" s="839"/>
      <c r="S32" s="839"/>
      <c r="T32" s="839"/>
      <c r="U32" s="839"/>
      <c r="V32" s="839">
        <v>6239</v>
      </c>
      <c r="W32" s="839"/>
      <c r="X32" s="839"/>
      <c r="Y32" s="839"/>
      <c r="Z32" s="839"/>
      <c r="AA32" s="839">
        <v>1399</v>
      </c>
      <c r="AB32" s="839"/>
      <c r="AC32" s="839"/>
      <c r="AD32" s="839"/>
      <c r="AE32" s="840"/>
      <c r="AF32" s="841">
        <v>4657</v>
      </c>
      <c r="AG32" s="842"/>
      <c r="AH32" s="842"/>
      <c r="AI32" s="842"/>
      <c r="AJ32" s="843"/>
      <c r="AK32" s="910">
        <v>34</v>
      </c>
      <c r="AL32" s="911"/>
      <c r="AM32" s="911"/>
      <c r="AN32" s="911"/>
      <c r="AO32" s="911"/>
      <c r="AP32" s="911">
        <v>13303</v>
      </c>
      <c r="AQ32" s="911"/>
      <c r="AR32" s="911"/>
      <c r="AS32" s="911"/>
      <c r="AT32" s="911"/>
      <c r="AU32" s="911">
        <v>120</v>
      </c>
      <c r="AV32" s="911"/>
      <c r="AW32" s="911"/>
      <c r="AX32" s="911"/>
      <c r="AY32" s="911"/>
      <c r="AZ32" s="912" t="s">
        <v>580</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15588</v>
      </c>
      <c r="R33" s="839"/>
      <c r="S33" s="839"/>
      <c r="T33" s="839"/>
      <c r="U33" s="839"/>
      <c r="V33" s="839">
        <v>13219</v>
      </c>
      <c r="W33" s="839"/>
      <c r="X33" s="839"/>
      <c r="Y33" s="839"/>
      <c r="Z33" s="839"/>
      <c r="AA33" s="839">
        <v>2369</v>
      </c>
      <c r="AB33" s="839"/>
      <c r="AC33" s="839"/>
      <c r="AD33" s="839"/>
      <c r="AE33" s="840"/>
      <c r="AF33" s="841">
        <v>3383</v>
      </c>
      <c r="AG33" s="842"/>
      <c r="AH33" s="842"/>
      <c r="AI33" s="842"/>
      <c r="AJ33" s="843"/>
      <c r="AK33" s="910">
        <v>6645</v>
      </c>
      <c r="AL33" s="911"/>
      <c r="AM33" s="911"/>
      <c r="AN33" s="911"/>
      <c r="AO33" s="911"/>
      <c r="AP33" s="911">
        <v>77922</v>
      </c>
      <c r="AQ33" s="911"/>
      <c r="AR33" s="911"/>
      <c r="AS33" s="911"/>
      <c r="AT33" s="911"/>
      <c r="AU33" s="911">
        <v>57818</v>
      </c>
      <c r="AV33" s="911"/>
      <c r="AW33" s="911"/>
      <c r="AX33" s="911"/>
      <c r="AY33" s="911"/>
      <c r="AZ33" s="912" t="s">
        <v>580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21465</v>
      </c>
      <c r="R34" s="839"/>
      <c r="S34" s="839"/>
      <c r="T34" s="839"/>
      <c r="U34" s="839"/>
      <c r="V34" s="839">
        <v>21111</v>
      </c>
      <c r="W34" s="839"/>
      <c r="X34" s="839"/>
      <c r="Y34" s="839"/>
      <c r="Z34" s="839"/>
      <c r="AA34" s="839">
        <v>354</v>
      </c>
      <c r="AB34" s="839"/>
      <c r="AC34" s="839"/>
      <c r="AD34" s="839"/>
      <c r="AE34" s="840"/>
      <c r="AF34" s="841">
        <v>11950</v>
      </c>
      <c r="AG34" s="842"/>
      <c r="AH34" s="842"/>
      <c r="AI34" s="842"/>
      <c r="AJ34" s="843"/>
      <c r="AK34" s="910">
        <v>1311</v>
      </c>
      <c r="AL34" s="911"/>
      <c r="AM34" s="911"/>
      <c r="AN34" s="911"/>
      <c r="AO34" s="911"/>
      <c r="AP34" s="911">
        <v>10977</v>
      </c>
      <c r="AQ34" s="911"/>
      <c r="AR34" s="911"/>
      <c r="AS34" s="911"/>
      <c r="AT34" s="911"/>
      <c r="AU34" s="911">
        <v>5609</v>
      </c>
      <c r="AV34" s="911"/>
      <c r="AW34" s="911"/>
      <c r="AX34" s="911"/>
      <c r="AY34" s="911"/>
      <c r="AZ34" s="912" t="s">
        <v>580</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729</v>
      </c>
      <c r="R35" s="839"/>
      <c r="S35" s="839"/>
      <c r="T35" s="839"/>
      <c r="U35" s="839"/>
      <c r="V35" s="839">
        <v>717</v>
      </c>
      <c r="W35" s="839"/>
      <c r="X35" s="839"/>
      <c r="Y35" s="839"/>
      <c r="Z35" s="839"/>
      <c r="AA35" s="839">
        <v>12</v>
      </c>
      <c r="AB35" s="839"/>
      <c r="AC35" s="839"/>
      <c r="AD35" s="839"/>
      <c r="AE35" s="840"/>
      <c r="AF35" s="841">
        <v>12</v>
      </c>
      <c r="AG35" s="842"/>
      <c r="AH35" s="842"/>
      <c r="AI35" s="842"/>
      <c r="AJ35" s="843"/>
      <c r="AK35" s="910">
        <v>453</v>
      </c>
      <c r="AL35" s="911"/>
      <c r="AM35" s="911"/>
      <c r="AN35" s="911"/>
      <c r="AO35" s="911"/>
      <c r="AP35" s="911">
        <v>825</v>
      </c>
      <c r="AQ35" s="911"/>
      <c r="AR35" s="911"/>
      <c r="AS35" s="911"/>
      <c r="AT35" s="911"/>
      <c r="AU35" s="911">
        <v>607</v>
      </c>
      <c r="AV35" s="911"/>
      <c r="AW35" s="911"/>
      <c r="AX35" s="911"/>
      <c r="AY35" s="911"/>
      <c r="AZ35" s="912" t="s">
        <v>580</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347</v>
      </c>
      <c r="R36" s="839"/>
      <c r="S36" s="839"/>
      <c r="T36" s="839"/>
      <c r="U36" s="839"/>
      <c r="V36" s="839">
        <v>320</v>
      </c>
      <c r="W36" s="839"/>
      <c r="X36" s="839"/>
      <c r="Y36" s="839"/>
      <c r="Z36" s="839"/>
      <c r="AA36" s="839">
        <v>27</v>
      </c>
      <c r="AB36" s="839"/>
      <c r="AC36" s="839"/>
      <c r="AD36" s="839"/>
      <c r="AE36" s="840"/>
      <c r="AF36" s="841">
        <v>27</v>
      </c>
      <c r="AG36" s="842"/>
      <c r="AH36" s="842"/>
      <c r="AI36" s="842"/>
      <c r="AJ36" s="843"/>
      <c r="AK36" s="910">
        <v>222</v>
      </c>
      <c r="AL36" s="911"/>
      <c r="AM36" s="911"/>
      <c r="AN36" s="911"/>
      <c r="AO36" s="911"/>
      <c r="AP36" s="911">
        <v>1781</v>
      </c>
      <c r="AQ36" s="911"/>
      <c r="AR36" s="911"/>
      <c r="AS36" s="911"/>
      <c r="AT36" s="911"/>
      <c r="AU36" s="911">
        <v>1560</v>
      </c>
      <c r="AV36" s="911"/>
      <c r="AW36" s="911"/>
      <c r="AX36" s="911"/>
      <c r="AY36" s="911"/>
      <c r="AZ36" s="912" t="s">
        <v>581</v>
      </c>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22881</v>
      </c>
      <c r="AG63" s="922"/>
      <c r="AH63" s="922"/>
      <c r="AI63" s="922"/>
      <c r="AJ63" s="923"/>
      <c r="AK63" s="924"/>
      <c r="AL63" s="919"/>
      <c r="AM63" s="919"/>
      <c r="AN63" s="919"/>
      <c r="AO63" s="919"/>
      <c r="AP63" s="922">
        <v>104808</v>
      </c>
      <c r="AQ63" s="922"/>
      <c r="AR63" s="922"/>
      <c r="AS63" s="922"/>
      <c r="AT63" s="922"/>
      <c r="AU63" s="922">
        <v>65714</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392</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5028</v>
      </c>
      <c r="R68" s="946"/>
      <c r="S68" s="946"/>
      <c r="T68" s="946"/>
      <c r="U68" s="946"/>
      <c r="V68" s="946">
        <v>4942</v>
      </c>
      <c r="W68" s="946"/>
      <c r="X68" s="946"/>
      <c r="Y68" s="946"/>
      <c r="Z68" s="946"/>
      <c r="AA68" s="946">
        <v>86</v>
      </c>
      <c r="AB68" s="946"/>
      <c r="AC68" s="946"/>
      <c r="AD68" s="946"/>
      <c r="AE68" s="946"/>
      <c r="AF68" s="946">
        <v>45</v>
      </c>
      <c r="AG68" s="946"/>
      <c r="AH68" s="946"/>
      <c r="AI68" s="946"/>
      <c r="AJ68" s="946"/>
      <c r="AK68" s="946">
        <v>49</v>
      </c>
      <c r="AL68" s="946"/>
      <c r="AM68" s="946"/>
      <c r="AN68" s="946"/>
      <c r="AO68" s="946"/>
      <c r="AP68" s="946">
        <v>22363</v>
      </c>
      <c r="AQ68" s="946"/>
      <c r="AR68" s="946"/>
      <c r="AS68" s="946"/>
      <c r="AT68" s="946"/>
      <c r="AU68" s="946">
        <v>8207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3483</v>
      </c>
      <c r="R69" s="911"/>
      <c r="S69" s="911"/>
      <c r="T69" s="911"/>
      <c r="U69" s="911"/>
      <c r="V69" s="911">
        <v>3301</v>
      </c>
      <c r="W69" s="911"/>
      <c r="X69" s="911"/>
      <c r="Y69" s="911"/>
      <c r="Z69" s="911"/>
      <c r="AA69" s="911">
        <v>182</v>
      </c>
      <c r="AB69" s="911"/>
      <c r="AC69" s="911"/>
      <c r="AD69" s="911"/>
      <c r="AE69" s="911"/>
      <c r="AF69" s="911">
        <v>94</v>
      </c>
      <c r="AG69" s="911"/>
      <c r="AH69" s="911"/>
      <c r="AI69" s="911"/>
      <c r="AJ69" s="911"/>
      <c r="AK69" s="911">
        <v>10</v>
      </c>
      <c r="AL69" s="911"/>
      <c r="AM69" s="911"/>
      <c r="AN69" s="911"/>
      <c r="AO69" s="911"/>
      <c r="AP69" s="911">
        <v>9764</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349</v>
      </c>
      <c r="R70" s="911"/>
      <c r="S70" s="911"/>
      <c r="T70" s="911"/>
      <c r="U70" s="911"/>
      <c r="V70" s="911">
        <v>342</v>
      </c>
      <c r="W70" s="911"/>
      <c r="X70" s="911"/>
      <c r="Y70" s="911"/>
      <c r="Z70" s="911"/>
      <c r="AA70" s="911">
        <v>7</v>
      </c>
      <c r="AB70" s="911"/>
      <c r="AC70" s="911"/>
      <c r="AD70" s="911"/>
      <c r="AE70" s="911"/>
      <c r="AF70" s="911">
        <v>7</v>
      </c>
      <c r="AG70" s="911"/>
      <c r="AH70" s="911"/>
      <c r="AI70" s="911"/>
      <c r="AJ70" s="911"/>
      <c r="AK70" s="911" t="s">
        <v>596</v>
      </c>
      <c r="AL70" s="911"/>
      <c r="AM70" s="911"/>
      <c r="AN70" s="911"/>
      <c r="AO70" s="911"/>
      <c r="AP70" s="911" t="s">
        <v>596</v>
      </c>
      <c r="AQ70" s="911"/>
      <c r="AR70" s="911"/>
      <c r="AS70" s="911"/>
      <c r="AT70" s="911"/>
      <c r="AU70" s="911" t="s">
        <v>598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296</v>
      </c>
      <c r="R71" s="911"/>
      <c r="S71" s="911"/>
      <c r="T71" s="911"/>
      <c r="U71" s="911"/>
      <c r="V71" s="911">
        <v>278</v>
      </c>
      <c r="W71" s="911"/>
      <c r="X71" s="911"/>
      <c r="Y71" s="911"/>
      <c r="Z71" s="911"/>
      <c r="AA71" s="911">
        <v>18</v>
      </c>
      <c r="AB71" s="911"/>
      <c r="AC71" s="911"/>
      <c r="AD71" s="911"/>
      <c r="AE71" s="911"/>
      <c r="AF71" s="911">
        <v>18</v>
      </c>
      <c r="AG71" s="911"/>
      <c r="AH71" s="911"/>
      <c r="AI71" s="911"/>
      <c r="AJ71" s="911"/>
      <c r="AK71" s="911">
        <v>85</v>
      </c>
      <c r="AL71" s="911"/>
      <c r="AM71" s="911"/>
      <c r="AN71" s="911"/>
      <c r="AO71" s="911"/>
      <c r="AP71" s="911" t="s">
        <v>596</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64</v>
      </c>
      <c r="R72" s="911"/>
      <c r="S72" s="911"/>
      <c r="T72" s="911"/>
      <c r="U72" s="911"/>
      <c r="V72" s="911">
        <v>63</v>
      </c>
      <c r="W72" s="911"/>
      <c r="X72" s="911"/>
      <c r="Y72" s="911"/>
      <c r="Z72" s="911"/>
      <c r="AA72" s="911">
        <v>1</v>
      </c>
      <c r="AB72" s="911"/>
      <c r="AC72" s="911"/>
      <c r="AD72" s="911"/>
      <c r="AE72" s="911"/>
      <c r="AF72" s="911">
        <v>1</v>
      </c>
      <c r="AG72" s="911"/>
      <c r="AH72" s="911"/>
      <c r="AI72" s="911"/>
      <c r="AJ72" s="911"/>
      <c r="AK72" s="911" t="s">
        <v>597</v>
      </c>
      <c r="AL72" s="911"/>
      <c r="AM72" s="911"/>
      <c r="AN72" s="911"/>
      <c r="AO72" s="911"/>
      <c r="AP72" s="911" t="s">
        <v>596</v>
      </c>
      <c r="AQ72" s="911"/>
      <c r="AR72" s="911"/>
      <c r="AS72" s="911"/>
      <c r="AT72" s="911"/>
      <c r="AU72" s="911" t="s">
        <v>598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139</v>
      </c>
      <c r="R73" s="911"/>
      <c r="S73" s="911"/>
      <c r="T73" s="911"/>
      <c r="U73" s="911"/>
      <c r="V73" s="911">
        <v>138</v>
      </c>
      <c r="W73" s="911"/>
      <c r="X73" s="911"/>
      <c r="Y73" s="911"/>
      <c r="Z73" s="911"/>
      <c r="AA73" s="911">
        <v>2</v>
      </c>
      <c r="AB73" s="911"/>
      <c r="AC73" s="911"/>
      <c r="AD73" s="911"/>
      <c r="AE73" s="911"/>
      <c r="AF73" s="911">
        <v>2</v>
      </c>
      <c r="AG73" s="911"/>
      <c r="AH73" s="911"/>
      <c r="AI73" s="911"/>
      <c r="AJ73" s="911"/>
      <c r="AK73" s="911" t="s">
        <v>596</v>
      </c>
      <c r="AL73" s="911"/>
      <c r="AM73" s="911"/>
      <c r="AN73" s="911"/>
      <c r="AO73" s="911"/>
      <c r="AP73" s="911" t="s">
        <v>596</v>
      </c>
      <c r="AQ73" s="911"/>
      <c r="AR73" s="911"/>
      <c r="AS73" s="911"/>
      <c r="AT73" s="911"/>
      <c r="AU73" s="911" t="s">
        <v>598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6</v>
      </c>
      <c r="R74" s="911"/>
      <c r="S74" s="911"/>
      <c r="T74" s="911"/>
      <c r="U74" s="911"/>
      <c r="V74" s="911">
        <v>4</v>
      </c>
      <c r="W74" s="911"/>
      <c r="X74" s="911"/>
      <c r="Y74" s="911"/>
      <c r="Z74" s="911"/>
      <c r="AA74" s="911">
        <v>2</v>
      </c>
      <c r="AB74" s="911"/>
      <c r="AC74" s="911"/>
      <c r="AD74" s="911"/>
      <c r="AE74" s="911"/>
      <c r="AF74" s="911">
        <v>2</v>
      </c>
      <c r="AG74" s="911"/>
      <c r="AH74" s="911"/>
      <c r="AI74" s="911"/>
      <c r="AJ74" s="911"/>
      <c r="AK74" s="911" t="s">
        <v>596</v>
      </c>
      <c r="AL74" s="911"/>
      <c r="AM74" s="911"/>
      <c r="AN74" s="911"/>
      <c r="AO74" s="911"/>
      <c r="AP74" s="911" t="s">
        <v>596</v>
      </c>
      <c r="AQ74" s="911"/>
      <c r="AR74" s="911"/>
      <c r="AS74" s="911"/>
      <c r="AT74" s="911"/>
      <c r="AU74" s="911" t="s">
        <v>598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589</v>
      </c>
      <c r="C75" s="954"/>
      <c r="D75" s="954"/>
      <c r="E75" s="954"/>
      <c r="F75" s="954"/>
      <c r="G75" s="954"/>
      <c r="H75" s="954"/>
      <c r="I75" s="954"/>
      <c r="J75" s="954"/>
      <c r="K75" s="954"/>
      <c r="L75" s="954"/>
      <c r="M75" s="954"/>
      <c r="N75" s="954"/>
      <c r="O75" s="954"/>
      <c r="P75" s="955"/>
      <c r="Q75" s="959">
        <v>6602</v>
      </c>
      <c r="R75" s="960"/>
      <c r="S75" s="960"/>
      <c r="T75" s="960"/>
      <c r="U75" s="910"/>
      <c r="V75" s="961">
        <v>5976</v>
      </c>
      <c r="W75" s="960"/>
      <c r="X75" s="960"/>
      <c r="Y75" s="960"/>
      <c r="Z75" s="910"/>
      <c r="AA75" s="961">
        <v>625</v>
      </c>
      <c r="AB75" s="960"/>
      <c r="AC75" s="960"/>
      <c r="AD75" s="960"/>
      <c r="AE75" s="910"/>
      <c r="AF75" s="961">
        <v>625</v>
      </c>
      <c r="AG75" s="960"/>
      <c r="AH75" s="960"/>
      <c r="AI75" s="960"/>
      <c r="AJ75" s="910"/>
      <c r="AK75" s="961">
        <v>16</v>
      </c>
      <c r="AL75" s="960"/>
      <c r="AM75" s="960"/>
      <c r="AN75" s="960"/>
      <c r="AO75" s="910"/>
      <c r="AP75" s="961" t="s">
        <v>596</v>
      </c>
      <c r="AQ75" s="960"/>
      <c r="AR75" s="960"/>
      <c r="AS75" s="960"/>
      <c r="AT75" s="910"/>
      <c r="AU75" s="961" t="s">
        <v>598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590</v>
      </c>
      <c r="C76" s="954"/>
      <c r="D76" s="954"/>
      <c r="E76" s="954"/>
      <c r="F76" s="954"/>
      <c r="G76" s="954"/>
      <c r="H76" s="954"/>
      <c r="I76" s="954"/>
      <c r="J76" s="954"/>
      <c r="K76" s="954"/>
      <c r="L76" s="954"/>
      <c r="M76" s="954"/>
      <c r="N76" s="954"/>
      <c r="O76" s="954"/>
      <c r="P76" s="955"/>
      <c r="Q76" s="959">
        <v>285</v>
      </c>
      <c r="R76" s="960"/>
      <c r="S76" s="960"/>
      <c r="T76" s="960"/>
      <c r="U76" s="910"/>
      <c r="V76" s="961">
        <v>276</v>
      </c>
      <c r="W76" s="960"/>
      <c r="X76" s="960"/>
      <c r="Y76" s="960"/>
      <c r="Z76" s="910"/>
      <c r="AA76" s="961">
        <v>9</v>
      </c>
      <c r="AB76" s="960"/>
      <c r="AC76" s="960"/>
      <c r="AD76" s="960"/>
      <c r="AE76" s="910"/>
      <c r="AF76" s="961">
        <v>9</v>
      </c>
      <c r="AG76" s="960"/>
      <c r="AH76" s="960"/>
      <c r="AI76" s="960"/>
      <c r="AJ76" s="910"/>
      <c r="AK76" s="961" t="s">
        <v>596</v>
      </c>
      <c r="AL76" s="960"/>
      <c r="AM76" s="960"/>
      <c r="AN76" s="960"/>
      <c r="AO76" s="910"/>
      <c r="AP76" s="961">
        <v>1164</v>
      </c>
      <c r="AQ76" s="960"/>
      <c r="AR76" s="960"/>
      <c r="AS76" s="960"/>
      <c r="AT76" s="910"/>
      <c r="AU76" s="961">
        <v>73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591</v>
      </c>
      <c r="C77" s="954"/>
      <c r="D77" s="954"/>
      <c r="E77" s="954"/>
      <c r="F77" s="954"/>
      <c r="G77" s="954"/>
      <c r="H77" s="954"/>
      <c r="I77" s="954"/>
      <c r="J77" s="954"/>
      <c r="K77" s="954"/>
      <c r="L77" s="954"/>
      <c r="M77" s="954"/>
      <c r="N77" s="954"/>
      <c r="O77" s="954"/>
      <c r="P77" s="955"/>
      <c r="Q77" s="959">
        <v>3</v>
      </c>
      <c r="R77" s="960"/>
      <c r="S77" s="960"/>
      <c r="T77" s="960"/>
      <c r="U77" s="910"/>
      <c r="V77" s="961">
        <v>2</v>
      </c>
      <c r="W77" s="960"/>
      <c r="X77" s="960"/>
      <c r="Y77" s="960"/>
      <c r="Z77" s="910"/>
      <c r="AA77" s="961">
        <v>1</v>
      </c>
      <c r="AB77" s="960"/>
      <c r="AC77" s="960"/>
      <c r="AD77" s="960"/>
      <c r="AE77" s="910"/>
      <c r="AF77" s="961">
        <v>1</v>
      </c>
      <c r="AG77" s="960"/>
      <c r="AH77" s="960"/>
      <c r="AI77" s="960"/>
      <c r="AJ77" s="910"/>
      <c r="AK77" s="961">
        <v>0</v>
      </c>
      <c r="AL77" s="960"/>
      <c r="AM77" s="960"/>
      <c r="AN77" s="960"/>
      <c r="AO77" s="910"/>
      <c r="AP77" s="961" t="s">
        <v>596</v>
      </c>
      <c r="AQ77" s="960"/>
      <c r="AR77" s="960"/>
      <c r="AS77" s="960"/>
      <c r="AT77" s="910"/>
      <c r="AU77" s="961" t="s">
        <v>598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298</v>
      </c>
      <c r="R78" s="911"/>
      <c r="S78" s="911"/>
      <c r="T78" s="911"/>
      <c r="U78" s="911"/>
      <c r="V78" s="911">
        <v>227</v>
      </c>
      <c r="W78" s="911"/>
      <c r="X78" s="911"/>
      <c r="Y78" s="911"/>
      <c r="Z78" s="911"/>
      <c r="AA78" s="911">
        <v>71</v>
      </c>
      <c r="AB78" s="911"/>
      <c r="AC78" s="911"/>
      <c r="AD78" s="911"/>
      <c r="AE78" s="911"/>
      <c r="AF78" s="911">
        <v>71</v>
      </c>
      <c r="AG78" s="911"/>
      <c r="AH78" s="911"/>
      <c r="AI78" s="911"/>
      <c r="AJ78" s="911"/>
      <c r="AK78" s="911">
        <v>23</v>
      </c>
      <c r="AL78" s="911"/>
      <c r="AM78" s="911"/>
      <c r="AN78" s="911"/>
      <c r="AO78" s="911"/>
      <c r="AP78" s="911" t="s">
        <v>596</v>
      </c>
      <c r="AQ78" s="911"/>
      <c r="AR78" s="911"/>
      <c r="AS78" s="911"/>
      <c r="AT78" s="911"/>
      <c r="AU78" s="911" t="s">
        <v>598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593</v>
      </c>
      <c r="C79" s="954"/>
      <c r="D79" s="954"/>
      <c r="E79" s="954"/>
      <c r="F79" s="954"/>
      <c r="G79" s="954"/>
      <c r="H79" s="954"/>
      <c r="I79" s="954"/>
      <c r="J79" s="954"/>
      <c r="K79" s="954"/>
      <c r="L79" s="954"/>
      <c r="M79" s="954"/>
      <c r="N79" s="954"/>
      <c r="O79" s="954"/>
      <c r="P79" s="955"/>
      <c r="Q79" s="956">
        <v>57</v>
      </c>
      <c r="R79" s="911"/>
      <c r="S79" s="911"/>
      <c r="T79" s="911"/>
      <c r="U79" s="911"/>
      <c r="V79" s="911">
        <v>51</v>
      </c>
      <c r="W79" s="911"/>
      <c r="X79" s="911"/>
      <c r="Y79" s="911"/>
      <c r="Z79" s="911"/>
      <c r="AA79" s="911">
        <v>5</v>
      </c>
      <c r="AB79" s="911"/>
      <c r="AC79" s="911"/>
      <c r="AD79" s="911"/>
      <c r="AE79" s="911"/>
      <c r="AF79" s="911">
        <v>5</v>
      </c>
      <c r="AG79" s="911"/>
      <c r="AH79" s="911"/>
      <c r="AI79" s="911"/>
      <c r="AJ79" s="911"/>
      <c r="AK79" s="911" t="s">
        <v>596</v>
      </c>
      <c r="AL79" s="911"/>
      <c r="AM79" s="911"/>
      <c r="AN79" s="911"/>
      <c r="AO79" s="911"/>
      <c r="AP79" s="911" t="s">
        <v>596</v>
      </c>
      <c r="AQ79" s="911"/>
      <c r="AR79" s="911"/>
      <c r="AS79" s="911"/>
      <c r="AT79" s="911"/>
      <c r="AU79" s="911" t="s">
        <v>598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594</v>
      </c>
      <c r="C80" s="954"/>
      <c r="D80" s="954"/>
      <c r="E80" s="954"/>
      <c r="F80" s="954"/>
      <c r="G80" s="954"/>
      <c r="H80" s="954"/>
      <c r="I80" s="954"/>
      <c r="J80" s="954"/>
      <c r="K80" s="954"/>
      <c r="L80" s="954"/>
      <c r="M80" s="954"/>
      <c r="N80" s="954"/>
      <c r="O80" s="954"/>
      <c r="P80" s="955"/>
      <c r="Q80" s="956">
        <v>194</v>
      </c>
      <c r="R80" s="911"/>
      <c r="S80" s="911"/>
      <c r="T80" s="911"/>
      <c r="U80" s="911"/>
      <c r="V80" s="911">
        <v>191</v>
      </c>
      <c r="W80" s="911"/>
      <c r="X80" s="911"/>
      <c r="Y80" s="911"/>
      <c r="Z80" s="911"/>
      <c r="AA80" s="911">
        <v>3</v>
      </c>
      <c r="AB80" s="911"/>
      <c r="AC80" s="911"/>
      <c r="AD80" s="911"/>
      <c r="AE80" s="911"/>
      <c r="AF80" s="911">
        <v>3</v>
      </c>
      <c r="AG80" s="911"/>
      <c r="AH80" s="911"/>
      <c r="AI80" s="911"/>
      <c r="AJ80" s="911"/>
      <c r="AK80" s="911" t="s">
        <v>596</v>
      </c>
      <c r="AL80" s="911"/>
      <c r="AM80" s="911"/>
      <c r="AN80" s="911"/>
      <c r="AO80" s="911"/>
      <c r="AP80" s="911" t="s">
        <v>596</v>
      </c>
      <c r="AQ80" s="911"/>
      <c r="AR80" s="911"/>
      <c r="AS80" s="911"/>
      <c r="AT80" s="911"/>
      <c r="AU80" s="911" t="s">
        <v>598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595</v>
      </c>
      <c r="C81" s="954"/>
      <c r="D81" s="954"/>
      <c r="E81" s="954"/>
      <c r="F81" s="954"/>
      <c r="G81" s="954"/>
      <c r="H81" s="954"/>
      <c r="I81" s="954"/>
      <c r="J81" s="954"/>
      <c r="K81" s="954"/>
      <c r="L81" s="954"/>
      <c r="M81" s="954"/>
      <c r="N81" s="954"/>
      <c r="O81" s="954"/>
      <c r="P81" s="955"/>
      <c r="Q81" s="956">
        <v>222382</v>
      </c>
      <c r="R81" s="911"/>
      <c r="S81" s="911"/>
      <c r="T81" s="911"/>
      <c r="U81" s="911"/>
      <c r="V81" s="911">
        <v>212552</v>
      </c>
      <c r="W81" s="911"/>
      <c r="X81" s="911"/>
      <c r="Y81" s="911"/>
      <c r="Z81" s="911"/>
      <c r="AA81" s="911">
        <v>9831</v>
      </c>
      <c r="AB81" s="911"/>
      <c r="AC81" s="911"/>
      <c r="AD81" s="911"/>
      <c r="AE81" s="911"/>
      <c r="AF81" s="911">
        <v>9831</v>
      </c>
      <c r="AG81" s="911"/>
      <c r="AH81" s="911"/>
      <c r="AI81" s="911"/>
      <c r="AJ81" s="911"/>
      <c r="AK81" s="911">
        <v>127</v>
      </c>
      <c r="AL81" s="911"/>
      <c r="AM81" s="911"/>
      <c r="AN81" s="911"/>
      <c r="AO81" s="911"/>
      <c r="AP81" s="911" t="s">
        <v>596</v>
      </c>
      <c r="AQ81" s="911"/>
      <c r="AR81" s="911"/>
      <c r="AS81" s="911"/>
      <c r="AT81" s="911"/>
      <c r="AU81" s="911" t="s">
        <v>598</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10714</v>
      </c>
      <c r="AG88" s="922"/>
      <c r="AH88" s="922"/>
      <c r="AI88" s="922"/>
      <c r="AJ88" s="922"/>
      <c r="AK88" s="919"/>
      <c r="AL88" s="919"/>
      <c r="AM88" s="919"/>
      <c r="AN88" s="919"/>
      <c r="AO88" s="919"/>
      <c r="AP88" s="922">
        <v>33291</v>
      </c>
      <c r="AQ88" s="922"/>
      <c r="AR88" s="922"/>
      <c r="AS88" s="922"/>
      <c r="AT88" s="922"/>
      <c r="AU88" s="922">
        <v>8280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293</v>
      </c>
      <c r="CS102" s="930"/>
      <c r="CT102" s="930"/>
      <c r="CU102" s="930"/>
      <c r="CV102" s="973"/>
      <c r="CW102" s="972">
        <v>332</v>
      </c>
      <c r="CX102" s="930"/>
      <c r="CY102" s="930"/>
      <c r="CZ102" s="930"/>
      <c r="DA102" s="973"/>
      <c r="DB102" s="972">
        <v>50</v>
      </c>
      <c r="DC102" s="930"/>
      <c r="DD102" s="930"/>
      <c r="DE102" s="930"/>
      <c r="DF102" s="973"/>
      <c r="DG102" s="972" t="s">
        <v>606</v>
      </c>
      <c r="DH102" s="930"/>
      <c r="DI102" s="930"/>
      <c r="DJ102" s="930"/>
      <c r="DK102" s="973"/>
      <c r="DL102" s="972" t="s">
        <v>606</v>
      </c>
      <c r="DM102" s="930"/>
      <c r="DN102" s="930"/>
      <c r="DO102" s="930"/>
      <c r="DP102" s="973"/>
      <c r="DQ102" s="972" t="s">
        <v>606</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305</v>
      </c>
      <c r="AG109" s="975"/>
      <c r="AH109" s="975"/>
      <c r="AI109" s="975"/>
      <c r="AJ109" s="976"/>
      <c r="AK109" s="974" t="s">
        <v>304</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305</v>
      </c>
      <c r="BW109" s="975"/>
      <c r="BX109" s="975"/>
      <c r="BY109" s="975"/>
      <c r="BZ109" s="976"/>
      <c r="CA109" s="974" t="s">
        <v>304</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305</v>
      </c>
      <c r="DM109" s="975"/>
      <c r="DN109" s="975"/>
      <c r="DO109" s="975"/>
      <c r="DP109" s="976"/>
      <c r="DQ109" s="974" t="s">
        <v>304</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9666623</v>
      </c>
      <c r="AB110" s="982"/>
      <c r="AC110" s="982"/>
      <c r="AD110" s="982"/>
      <c r="AE110" s="983"/>
      <c r="AF110" s="984">
        <v>9007859</v>
      </c>
      <c r="AG110" s="982"/>
      <c r="AH110" s="982"/>
      <c r="AI110" s="982"/>
      <c r="AJ110" s="983"/>
      <c r="AK110" s="984">
        <v>7944754</v>
      </c>
      <c r="AL110" s="982"/>
      <c r="AM110" s="982"/>
      <c r="AN110" s="982"/>
      <c r="AO110" s="983"/>
      <c r="AP110" s="985">
        <v>11.8</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68682821</v>
      </c>
      <c r="BR110" s="1017"/>
      <c r="BS110" s="1017"/>
      <c r="BT110" s="1017"/>
      <c r="BU110" s="1017"/>
      <c r="BV110" s="1017">
        <v>61967980</v>
      </c>
      <c r="BW110" s="1017"/>
      <c r="BX110" s="1017"/>
      <c r="BY110" s="1017"/>
      <c r="BZ110" s="1017"/>
      <c r="CA110" s="1017">
        <v>56836603</v>
      </c>
      <c r="CB110" s="1017"/>
      <c r="CC110" s="1017"/>
      <c r="CD110" s="1017"/>
      <c r="CE110" s="1017"/>
      <c r="CF110" s="1031">
        <v>84.5</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1651640</v>
      </c>
      <c r="DH110" s="1017"/>
      <c r="DI110" s="1017"/>
      <c r="DJ110" s="1017"/>
      <c r="DK110" s="1017"/>
      <c r="DL110" s="1017">
        <v>1486244</v>
      </c>
      <c r="DM110" s="1017"/>
      <c r="DN110" s="1017"/>
      <c r="DO110" s="1017"/>
      <c r="DP110" s="1017"/>
      <c r="DQ110" s="1017">
        <v>1326925</v>
      </c>
      <c r="DR110" s="1017"/>
      <c r="DS110" s="1017"/>
      <c r="DT110" s="1017"/>
      <c r="DU110" s="1017"/>
      <c r="DV110" s="1018">
        <v>2</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184</v>
      </c>
      <c r="AB111" s="1024"/>
      <c r="AC111" s="1024"/>
      <c r="AD111" s="1024"/>
      <c r="AE111" s="1025"/>
      <c r="AF111" s="1026" t="s">
        <v>440</v>
      </c>
      <c r="AG111" s="1024"/>
      <c r="AH111" s="1024"/>
      <c r="AI111" s="1024"/>
      <c r="AJ111" s="1025"/>
      <c r="AK111" s="1026" t="s">
        <v>184</v>
      </c>
      <c r="AL111" s="1024"/>
      <c r="AM111" s="1024"/>
      <c r="AN111" s="1024"/>
      <c r="AO111" s="1025"/>
      <c r="AP111" s="1027" t="s">
        <v>184</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2177039</v>
      </c>
      <c r="BR111" s="1010"/>
      <c r="BS111" s="1010"/>
      <c r="BT111" s="1010"/>
      <c r="BU111" s="1010"/>
      <c r="BV111" s="1010">
        <v>1790986</v>
      </c>
      <c r="BW111" s="1010"/>
      <c r="BX111" s="1010"/>
      <c r="BY111" s="1010"/>
      <c r="BZ111" s="1010"/>
      <c r="CA111" s="1010">
        <v>1449462</v>
      </c>
      <c r="CB111" s="1010"/>
      <c r="CC111" s="1010"/>
      <c r="CD111" s="1010"/>
      <c r="CE111" s="1010"/>
      <c r="CF111" s="1004">
        <v>2.2000000000000002</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184</v>
      </c>
      <c r="DH111" s="1010"/>
      <c r="DI111" s="1010"/>
      <c r="DJ111" s="1010"/>
      <c r="DK111" s="1010"/>
      <c r="DL111" s="1010" t="s">
        <v>440</v>
      </c>
      <c r="DM111" s="1010"/>
      <c r="DN111" s="1010"/>
      <c r="DO111" s="1010"/>
      <c r="DP111" s="1010"/>
      <c r="DQ111" s="1010" t="s">
        <v>184</v>
      </c>
      <c r="DR111" s="1010"/>
      <c r="DS111" s="1010"/>
      <c r="DT111" s="1010"/>
      <c r="DU111" s="1010"/>
      <c r="DV111" s="1011" t="s">
        <v>440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440</v>
      </c>
      <c r="AG112" s="1049"/>
      <c r="AH112" s="1049"/>
      <c r="AI112" s="1049"/>
      <c r="AJ112" s="1050"/>
      <c r="AK112" s="1051" t="s">
        <v>184</v>
      </c>
      <c r="AL112" s="1049"/>
      <c r="AM112" s="1049"/>
      <c r="AN112" s="1049"/>
      <c r="AO112" s="1050"/>
      <c r="AP112" s="1052" t="s">
        <v>184</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70791528</v>
      </c>
      <c r="BR112" s="1010"/>
      <c r="BS112" s="1010"/>
      <c r="BT112" s="1010"/>
      <c r="BU112" s="1010"/>
      <c r="BV112" s="1010">
        <v>70529439</v>
      </c>
      <c r="BW112" s="1010"/>
      <c r="BX112" s="1010"/>
      <c r="BY112" s="1010"/>
      <c r="BZ112" s="1010"/>
      <c r="CA112" s="1010">
        <v>65713707</v>
      </c>
      <c r="CB112" s="1010"/>
      <c r="CC112" s="1010"/>
      <c r="CD112" s="1010"/>
      <c r="CE112" s="1010"/>
      <c r="CF112" s="1004">
        <v>97.7</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2142</v>
      </c>
      <c r="DH112" s="1010"/>
      <c r="DI112" s="1010"/>
      <c r="DJ112" s="1010"/>
      <c r="DK112" s="1010"/>
      <c r="DL112" s="1010" t="s">
        <v>184</v>
      </c>
      <c r="DM112" s="1010"/>
      <c r="DN112" s="1010"/>
      <c r="DO112" s="1010"/>
      <c r="DP112" s="1010"/>
      <c r="DQ112" s="1010" t="s">
        <v>184</v>
      </c>
      <c r="DR112" s="1010"/>
      <c r="DS112" s="1010"/>
      <c r="DT112" s="1010"/>
      <c r="DU112" s="1010"/>
      <c r="DV112" s="1011" t="s">
        <v>440</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6490947</v>
      </c>
      <c r="AB113" s="1024"/>
      <c r="AC113" s="1024"/>
      <c r="AD113" s="1024"/>
      <c r="AE113" s="1025"/>
      <c r="AF113" s="1026">
        <v>6628231</v>
      </c>
      <c r="AG113" s="1024"/>
      <c r="AH113" s="1024"/>
      <c r="AI113" s="1024"/>
      <c r="AJ113" s="1025"/>
      <c r="AK113" s="1026">
        <v>5196530</v>
      </c>
      <c r="AL113" s="1024"/>
      <c r="AM113" s="1024"/>
      <c r="AN113" s="1024"/>
      <c r="AO113" s="1025"/>
      <c r="AP113" s="1027">
        <v>7.7</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8235140</v>
      </c>
      <c r="BR113" s="1010"/>
      <c r="BS113" s="1010"/>
      <c r="BT113" s="1010"/>
      <c r="BU113" s="1010"/>
      <c r="BV113" s="1010">
        <v>8469712</v>
      </c>
      <c r="BW113" s="1010"/>
      <c r="BX113" s="1010"/>
      <c r="BY113" s="1010"/>
      <c r="BZ113" s="1010"/>
      <c r="CA113" s="1010">
        <v>8280471</v>
      </c>
      <c r="CB113" s="1010"/>
      <c r="CC113" s="1010"/>
      <c r="CD113" s="1010"/>
      <c r="CE113" s="1010"/>
      <c r="CF113" s="1004">
        <v>12.3</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184</v>
      </c>
      <c r="DH113" s="1049"/>
      <c r="DI113" s="1049"/>
      <c r="DJ113" s="1049"/>
      <c r="DK113" s="1050"/>
      <c r="DL113" s="1051" t="s">
        <v>440</v>
      </c>
      <c r="DM113" s="1049"/>
      <c r="DN113" s="1049"/>
      <c r="DO113" s="1049"/>
      <c r="DP113" s="1050"/>
      <c r="DQ113" s="1051" t="s">
        <v>440</v>
      </c>
      <c r="DR113" s="1049"/>
      <c r="DS113" s="1049"/>
      <c r="DT113" s="1049"/>
      <c r="DU113" s="1050"/>
      <c r="DV113" s="1052" t="s">
        <v>184</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859872</v>
      </c>
      <c r="AB114" s="1049"/>
      <c r="AC114" s="1049"/>
      <c r="AD114" s="1049"/>
      <c r="AE114" s="1050"/>
      <c r="AF114" s="1051">
        <v>768340</v>
      </c>
      <c r="AG114" s="1049"/>
      <c r="AH114" s="1049"/>
      <c r="AI114" s="1049"/>
      <c r="AJ114" s="1050"/>
      <c r="AK114" s="1051">
        <v>782889</v>
      </c>
      <c r="AL114" s="1049"/>
      <c r="AM114" s="1049"/>
      <c r="AN114" s="1049"/>
      <c r="AO114" s="1050"/>
      <c r="AP114" s="1052">
        <v>1.2</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13956354</v>
      </c>
      <c r="BR114" s="1010"/>
      <c r="BS114" s="1010"/>
      <c r="BT114" s="1010"/>
      <c r="BU114" s="1010"/>
      <c r="BV114" s="1010">
        <v>13913673</v>
      </c>
      <c r="BW114" s="1010"/>
      <c r="BX114" s="1010"/>
      <c r="BY114" s="1010"/>
      <c r="BZ114" s="1010"/>
      <c r="CA114" s="1010">
        <v>13707395</v>
      </c>
      <c r="CB114" s="1010"/>
      <c r="CC114" s="1010"/>
      <c r="CD114" s="1010"/>
      <c r="CE114" s="1010"/>
      <c r="CF114" s="1004">
        <v>20.399999999999999</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184</v>
      </c>
      <c r="DH114" s="1049"/>
      <c r="DI114" s="1049"/>
      <c r="DJ114" s="1049"/>
      <c r="DK114" s="1050"/>
      <c r="DL114" s="1051" t="s">
        <v>184</v>
      </c>
      <c r="DM114" s="1049"/>
      <c r="DN114" s="1049"/>
      <c r="DO114" s="1049"/>
      <c r="DP114" s="1050"/>
      <c r="DQ114" s="1051" t="s">
        <v>184</v>
      </c>
      <c r="DR114" s="1049"/>
      <c r="DS114" s="1049"/>
      <c r="DT114" s="1049"/>
      <c r="DU114" s="1050"/>
      <c r="DV114" s="1052" t="s">
        <v>184</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447130</v>
      </c>
      <c r="AB115" s="1024"/>
      <c r="AC115" s="1024"/>
      <c r="AD115" s="1024"/>
      <c r="AE115" s="1025"/>
      <c r="AF115" s="1026">
        <v>407492</v>
      </c>
      <c r="AG115" s="1024"/>
      <c r="AH115" s="1024"/>
      <c r="AI115" s="1024"/>
      <c r="AJ115" s="1025"/>
      <c r="AK115" s="1026">
        <v>352601</v>
      </c>
      <c r="AL115" s="1024"/>
      <c r="AM115" s="1024"/>
      <c r="AN115" s="1024"/>
      <c r="AO115" s="1025"/>
      <c r="AP115" s="1027">
        <v>0.5</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10628021</v>
      </c>
      <c r="BR115" s="1010"/>
      <c r="BS115" s="1010"/>
      <c r="BT115" s="1010"/>
      <c r="BU115" s="1010"/>
      <c r="BV115" s="1010">
        <v>10709697</v>
      </c>
      <c r="BW115" s="1010"/>
      <c r="BX115" s="1010"/>
      <c r="BY115" s="1010"/>
      <c r="BZ115" s="1010"/>
      <c r="CA115" s="1010">
        <v>6421</v>
      </c>
      <c r="CB115" s="1010"/>
      <c r="CC115" s="1010"/>
      <c r="CD115" s="1010"/>
      <c r="CE115" s="1010"/>
      <c r="CF115" s="1004">
        <v>0</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184</v>
      </c>
      <c r="DH115" s="1049"/>
      <c r="DI115" s="1049"/>
      <c r="DJ115" s="1049"/>
      <c r="DK115" s="1050"/>
      <c r="DL115" s="1051" t="s">
        <v>440</v>
      </c>
      <c r="DM115" s="1049"/>
      <c r="DN115" s="1049"/>
      <c r="DO115" s="1049"/>
      <c r="DP115" s="1050"/>
      <c r="DQ115" s="1051" t="s">
        <v>184</v>
      </c>
      <c r="DR115" s="1049"/>
      <c r="DS115" s="1049"/>
      <c r="DT115" s="1049"/>
      <c r="DU115" s="1050"/>
      <c r="DV115" s="1052" t="s">
        <v>440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184</v>
      </c>
      <c r="AB116" s="1049"/>
      <c r="AC116" s="1049"/>
      <c r="AD116" s="1049"/>
      <c r="AE116" s="1050"/>
      <c r="AF116" s="1051" t="s">
        <v>184</v>
      </c>
      <c r="AG116" s="1049"/>
      <c r="AH116" s="1049"/>
      <c r="AI116" s="1049"/>
      <c r="AJ116" s="1050"/>
      <c r="AK116" s="1051" t="s">
        <v>184</v>
      </c>
      <c r="AL116" s="1049"/>
      <c r="AM116" s="1049"/>
      <c r="AN116" s="1049"/>
      <c r="AO116" s="1050"/>
      <c r="AP116" s="1052" t="s">
        <v>184</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184</v>
      </c>
      <c r="BR116" s="1010"/>
      <c r="BS116" s="1010"/>
      <c r="BT116" s="1010"/>
      <c r="BU116" s="1010"/>
      <c r="BV116" s="1010" t="s">
        <v>184</v>
      </c>
      <c r="BW116" s="1010"/>
      <c r="BX116" s="1010"/>
      <c r="BY116" s="1010"/>
      <c r="BZ116" s="1010"/>
      <c r="CA116" s="1010" t="s">
        <v>440</v>
      </c>
      <c r="CB116" s="1010"/>
      <c r="CC116" s="1010"/>
      <c r="CD116" s="1010"/>
      <c r="CE116" s="1010"/>
      <c r="CF116" s="1004" t="s">
        <v>440</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184731</v>
      </c>
      <c r="DH116" s="1049"/>
      <c r="DI116" s="1049"/>
      <c r="DJ116" s="1049"/>
      <c r="DK116" s="1050"/>
      <c r="DL116" s="1051">
        <v>141036</v>
      </c>
      <c r="DM116" s="1049"/>
      <c r="DN116" s="1049"/>
      <c r="DO116" s="1049"/>
      <c r="DP116" s="1050"/>
      <c r="DQ116" s="1051">
        <v>103537</v>
      </c>
      <c r="DR116" s="1049"/>
      <c r="DS116" s="1049"/>
      <c r="DT116" s="1049"/>
      <c r="DU116" s="1050"/>
      <c r="DV116" s="1052">
        <v>0.2</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17464572</v>
      </c>
      <c r="AB117" s="1067"/>
      <c r="AC117" s="1067"/>
      <c r="AD117" s="1067"/>
      <c r="AE117" s="1068"/>
      <c r="AF117" s="1069">
        <v>16811922</v>
      </c>
      <c r="AG117" s="1067"/>
      <c r="AH117" s="1067"/>
      <c r="AI117" s="1067"/>
      <c r="AJ117" s="1068"/>
      <c r="AK117" s="1069">
        <v>14276774</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184</v>
      </c>
      <c r="BW117" s="1010"/>
      <c r="BX117" s="1010"/>
      <c r="BY117" s="1010"/>
      <c r="BZ117" s="1010"/>
      <c r="CA117" s="1010" t="s">
        <v>184</v>
      </c>
      <c r="CB117" s="1010"/>
      <c r="CC117" s="1010"/>
      <c r="CD117" s="1010"/>
      <c r="CE117" s="1010"/>
      <c r="CF117" s="1004" t="s">
        <v>440</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440</v>
      </c>
      <c r="DM117" s="1049"/>
      <c r="DN117" s="1049"/>
      <c r="DO117" s="1049"/>
      <c r="DP117" s="1050"/>
      <c r="DQ117" s="1051" t="s">
        <v>184</v>
      </c>
      <c r="DR117" s="1049"/>
      <c r="DS117" s="1049"/>
      <c r="DT117" s="1049"/>
      <c r="DU117" s="1050"/>
      <c r="DV117" s="1052" t="s">
        <v>184</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305</v>
      </c>
      <c r="AG118" s="975"/>
      <c r="AH118" s="975"/>
      <c r="AI118" s="975"/>
      <c r="AJ118" s="976"/>
      <c r="AK118" s="974" t="s">
        <v>304</v>
      </c>
      <c r="AL118" s="975"/>
      <c r="AM118" s="975"/>
      <c r="AN118" s="975"/>
      <c r="AO118" s="976"/>
      <c r="AP118" s="1061" t="s">
        <v>433</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184</v>
      </c>
      <c r="BR118" s="1088"/>
      <c r="BS118" s="1088"/>
      <c r="BT118" s="1088"/>
      <c r="BU118" s="1088"/>
      <c r="BV118" s="1088" t="s">
        <v>440</v>
      </c>
      <c r="BW118" s="1088"/>
      <c r="BX118" s="1088"/>
      <c r="BY118" s="1088"/>
      <c r="BZ118" s="1088"/>
      <c r="CA118" s="1088" t="s">
        <v>184</v>
      </c>
      <c r="CB118" s="1088"/>
      <c r="CC118" s="1088"/>
      <c r="CD118" s="1088"/>
      <c r="CE118" s="1088"/>
      <c r="CF118" s="1004" t="s">
        <v>184</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184</v>
      </c>
      <c r="DH118" s="1049"/>
      <c r="DI118" s="1049"/>
      <c r="DJ118" s="1049"/>
      <c r="DK118" s="1050"/>
      <c r="DL118" s="1051" t="s">
        <v>440</v>
      </c>
      <c r="DM118" s="1049"/>
      <c r="DN118" s="1049"/>
      <c r="DO118" s="1049"/>
      <c r="DP118" s="1050"/>
      <c r="DQ118" s="1051" t="s">
        <v>184</v>
      </c>
      <c r="DR118" s="1049"/>
      <c r="DS118" s="1049"/>
      <c r="DT118" s="1049"/>
      <c r="DU118" s="1050"/>
      <c r="DV118" s="1052" t="s">
        <v>440</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188819</v>
      </c>
      <c r="AB119" s="982"/>
      <c r="AC119" s="982"/>
      <c r="AD119" s="982"/>
      <c r="AE119" s="983"/>
      <c r="AF119" s="984">
        <v>171505</v>
      </c>
      <c r="AG119" s="982"/>
      <c r="AH119" s="982"/>
      <c r="AI119" s="982"/>
      <c r="AJ119" s="983"/>
      <c r="AK119" s="984">
        <v>165878</v>
      </c>
      <c r="AL119" s="982"/>
      <c r="AM119" s="982"/>
      <c r="AN119" s="982"/>
      <c r="AO119" s="983"/>
      <c r="AP119" s="985">
        <v>0.2</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464</v>
      </c>
      <c r="BP119" s="1096"/>
      <c r="BQ119" s="1087">
        <v>174470903</v>
      </c>
      <c r="BR119" s="1088"/>
      <c r="BS119" s="1088"/>
      <c r="BT119" s="1088"/>
      <c r="BU119" s="1088"/>
      <c r="BV119" s="1088">
        <v>167381487</v>
      </c>
      <c r="BW119" s="1088"/>
      <c r="BX119" s="1088"/>
      <c r="BY119" s="1088"/>
      <c r="BZ119" s="1088"/>
      <c r="CA119" s="1088">
        <v>145994059</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338526</v>
      </c>
      <c r="DH119" s="1074"/>
      <c r="DI119" s="1074"/>
      <c r="DJ119" s="1074"/>
      <c r="DK119" s="1075"/>
      <c r="DL119" s="1073">
        <v>163706</v>
      </c>
      <c r="DM119" s="1074"/>
      <c r="DN119" s="1074"/>
      <c r="DO119" s="1074"/>
      <c r="DP119" s="1075"/>
      <c r="DQ119" s="1073">
        <v>19000</v>
      </c>
      <c r="DR119" s="1074"/>
      <c r="DS119" s="1074"/>
      <c r="DT119" s="1074"/>
      <c r="DU119" s="1075"/>
      <c r="DV119" s="1076">
        <v>0</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184</v>
      </c>
      <c r="AB120" s="1049"/>
      <c r="AC120" s="1049"/>
      <c r="AD120" s="1049"/>
      <c r="AE120" s="1050"/>
      <c r="AF120" s="1051" t="s">
        <v>440</v>
      </c>
      <c r="AG120" s="1049"/>
      <c r="AH120" s="1049"/>
      <c r="AI120" s="1049"/>
      <c r="AJ120" s="1050"/>
      <c r="AK120" s="1051" t="s">
        <v>184</v>
      </c>
      <c r="AL120" s="1049"/>
      <c r="AM120" s="1049"/>
      <c r="AN120" s="1049"/>
      <c r="AO120" s="1050"/>
      <c r="AP120" s="1052" t="s">
        <v>184</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33282606</v>
      </c>
      <c r="BR120" s="1017"/>
      <c r="BS120" s="1017"/>
      <c r="BT120" s="1017"/>
      <c r="BU120" s="1017"/>
      <c r="BV120" s="1017">
        <v>36301253</v>
      </c>
      <c r="BW120" s="1017"/>
      <c r="BX120" s="1017"/>
      <c r="BY120" s="1017"/>
      <c r="BZ120" s="1017"/>
      <c r="CA120" s="1017">
        <v>46778325</v>
      </c>
      <c r="CB120" s="1017"/>
      <c r="CC120" s="1017"/>
      <c r="CD120" s="1017"/>
      <c r="CE120" s="1017"/>
      <c r="CF120" s="1031">
        <v>69.599999999999994</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62076233</v>
      </c>
      <c r="DH120" s="1017"/>
      <c r="DI120" s="1017"/>
      <c r="DJ120" s="1017"/>
      <c r="DK120" s="1017"/>
      <c r="DL120" s="1017">
        <v>62114835</v>
      </c>
      <c r="DM120" s="1017"/>
      <c r="DN120" s="1017"/>
      <c r="DO120" s="1017"/>
      <c r="DP120" s="1017"/>
      <c r="DQ120" s="1017">
        <v>57817839</v>
      </c>
      <c r="DR120" s="1017"/>
      <c r="DS120" s="1017"/>
      <c r="DT120" s="1017"/>
      <c r="DU120" s="1017"/>
      <c r="DV120" s="1018">
        <v>86</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9550</v>
      </c>
      <c r="AB121" s="1049"/>
      <c r="AC121" s="1049"/>
      <c r="AD121" s="1049"/>
      <c r="AE121" s="1050"/>
      <c r="AF121" s="1051">
        <v>7028</v>
      </c>
      <c r="AG121" s="1049"/>
      <c r="AH121" s="1049"/>
      <c r="AI121" s="1049"/>
      <c r="AJ121" s="1050"/>
      <c r="AK121" s="1051" t="s">
        <v>440</v>
      </c>
      <c r="AL121" s="1049"/>
      <c r="AM121" s="1049"/>
      <c r="AN121" s="1049"/>
      <c r="AO121" s="1050"/>
      <c r="AP121" s="1052" t="s">
        <v>184</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22381018</v>
      </c>
      <c r="BR121" s="1010"/>
      <c r="BS121" s="1010"/>
      <c r="BT121" s="1010"/>
      <c r="BU121" s="1010"/>
      <c r="BV121" s="1010">
        <v>19519715</v>
      </c>
      <c r="BW121" s="1010"/>
      <c r="BX121" s="1010"/>
      <c r="BY121" s="1010"/>
      <c r="BZ121" s="1010"/>
      <c r="CA121" s="1010">
        <v>17655060</v>
      </c>
      <c r="CB121" s="1010"/>
      <c r="CC121" s="1010"/>
      <c r="CD121" s="1010"/>
      <c r="CE121" s="1010"/>
      <c r="CF121" s="1004">
        <v>26.3</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6210833</v>
      </c>
      <c r="DH121" s="1010"/>
      <c r="DI121" s="1010"/>
      <c r="DJ121" s="1010"/>
      <c r="DK121" s="1010"/>
      <c r="DL121" s="1010">
        <v>5934793</v>
      </c>
      <c r="DM121" s="1010"/>
      <c r="DN121" s="1010"/>
      <c r="DO121" s="1010"/>
      <c r="DP121" s="1010"/>
      <c r="DQ121" s="1010">
        <v>5609319</v>
      </c>
      <c r="DR121" s="1010"/>
      <c r="DS121" s="1010"/>
      <c r="DT121" s="1010"/>
      <c r="DU121" s="1010"/>
      <c r="DV121" s="1011">
        <v>8.3000000000000007</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184</v>
      </c>
      <c r="AB122" s="1049"/>
      <c r="AC122" s="1049"/>
      <c r="AD122" s="1049"/>
      <c r="AE122" s="1050"/>
      <c r="AF122" s="1051" t="s">
        <v>440</v>
      </c>
      <c r="AG122" s="1049"/>
      <c r="AH122" s="1049"/>
      <c r="AI122" s="1049"/>
      <c r="AJ122" s="1050"/>
      <c r="AK122" s="1051" t="s">
        <v>184</v>
      </c>
      <c r="AL122" s="1049"/>
      <c r="AM122" s="1049"/>
      <c r="AN122" s="1049"/>
      <c r="AO122" s="1050"/>
      <c r="AP122" s="1052" t="s">
        <v>440</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96806279</v>
      </c>
      <c r="BR122" s="1088"/>
      <c r="BS122" s="1088"/>
      <c r="BT122" s="1088"/>
      <c r="BU122" s="1088"/>
      <c r="BV122" s="1088">
        <v>90511077</v>
      </c>
      <c r="BW122" s="1088"/>
      <c r="BX122" s="1088"/>
      <c r="BY122" s="1088"/>
      <c r="BZ122" s="1088"/>
      <c r="CA122" s="1088">
        <v>85074690</v>
      </c>
      <c r="CB122" s="1088"/>
      <c r="CC122" s="1088"/>
      <c r="CD122" s="1088"/>
      <c r="CE122" s="1088"/>
      <c r="CF122" s="1108">
        <v>126.5</v>
      </c>
      <c r="CG122" s="1109"/>
      <c r="CH122" s="1109"/>
      <c r="CI122" s="1109"/>
      <c r="CJ122" s="1109"/>
      <c r="CK122" s="1100"/>
      <c r="CL122" s="1101"/>
      <c r="CM122" s="1101"/>
      <c r="CN122" s="1101"/>
      <c r="CO122" s="1102"/>
      <c r="CP122" s="1110" t="s">
        <v>411</v>
      </c>
      <c r="CQ122" s="1111"/>
      <c r="CR122" s="1111"/>
      <c r="CS122" s="1111"/>
      <c r="CT122" s="1111"/>
      <c r="CU122" s="1111"/>
      <c r="CV122" s="1111"/>
      <c r="CW122" s="1111"/>
      <c r="CX122" s="1111"/>
      <c r="CY122" s="1111"/>
      <c r="CZ122" s="1111"/>
      <c r="DA122" s="1111"/>
      <c r="DB122" s="1111"/>
      <c r="DC122" s="1111"/>
      <c r="DD122" s="1111"/>
      <c r="DE122" s="1111"/>
      <c r="DF122" s="1112"/>
      <c r="DG122" s="1009">
        <v>1649785</v>
      </c>
      <c r="DH122" s="1010"/>
      <c r="DI122" s="1010"/>
      <c r="DJ122" s="1010"/>
      <c r="DK122" s="1010"/>
      <c r="DL122" s="1010">
        <v>1726311</v>
      </c>
      <c r="DM122" s="1010"/>
      <c r="DN122" s="1010"/>
      <c r="DO122" s="1010"/>
      <c r="DP122" s="1010"/>
      <c r="DQ122" s="1010">
        <v>1560113</v>
      </c>
      <c r="DR122" s="1010"/>
      <c r="DS122" s="1010"/>
      <c r="DT122" s="1010"/>
      <c r="DU122" s="1010"/>
      <c r="DV122" s="1011">
        <v>2.2999999999999998</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55069</v>
      </c>
      <c r="AB123" s="1049"/>
      <c r="AC123" s="1049"/>
      <c r="AD123" s="1049"/>
      <c r="AE123" s="1050"/>
      <c r="AF123" s="1051">
        <v>43692</v>
      </c>
      <c r="AG123" s="1049"/>
      <c r="AH123" s="1049"/>
      <c r="AI123" s="1049"/>
      <c r="AJ123" s="1050"/>
      <c r="AK123" s="1051">
        <v>37499</v>
      </c>
      <c r="AL123" s="1049"/>
      <c r="AM123" s="1049"/>
      <c r="AN123" s="1049"/>
      <c r="AO123" s="1050"/>
      <c r="AP123" s="1052">
        <v>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473</v>
      </c>
      <c r="BP123" s="1096"/>
      <c r="BQ123" s="1155">
        <v>152469903</v>
      </c>
      <c r="BR123" s="1156"/>
      <c r="BS123" s="1156"/>
      <c r="BT123" s="1156"/>
      <c r="BU123" s="1156"/>
      <c r="BV123" s="1156">
        <v>146332045</v>
      </c>
      <c r="BW123" s="1156"/>
      <c r="BX123" s="1156"/>
      <c r="BY123" s="1156"/>
      <c r="BZ123" s="1156"/>
      <c r="CA123" s="1156">
        <v>149508075</v>
      </c>
      <c r="CB123" s="1156"/>
      <c r="CC123" s="1156"/>
      <c r="CD123" s="1156"/>
      <c r="CE123" s="1156"/>
      <c r="CF123" s="1089"/>
      <c r="CG123" s="1090"/>
      <c r="CH123" s="1090"/>
      <c r="CI123" s="1090"/>
      <c r="CJ123" s="1091"/>
      <c r="CK123" s="1100"/>
      <c r="CL123" s="1101"/>
      <c r="CM123" s="1101"/>
      <c r="CN123" s="1101"/>
      <c r="CO123" s="1102"/>
      <c r="CP123" s="1110" t="s">
        <v>409</v>
      </c>
      <c r="CQ123" s="1111"/>
      <c r="CR123" s="1111"/>
      <c r="CS123" s="1111"/>
      <c r="CT123" s="1111"/>
      <c r="CU123" s="1111"/>
      <c r="CV123" s="1111"/>
      <c r="CW123" s="1111"/>
      <c r="CX123" s="1111"/>
      <c r="CY123" s="1111"/>
      <c r="CZ123" s="1111"/>
      <c r="DA123" s="1111"/>
      <c r="DB123" s="1111"/>
      <c r="DC123" s="1111"/>
      <c r="DD123" s="1111"/>
      <c r="DE123" s="1111"/>
      <c r="DF123" s="1112"/>
      <c r="DG123" s="1048">
        <v>711052</v>
      </c>
      <c r="DH123" s="1049"/>
      <c r="DI123" s="1049"/>
      <c r="DJ123" s="1049"/>
      <c r="DK123" s="1050"/>
      <c r="DL123" s="1051">
        <v>644534</v>
      </c>
      <c r="DM123" s="1049"/>
      <c r="DN123" s="1049"/>
      <c r="DO123" s="1049"/>
      <c r="DP123" s="1050"/>
      <c r="DQ123" s="1051">
        <v>606710</v>
      </c>
      <c r="DR123" s="1049"/>
      <c r="DS123" s="1049"/>
      <c r="DT123" s="1049"/>
      <c r="DU123" s="1050"/>
      <c r="DV123" s="1052">
        <v>0.9</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184</v>
      </c>
      <c r="AB124" s="1049"/>
      <c r="AC124" s="1049"/>
      <c r="AD124" s="1049"/>
      <c r="AE124" s="1050"/>
      <c r="AF124" s="1051" t="s">
        <v>184</v>
      </c>
      <c r="AG124" s="1049"/>
      <c r="AH124" s="1049"/>
      <c r="AI124" s="1049"/>
      <c r="AJ124" s="1050"/>
      <c r="AK124" s="1051" t="s">
        <v>440</v>
      </c>
      <c r="AL124" s="1049"/>
      <c r="AM124" s="1049"/>
      <c r="AN124" s="1049"/>
      <c r="AO124" s="1050"/>
      <c r="AP124" s="1052" t="s">
        <v>440</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36.700000000000003</v>
      </c>
      <c r="BR124" s="1118"/>
      <c r="BS124" s="1118"/>
      <c r="BT124" s="1118"/>
      <c r="BU124" s="1118"/>
      <c r="BV124" s="1118">
        <v>34.4</v>
      </c>
      <c r="BW124" s="1118"/>
      <c r="BX124" s="1118"/>
      <c r="BY124" s="1118"/>
      <c r="BZ124" s="1118"/>
      <c r="CA124" s="1118" t="s">
        <v>184</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v>143625</v>
      </c>
      <c r="DH124" s="1074"/>
      <c r="DI124" s="1074"/>
      <c r="DJ124" s="1074"/>
      <c r="DK124" s="1075"/>
      <c r="DL124" s="1073">
        <v>108966</v>
      </c>
      <c r="DM124" s="1074"/>
      <c r="DN124" s="1074"/>
      <c r="DO124" s="1074"/>
      <c r="DP124" s="1075"/>
      <c r="DQ124" s="1073">
        <v>119726</v>
      </c>
      <c r="DR124" s="1074"/>
      <c r="DS124" s="1074"/>
      <c r="DT124" s="1074"/>
      <c r="DU124" s="1075"/>
      <c r="DV124" s="1076">
        <v>0.2</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184</v>
      </c>
      <c r="AB125" s="1049"/>
      <c r="AC125" s="1049"/>
      <c r="AD125" s="1049"/>
      <c r="AE125" s="1050"/>
      <c r="AF125" s="1051" t="s">
        <v>184</v>
      </c>
      <c r="AG125" s="1049"/>
      <c r="AH125" s="1049"/>
      <c r="AI125" s="1049"/>
      <c r="AJ125" s="1050"/>
      <c r="AK125" s="1051" t="s">
        <v>184</v>
      </c>
      <c r="AL125" s="1049"/>
      <c r="AM125" s="1049"/>
      <c r="AN125" s="1049"/>
      <c r="AO125" s="1050"/>
      <c r="AP125" s="1052" t="s">
        <v>184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184</v>
      </c>
      <c r="DH125" s="1017"/>
      <c r="DI125" s="1017"/>
      <c r="DJ125" s="1017"/>
      <c r="DK125" s="1017"/>
      <c r="DL125" s="1017" t="s">
        <v>184</v>
      </c>
      <c r="DM125" s="1017"/>
      <c r="DN125" s="1017"/>
      <c r="DO125" s="1017"/>
      <c r="DP125" s="1017"/>
      <c r="DQ125" s="1017" t="s">
        <v>184</v>
      </c>
      <c r="DR125" s="1017"/>
      <c r="DS125" s="1017"/>
      <c r="DT125" s="1017"/>
      <c r="DU125" s="1017"/>
      <c r="DV125" s="1018" t="s">
        <v>184</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193692</v>
      </c>
      <c r="AB126" s="1049"/>
      <c r="AC126" s="1049"/>
      <c r="AD126" s="1049"/>
      <c r="AE126" s="1050"/>
      <c r="AF126" s="1051">
        <v>185267</v>
      </c>
      <c r="AG126" s="1049"/>
      <c r="AH126" s="1049"/>
      <c r="AI126" s="1049"/>
      <c r="AJ126" s="1050"/>
      <c r="AK126" s="1051">
        <v>149224</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v>10624818</v>
      </c>
      <c r="DH126" s="1010"/>
      <c r="DI126" s="1010"/>
      <c r="DJ126" s="1010"/>
      <c r="DK126" s="1010"/>
      <c r="DL126" s="1010">
        <v>10701586</v>
      </c>
      <c r="DM126" s="1010"/>
      <c r="DN126" s="1010"/>
      <c r="DO126" s="1010"/>
      <c r="DP126" s="1010"/>
      <c r="DQ126" s="1010" t="s">
        <v>184</v>
      </c>
      <c r="DR126" s="1010"/>
      <c r="DS126" s="1010"/>
      <c r="DT126" s="1010"/>
      <c r="DU126" s="1010"/>
      <c r="DV126" s="1011" t="s">
        <v>184</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184</v>
      </c>
      <c r="AB127" s="1049"/>
      <c r="AC127" s="1049"/>
      <c r="AD127" s="1049"/>
      <c r="AE127" s="1050"/>
      <c r="AF127" s="1051" t="s">
        <v>184</v>
      </c>
      <c r="AG127" s="1049"/>
      <c r="AH127" s="1049"/>
      <c r="AI127" s="1049"/>
      <c r="AJ127" s="1050"/>
      <c r="AK127" s="1051" t="s">
        <v>440</v>
      </c>
      <c r="AL127" s="1049"/>
      <c r="AM127" s="1049"/>
      <c r="AN127" s="1049"/>
      <c r="AO127" s="1050"/>
      <c r="AP127" s="1052" t="s">
        <v>184</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184</v>
      </c>
      <c r="DH127" s="1010"/>
      <c r="DI127" s="1010"/>
      <c r="DJ127" s="1010"/>
      <c r="DK127" s="1010"/>
      <c r="DL127" s="1010" t="s">
        <v>184</v>
      </c>
      <c r="DM127" s="1010"/>
      <c r="DN127" s="1010"/>
      <c r="DO127" s="1010"/>
      <c r="DP127" s="1010"/>
      <c r="DQ127" s="1010" t="s">
        <v>184</v>
      </c>
      <c r="DR127" s="1010"/>
      <c r="DS127" s="1010"/>
      <c r="DT127" s="1010"/>
      <c r="DU127" s="1010"/>
      <c r="DV127" s="1011" t="s">
        <v>440</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2343317</v>
      </c>
      <c r="AB128" s="1138"/>
      <c r="AC128" s="1138"/>
      <c r="AD128" s="1138"/>
      <c r="AE128" s="1139"/>
      <c r="AF128" s="1140">
        <v>2354323</v>
      </c>
      <c r="AG128" s="1138"/>
      <c r="AH128" s="1138"/>
      <c r="AI128" s="1138"/>
      <c r="AJ128" s="1139"/>
      <c r="AK128" s="1140">
        <v>2047035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184</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3203</v>
      </c>
      <c r="DH128" s="1130"/>
      <c r="DI128" s="1130"/>
      <c r="DJ128" s="1130"/>
      <c r="DK128" s="1130"/>
      <c r="DL128" s="1130">
        <v>8111</v>
      </c>
      <c r="DM128" s="1130"/>
      <c r="DN128" s="1130"/>
      <c r="DO128" s="1130"/>
      <c r="DP128" s="1130"/>
      <c r="DQ128" s="1130">
        <v>6421</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70210994</v>
      </c>
      <c r="AB129" s="1049"/>
      <c r="AC129" s="1049"/>
      <c r="AD129" s="1049"/>
      <c r="AE129" s="1050"/>
      <c r="AF129" s="1051">
        <v>71156916</v>
      </c>
      <c r="AG129" s="1049"/>
      <c r="AH129" s="1049"/>
      <c r="AI129" s="1049"/>
      <c r="AJ129" s="1050"/>
      <c r="AK129" s="1051">
        <v>77014266</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184</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10374627</v>
      </c>
      <c r="AB130" s="1049"/>
      <c r="AC130" s="1049"/>
      <c r="AD130" s="1049"/>
      <c r="AE130" s="1050"/>
      <c r="AF130" s="1051">
        <v>10114699</v>
      </c>
      <c r="AG130" s="1049"/>
      <c r="AH130" s="1049"/>
      <c r="AI130" s="1049"/>
      <c r="AJ130" s="1050"/>
      <c r="AK130" s="1051">
        <v>9778522</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59836367</v>
      </c>
      <c r="AB131" s="1074"/>
      <c r="AC131" s="1074"/>
      <c r="AD131" s="1074"/>
      <c r="AE131" s="1075"/>
      <c r="AF131" s="1073">
        <v>61042217</v>
      </c>
      <c r="AG131" s="1074"/>
      <c r="AH131" s="1074"/>
      <c r="AI131" s="1074"/>
      <c r="AJ131" s="1075"/>
      <c r="AK131" s="1073">
        <v>67235744</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184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7.9326808059999996</v>
      </c>
      <c r="AB132" s="1190"/>
      <c r="AC132" s="1190"/>
      <c r="AD132" s="1190"/>
      <c r="AE132" s="1191"/>
      <c r="AF132" s="1192">
        <v>7.1145848840000001</v>
      </c>
      <c r="AG132" s="1190"/>
      <c r="AH132" s="1190"/>
      <c r="AI132" s="1190"/>
      <c r="AJ132" s="1191"/>
      <c r="AK132" s="1192">
        <v>3.645705177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8.6999999999999993</v>
      </c>
      <c r="AB133" s="1173"/>
      <c r="AC133" s="1173"/>
      <c r="AD133" s="1173"/>
      <c r="AE133" s="1174"/>
      <c r="AF133" s="1172">
        <v>7.8</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UsxAz296h3J2qCtA3Ls/WMUfSRxglZnVW45PjtsSMvyBy1tUmlmvEhASyavr+Q+h4FbSG0nzltAxPq4C2/5kw==" saltValue="0UNVvAp+PjbaV/whP5TW7A==" spinCount="100000" sheet="1" objects="1" scenarios="1" formatRows="0"/>
  <customSheetViews>
    <customSheetView guid="{23B4F44E-4ACE-4D23-8DF5-675D7920466B}" scale="70" fitToPage="1" hiddenRows="1" hiddenColumns="1" topLeftCell="A22">
      <selection activeCell="AK37" sqref="AK37:AO3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rTp0I8DES0bx9vdaIsAXNpd5uJHJzieFSVXPa1fn+mi1PvfmFFgQDOs9P69YGZ8BA1wOAGKhCApzMk6Fm4IQw==" saltValue="lQdOAksxDypXxg4qzHPaqQ==" spinCount="100000" sheet="1" objects="1" scenarios="1"/>
  <dataConsolidate/>
  <customSheetViews>
    <customSheetView guid="{23B4F44E-4ACE-4D23-8DF5-675D7920466B}" showPageBreaks="1" showGridLines="0" fitToPage="1" hiddenRows="1" hiddenColumns="1" view="pageBreakPreview" topLeftCell="A71">
      <selection activeCell="J73" sqref="J7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EgiR6HNY4brHtu2knGlYma4Jx1xRQVQF8JYGWbi+J4JpdrWywVxuhaQUq1SqhRgOjxNZlsN5uJkmKPyl7FruQ==" saltValue="3IdFwJPzY3w9TTdzyIF4qw==" spinCount="100000" sheet="1" objects="1" scenarios="1"/>
  <dataConsolidate/>
  <customSheetViews>
    <customSheetView guid="{23B4F44E-4ACE-4D23-8DF5-675D7920466B}"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17108251</v>
      </c>
      <c r="AP9" s="312">
        <v>54805</v>
      </c>
      <c r="AQ9" s="313">
        <v>56485</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2450242</v>
      </c>
      <c r="AP10" s="315">
        <v>7849</v>
      </c>
      <c r="AQ10" s="316">
        <v>3940</v>
      </c>
      <c r="AR10" s="317">
        <v>99.2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247419</v>
      </c>
      <c r="AP11" s="315">
        <v>793</v>
      </c>
      <c r="AQ11" s="316">
        <v>2339</v>
      </c>
      <c r="AR11" s="317">
        <v>-66.099999999999994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v>687177</v>
      </c>
      <c r="AP12" s="315">
        <v>2201</v>
      </c>
      <c r="AQ12" s="316">
        <v>1531</v>
      </c>
      <c r="AR12" s="317">
        <v>43.8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512</v>
      </c>
      <c r="AP13" s="315" t="s">
        <v>512</v>
      </c>
      <c r="AQ13" s="316">
        <v>56</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395455</v>
      </c>
      <c r="AP14" s="315">
        <v>1267</v>
      </c>
      <c r="AQ14" s="316">
        <v>1684</v>
      </c>
      <c r="AR14" s="317">
        <v>-24.8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562186</v>
      </c>
      <c r="AP15" s="315">
        <v>1801</v>
      </c>
      <c r="AQ15" s="316">
        <v>1307</v>
      </c>
      <c r="AR15" s="317">
        <v>37.799999999999997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-1330952</v>
      </c>
      <c r="AP16" s="315">
        <v>-4264</v>
      </c>
      <c r="AQ16" s="316">
        <v>-4039</v>
      </c>
      <c r="AR16" s="317">
        <v>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20119778</v>
      </c>
      <c r="AP17" s="315">
        <v>64452</v>
      </c>
      <c r="AQ17" s="316">
        <v>63303</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6.12</v>
      </c>
      <c r="AP21" s="328">
        <v>6.31</v>
      </c>
      <c r="AQ21" s="329">
        <v>-0.19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102.2</v>
      </c>
      <c r="AP22" s="333">
        <v>99.9</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7944754</v>
      </c>
      <c r="AP32" s="342">
        <v>25450</v>
      </c>
      <c r="AQ32" s="343">
        <v>29657</v>
      </c>
      <c r="AR32" s="344">
        <v>-14.2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512</v>
      </c>
      <c r="AP33" s="342" t="s">
        <v>512</v>
      </c>
      <c r="AQ33" s="343">
        <v>0</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512</v>
      </c>
      <c r="AP34" s="342" t="s">
        <v>512</v>
      </c>
      <c r="AQ34" s="343">
        <v>34</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5196530</v>
      </c>
      <c r="AP35" s="342">
        <v>16647</v>
      </c>
      <c r="AQ35" s="343">
        <v>9943</v>
      </c>
      <c r="AR35" s="344">
        <v>67.400000000000006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782889</v>
      </c>
      <c r="AP36" s="342">
        <v>2508</v>
      </c>
      <c r="AQ36" s="343">
        <v>489</v>
      </c>
      <c r="AR36" s="344">
        <v>412.9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352601</v>
      </c>
      <c r="AP37" s="342">
        <v>1130</v>
      </c>
      <c r="AQ37" s="343">
        <v>748</v>
      </c>
      <c r="AR37" s="344">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512</v>
      </c>
      <c r="AP38" s="345" t="s">
        <v>512</v>
      </c>
      <c r="AQ38" s="346">
        <v>0</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-2047035</v>
      </c>
      <c r="AP39" s="342">
        <v>-6557</v>
      </c>
      <c r="AQ39" s="343">
        <v>-7534</v>
      </c>
      <c r="AR39" s="344">
        <v>-13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-9778522</v>
      </c>
      <c r="AP40" s="342">
        <v>-31325</v>
      </c>
      <c r="AQ40" s="343">
        <v>-26610</v>
      </c>
      <c r="AR40" s="344">
        <v>17.7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2451217</v>
      </c>
      <c r="AP41" s="342">
        <v>7852</v>
      </c>
      <c r="AQ41" s="343">
        <v>6727</v>
      </c>
      <c r="AR41" s="344">
        <v>16.7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14165819</v>
      </c>
      <c r="AN51" s="364">
        <v>45294</v>
      </c>
      <c r="AO51" s="365">
        <v>39.9</v>
      </c>
      <c r="AP51" s="366">
        <v>41862</v>
      </c>
      <c r="AQ51" s="367">
        <v>1.5</v>
      </c>
      <c r="AR51" s="368">
        <v>38.4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7936588</v>
      </c>
      <c r="AN52" s="372">
        <v>25377</v>
      </c>
      <c r="AO52" s="373">
        <v>28.1</v>
      </c>
      <c r="AP52" s="374">
        <v>23710</v>
      </c>
      <c r="AQ52" s="375">
        <v>7.4</v>
      </c>
      <c r="AR52" s="376">
        <v>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22459420</v>
      </c>
      <c r="AN53" s="364">
        <v>71880</v>
      </c>
      <c r="AO53" s="365">
        <v>58.7</v>
      </c>
      <c r="AP53" s="366">
        <v>43554</v>
      </c>
      <c r="AQ53" s="367">
        <v>4</v>
      </c>
      <c r="AR53" s="368">
        <v>54.7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8694547</v>
      </c>
      <c r="AN54" s="372">
        <v>27826</v>
      </c>
      <c r="AO54" s="373">
        <v>9.6999999999999993</v>
      </c>
      <c r="AP54" s="374">
        <v>24811</v>
      </c>
      <c r="AQ54" s="375">
        <v>4.5999999999999996</v>
      </c>
      <c r="AR54" s="376">
        <v>5.0999999999999996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11566902</v>
      </c>
      <c r="AN55" s="364">
        <v>37048</v>
      </c>
      <c r="AO55" s="365">
        <v>-48.5</v>
      </c>
      <c r="AP55" s="366">
        <v>42581</v>
      </c>
      <c r="AQ55" s="367">
        <v>-2.2000000000000002</v>
      </c>
      <c r="AR55" s="368">
        <v>-46.3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8602154</v>
      </c>
      <c r="AN56" s="372">
        <v>27552</v>
      </c>
      <c r="AO56" s="373">
        <v>-1</v>
      </c>
      <c r="AP56" s="374">
        <v>24354</v>
      </c>
      <c r="AQ56" s="375">
        <v>-1.8</v>
      </c>
      <c r="AR56" s="376">
        <v>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13893175</v>
      </c>
      <c r="AN57" s="364">
        <v>44510</v>
      </c>
      <c r="AO57" s="365">
        <v>20.100000000000001</v>
      </c>
      <c r="AP57" s="366">
        <v>45426</v>
      </c>
      <c r="AQ57" s="367">
        <v>6.7</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7019347</v>
      </c>
      <c r="AN58" s="372">
        <v>22488</v>
      </c>
      <c r="AO58" s="373">
        <v>-18.399999999999999</v>
      </c>
      <c r="AP58" s="374">
        <v>24508</v>
      </c>
      <c r="AQ58" s="375">
        <v>0.6</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17681214</v>
      </c>
      <c r="AN59" s="364">
        <v>56640</v>
      </c>
      <c r="AO59" s="365">
        <v>27.3</v>
      </c>
      <c r="AP59" s="366">
        <v>45022</v>
      </c>
      <c r="AQ59" s="367">
        <v>-0.9</v>
      </c>
      <c r="AR59" s="368">
        <v>28.2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9467704</v>
      </c>
      <c r="AN60" s="372">
        <v>30329</v>
      </c>
      <c r="AO60" s="373">
        <v>34.9</v>
      </c>
      <c r="AP60" s="374">
        <v>25247</v>
      </c>
      <c r="AQ60" s="375">
        <v>3</v>
      </c>
      <c r="AR60" s="376">
        <v>31.9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15953306</v>
      </c>
      <c r="AN61" s="379">
        <v>51074</v>
      </c>
      <c r="AO61" s="380">
        <v>19.5</v>
      </c>
      <c r="AP61" s="381">
        <v>43689</v>
      </c>
      <c r="AQ61" s="382">
        <v>1.8</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8344068</v>
      </c>
      <c r="AN62" s="372">
        <v>26714</v>
      </c>
      <c r="AO62" s="373">
        <v>10.7</v>
      </c>
      <c r="AP62" s="374">
        <v>24526</v>
      </c>
      <c r="AQ62" s="375">
        <v>2.8</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HORnZQ6dfaOpdKJVXqRQ36f2o0uAKPX0Qo9KBqCc9rHyGvVvAMINOoZPd6mv92Z+ooW0Y1bFAYgCidbVz8fHw==" saltValue="x+GcaPGd+zB7XakL27zXpA==" spinCount="100000" sheet="1" objects="1" scenarios="1"/>
  <customSheetViews>
    <customSheetView guid="{23B4F44E-4ACE-4D23-8DF5-675D7920466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uw0t2+1APC72vtc9Rm3C4OugkbocTLn3KGSWZtu8AkWDbKHj4EpNxjTobsWNb1r7ngEi1vwRU5WWp1NbUMFQ==" saltValue="qkU8fvmxMMvdpdSUSNuimA==" spinCount="100000" sheet="1" objects="1" scenarios="1"/>
  <dataConsolidate/>
  <customSheetViews>
    <customSheetView guid="{23B4F44E-4ACE-4D23-8DF5-675D7920466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ryVSAjbftsytA0F3s/RjrAZe2U0Bispo/SqIc30jyS8EDEQue5glhy6IXWL/k+DfroxbmUUDiH9l6+xzOBatA==" saltValue="XIG6vFg35K6NzcoYo1ysNw==" spinCount="100000" sheet="1" objects="1" scenarios="1"/>
  <dataConsolidate/>
  <customSheetViews>
    <customSheetView guid="{23B4F44E-4ACE-4D23-8DF5-675D7920466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14.59</v>
      </c>
      <c r="G47" s="12">
        <v>15.87</v>
      </c>
      <c r="H47" s="12">
        <v>14.63</v>
      </c>
      <c r="I47" s="12">
        <v>14.42</v>
      </c>
      <c r="J47" s="13">
        <v>16.23</v>
      </c>
    </row>
    <row r="48" spans="2:10" ht="57.75" customHeight="1" x14ac:dyDescent="0.15">
      <c r="B48" s="14"/>
      <c r="C48" s="1234" t="s">
        <v>4</v>
      </c>
      <c r="D48" s="1234"/>
      <c r="E48" s="1235"/>
      <c r="F48" s="15">
        <v>3.09</v>
      </c>
      <c r="G48" s="16">
        <v>3.7</v>
      </c>
      <c r="H48" s="16">
        <v>2.2999999999999998</v>
      </c>
      <c r="I48" s="16">
        <v>3.39</v>
      </c>
      <c r="J48" s="17">
        <v>3.18</v>
      </c>
    </row>
    <row r="49" spans="2:10" ht="57.75" customHeight="1" thickBot="1" x14ac:dyDescent="0.2">
      <c r="B49" s="18"/>
      <c r="C49" s="1236" t="s">
        <v>5</v>
      </c>
      <c r="D49" s="1236"/>
      <c r="E49" s="1237"/>
      <c r="F49" s="19" t="s">
        <v>558</v>
      </c>
      <c r="G49" s="20">
        <v>1.96</v>
      </c>
      <c r="H49" s="20" t="s">
        <v>559</v>
      </c>
      <c r="I49" s="20">
        <v>1.1100000000000001</v>
      </c>
      <c r="J49" s="21">
        <v>2.95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kihYvuFuqMFbaOoNnqqhuk1JlNFvMU9IdLWFCtRFBR1gQNWUZOXORWluyjip06hIPqudYJ8ATN2HKnnZz9Aiw==" saltValue="+Evib1Wv9187i3e8ONinyw==" spinCount="100000" sheet="1" objects="1" scenarios="1"/>
  <customSheetViews>
    <customSheetView guid="{23B4F44E-4ACE-4D23-8DF5-675D7920466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2020-09-29T04:20:27Z</cp:lastPrinted>
  <dcterms:created xsi:type="dcterms:W3CDTF">2020-02-10T04:27:09Z</dcterms:created>
  <dcterms:modified xsi:type="dcterms:W3CDTF">2020-09-29T04:20:49Z</dcterms:modified>
  <cp:category/>
</cp:coreProperties>
</file>