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140026\e財政第２班\24_財政事情・財政分析\07_財政状況資料集（H22決算～）\30年度決算\13_市町から回答（２回目）\02_完成版\"/>
    </mc:Choice>
  </mc:AlternateContent>
  <bookViews>
    <workbookView xWindow="0" yWindow="0" windowWidth="15360" windowHeight="7635"/>
  </bookViews>
  <sheets>
    <sheet name="総括表" sheetId="1" r:id="rId1"/>
    <sheet name="普通会計の状況" sheetId="2" r:id="rId2"/>
    <sheet name="各会計、関係団体の財政状況及び健全化判断比率" sheetId="3" r:id="rId3"/>
    <sheet name="財政比較分析表" sheetId="4" r:id="rId4"/>
    <sheet name="経常経費分析表（経常収支比率の分析）" sheetId="5" r:id="rId5"/>
    <sheet name="経常経費分析表（人件費・公債費・普通建設事業費の分析）" sheetId="6" r:id="rId6"/>
    <sheet name="性質別歳出決算分析表（住民一人当たりのコスト）" sheetId="7" r:id="rId7"/>
    <sheet name="目的別歳出決算分析表（住民一人当たりのコスト）" sheetId="8" r:id="rId8"/>
    <sheet name="実質収支比率等に係る経年分析" sheetId="9" r:id="rId9"/>
    <sheet name="連結実質赤字比率に係る赤字・黒字の構成分析" sheetId="10" r:id="rId10"/>
    <sheet name="実質公債費比率（分子）の構造" sheetId="11" r:id="rId11"/>
    <sheet name="将来負担比率（分子）の構造" sheetId="12" r:id="rId12"/>
    <sheet name="基金残高に係る経年分析" sheetId="13" r:id="rId13"/>
    <sheet name="公会計指標分析・財政指標組合せ分析表" sheetId="15" r:id="rId14"/>
    <sheet name="施設類型別ストック情報分析表①" sheetId="16" r:id="rId15"/>
    <sheet name="施設類型別ストック情報分析表②" sheetId="17" r:id="rId16"/>
    <sheet name="データシート" sheetId="14" state="hidden" r:id="rId17"/>
  </sheets>
  <definedNames>
    <definedName name="Z_23B4F44E_4ACE_4D23_8DF5_675D7920466B_.wvu.Cols" localSheetId="2" hidden="1">'各会計、関係団体の財政状況及び健全化判断比率'!$EB:$XFD</definedName>
    <definedName name="Z_23B4F44E_4ACE_4D23_8DF5_675D7920466B_.wvu.Cols" localSheetId="12" hidden="1">基金残高に係る経年分析!$P:$XFD</definedName>
    <definedName name="Z_23B4F44E_4ACE_4D23_8DF5_675D7920466B_.wvu.Cols" localSheetId="4" hidden="1">'経常経費分析表（経常収支比率の分析）'!$DM:$XFD</definedName>
    <definedName name="Z_23B4F44E_4ACE_4D23_8DF5_675D7920466B_.wvu.Cols" localSheetId="5" hidden="1">'経常経費分析表（人件費・公債費・普通建設事業費の分析）'!$AU:$XFD</definedName>
    <definedName name="Z_23B4F44E_4ACE_4D23_8DF5_675D7920466B_.wvu.Cols" localSheetId="3" hidden="1">財政比較分析表!$DQ:$XFD</definedName>
    <definedName name="Z_23B4F44E_4ACE_4D23_8DF5_675D7920466B_.wvu.Cols" localSheetId="10" hidden="1">'実質公債費比率（分子）の構造'!$V:$XFD</definedName>
    <definedName name="Z_23B4F44E_4ACE_4D23_8DF5_675D7920466B_.wvu.Cols" localSheetId="8" hidden="1">実質収支比率等に係る経年分析!$Q:$XFD</definedName>
    <definedName name="Z_23B4F44E_4ACE_4D23_8DF5_675D7920466B_.wvu.Cols" localSheetId="11" hidden="1">'将来負担比率（分子）の構造'!$T:$XFD</definedName>
    <definedName name="Z_23B4F44E_4ACE_4D23_8DF5_675D7920466B_.wvu.Cols" localSheetId="6" hidden="1">'性質別歳出決算分析表（住民一人当たりのコスト）'!$DV:$XFD</definedName>
    <definedName name="Z_23B4F44E_4ACE_4D23_8DF5_675D7920466B_.wvu.Cols" localSheetId="0" hidden="1">総括表!$DP:$XFD</definedName>
    <definedName name="Z_23B4F44E_4ACE_4D23_8DF5_675D7920466B_.wvu.Cols" localSheetId="1" hidden="1">普通会計の状況!$EN:$XFD</definedName>
    <definedName name="Z_23B4F44E_4ACE_4D23_8DF5_675D7920466B_.wvu.Cols" localSheetId="7" hidden="1">'目的別歳出決算分析表（住民一人当たりのコスト）'!$DV:$XFD</definedName>
    <definedName name="Z_23B4F44E_4ACE_4D23_8DF5_675D7920466B_.wvu.Cols" localSheetId="9" hidden="1">連結実質赤字比率に係る赤字・黒字の構成分析!$Q:$XFD</definedName>
    <definedName name="Z_23B4F44E_4ACE_4D23_8DF5_675D7920466B_.wvu.Rows" localSheetId="2" hidden="1">'各会計、関係団体の財政状況及び健全化判断比率'!$137:$1048576,'各会計、関係団体の財政状況及び健全化判断比率'!$89:$101,'各会計、関係団体の財政状況及び健全化判断比率'!$135:$136</definedName>
    <definedName name="Z_23B4F44E_4ACE_4D23_8DF5_675D7920466B_.wvu.Rows" localSheetId="12" hidden="1">基金残高に係る経年分析!$67:$1048576,基金残高に係る経年分析!$65:$66</definedName>
    <definedName name="Z_23B4F44E_4ACE_4D23_8DF5_675D7920466B_.wvu.Rows" localSheetId="4" hidden="1">'経常経費分析表（経常収支比率の分析）'!$104:$1048576,'経常経費分析表（経常収支比率の分析）'!$90:$103</definedName>
    <definedName name="Z_23B4F44E_4ACE_4D23_8DF5_675D7920466B_.wvu.Rows" localSheetId="5" hidden="1">'経常経費分析表（人件費・公債費・普通建設事業費の分析）'!$75:$1048576,'経常経費分析表（人件費・公債費・普通建設事業費の分析）'!$67:$74</definedName>
    <definedName name="Z_23B4F44E_4ACE_4D23_8DF5_675D7920466B_.wvu.Rows" localSheetId="3" hidden="1">財政比較分析表!$111:$1048576,財政比較分析表!$98:$110</definedName>
    <definedName name="Z_23B4F44E_4ACE_4D23_8DF5_675D7920466B_.wvu.Rows" localSheetId="10" hidden="1">'実質公債費比率（分子）の構造'!$63:$1048576</definedName>
    <definedName name="Z_23B4F44E_4ACE_4D23_8DF5_675D7920466B_.wvu.Rows" localSheetId="8" hidden="1">実質収支比率等に係る経年分析!$54:$1048576,実質収支比率等に係る経年分析!$51:$53</definedName>
    <definedName name="Z_23B4F44E_4ACE_4D23_8DF5_675D7920466B_.wvu.Rows" localSheetId="11" hidden="1">'将来負担比率（分子）の構造'!$87:$1048576,'将来負担比率（分子）の構造'!$56:$86</definedName>
    <definedName name="Z_23B4F44E_4ACE_4D23_8DF5_675D7920466B_.wvu.Rows" localSheetId="6" hidden="1">'性質別歳出決算分析表（住民一人当たりのコスト）'!$133:$1048576,'性質別歳出決算分析表（住民一人当たりのコスト）'!$117:$132</definedName>
    <definedName name="Z_23B4F44E_4ACE_4D23_8DF5_675D7920466B_.wvu.Rows" localSheetId="0" hidden="1">総括表!$60:$1048576,総括表!$57:$59</definedName>
    <definedName name="Z_23B4F44E_4ACE_4D23_8DF5_675D7920466B_.wvu.Rows" localSheetId="1" hidden="1">普通会計の状況!$54:$1048576,普通会計の状況!$50:$53</definedName>
    <definedName name="Z_23B4F44E_4ACE_4D23_8DF5_675D7920466B_.wvu.Rows" localSheetId="7" hidden="1">'目的別歳出決算分析表（住民一人当たりのコスト）'!$133:$1048576,'目的別歳出決算分析表（住民一人当たりのコスト）'!$117:$132</definedName>
    <definedName name="Z_23B4F44E_4ACE_4D23_8DF5_675D7920466B_.wvu.Rows" localSheetId="9" hidden="1">連結実質赤字比率に係る赤字・黒字の構成分析!$46:$1048576</definedName>
  </definedNames>
  <calcPr calcId="162913"/>
  <customWorkbookViews>
    <customWorkbookView name="鎌田 直也 - 個人用ビュー" guid="{23B4F44E-4ACE-4D23-8DF5-675D7920466B}" mergeInterval="0" personalView="1" maximized="1" xWindow="-8" yWindow="-8" windowWidth="1382" windowHeight="754" activeSheetId="11"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 l="1"/>
  <c r="BG34" i="1"/>
  <c r="AO36" i="1"/>
  <c r="AO35" i="1"/>
  <c r="AO34" i="1"/>
  <c r="W37" i="1"/>
  <c r="W36" i="1"/>
  <c r="W35" i="1"/>
  <c r="W34" i="1"/>
  <c r="CQ43" i="1"/>
  <c r="CQ42" i="1"/>
  <c r="CQ41" i="1"/>
  <c r="CQ40" i="1"/>
  <c r="CQ39" i="1"/>
  <c r="CQ38" i="1"/>
  <c r="CQ37" i="1"/>
  <c r="CQ36" i="1"/>
  <c r="CQ35" i="1"/>
  <c r="CQ34" i="1"/>
  <c r="DG43" i="1"/>
  <c r="DG42" i="1"/>
  <c r="DG41" i="1"/>
  <c r="DG40" i="1"/>
  <c r="DG39" i="1"/>
  <c r="DG38" i="1"/>
  <c r="DG37" i="1"/>
  <c r="DG36" i="1"/>
  <c r="DG35" i="1"/>
  <c r="DG34" i="1"/>
  <c r="BY43" i="1"/>
  <c r="BY42" i="1"/>
  <c r="BY41" i="1"/>
  <c r="BY40" i="1"/>
  <c r="BY39" i="1"/>
  <c r="BY38" i="1"/>
  <c r="BY37" i="1"/>
  <c r="BY36" i="1"/>
  <c r="BY35" i="1"/>
  <c r="BY34" i="1"/>
  <c r="E43" i="1"/>
  <c r="E42" i="1"/>
  <c r="E41" i="1"/>
  <c r="E40" i="1"/>
  <c r="E39" i="1"/>
  <c r="E38" i="1"/>
  <c r="E37" i="1"/>
  <c r="E36" i="1"/>
  <c r="E35" i="1"/>
  <c r="E34" i="1"/>
  <c r="CO43" i="1" l="1"/>
  <c r="BW43" i="1"/>
  <c r="BE43" i="1"/>
  <c r="AM43" i="1"/>
  <c r="U43" i="1"/>
  <c r="C43" i="1"/>
  <c r="CO42" i="1"/>
  <c r="BW42" i="1"/>
  <c r="BE42" i="1"/>
  <c r="AM42" i="1"/>
  <c r="U42" i="1"/>
  <c r="C42" i="1"/>
  <c r="CO41" i="1"/>
  <c r="BW41" i="1"/>
  <c r="BE41" i="1"/>
  <c r="AM41" i="1"/>
  <c r="U41" i="1"/>
  <c r="C41" i="1"/>
  <c r="CO40" i="1"/>
  <c r="BW40" i="1"/>
  <c r="BE40" i="1"/>
  <c r="AM40" i="1"/>
  <c r="U40" i="1"/>
  <c r="C40" i="1"/>
  <c r="CO39" i="1"/>
  <c r="BW39" i="1"/>
  <c r="BE39" i="1"/>
  <c r="AM39" i="1"/>
  <c r="U39" i="1"/>
  <c r="C39" i="1"/>
  <c r="CO38" i="1"/>
  <c r="BW38" i="1"/>
  <c r="BE38" i="1"/>
  <c r="AM38" i="1"/>
  <c r="U38" i="1"/>
  <c r="C38" i="1"/>
  <c r="CO37" i="1"/>
  <c r="BW37" i="1"/>
  <c r="BE37" i="1"/>
  <c r="AM37" i="1"/>
  <c r="U37" i="1"/>
  <c r="C37" i="1"/>
  <c r="CO36" i="1"/>
  <c r="BW36" i="1"/>
  <c r="BE36" i="1"/>
  <c r="AM36" i="1"/>
  <c r="U36" i="1"/>
  <c r="C36" i="1"/>
  <c r="CO35" i="1"/>
  <c r="BW35" i="1"/>
  <c r="BE35" i="1"/>
  <c r="AM35" i="1"/>
  <c r="U35" i="1"/>
  <c r="C35" i="1"/>
  <c r="CO34" i="1"/>
  <c r="BW34" i="1"/>
  <c r="BE34" i="1"/>
  <c r="AM34" i="1"/>
  <c r="U34" i="1"/>
  <c r="C34" i="1"/>
  <c r="D74" i="14" l="1"/>
  <c r="C74" i="14"/>
  <c r="B74" i="14"/>
  <c r="D73" i="14"/>
  <c r="C73" i="14"/>
  <c r="B73" i="14"/>
  <c r="D72" i="14"/>
  <c r="C72" i="14"/>
  <c r="B72" i="14"/>
  <c r="D71" i="14"/>
  <c r="C71" i="14"/>
  <c r="B71" i="14"/>
  <c r="P67" i="14"/>
  <c r="O67" i="14"/>
  <c r="N67" i="14"/>
  <c r="M67" i="14"/>
  <c r="L67" i="14"/>
  <c r="K67" i="14"/>
  <c r="J67" i="14"/>
  <c r="I67" i="14"/>
  <c r="H67" i="14"/>
  <c r="G67" i="14"/>
  <c r="F67" i="14"/>
  <c r="E67" i="14"/>
  <c r="D67" i="14"/>
  <c r="C67" i="14"/>
  <c r="B67" i="14"/>
  <c r="N66" i="14"/>
  <c r="K66" i="14"/>
  <c r="H66" i="14"/>
  <c r="E66" i="14"/>
  <c r="B66" i="14"/>
  <c r="N65" i="14"/>
  <c r="K65" i="14"/>
  <c r="H65" i="14"/>
  <c r="E65" i="14"/>
  <c r="B65" i="14"/>
  <c r="N64" i="14"/>
  <c r="K64" i="14"/>
  <c r="H64" i="14"/>
  <c r="E64" i="14"/>
  <c r="B64" i="14"/>
  <c r="N63" i="14"/>
  <c r="K63" i="14"/>
  <c r="H63" i="14"/>
  <c r="E63" i="14"/>
  <c r="B63" i="14"/>
  <c r="N62" i="14"/>
  <c r="K62" i="14"/>
  <c r="H62" i="14"/>
  <c r="E62" i="14"/>
  <c r="B62" i="14"/>
  <c r="N61" i="14"/>
  <c r="K61" i="14"/>
  <c r="H61" i="14"/>
  <c r="E61" i="14"/>
  <c r="B61" i="14"/>
  <c r="N60" i="14"/>
  <c r="K60" i="14"/>
  <c r="H60" i="14"/>
  <c r="E60" i="14"/>
  <c r="B60" i="14"/>
  <c r="N59" i="14"/>
  <c r="K59" i="14"/>
  <c r="H59" i="14"/>
  <c r="E59" i="14"/>
  <c r="B59" i="14"/>
  <c r="P58" i="14"/>
  <c r="M58" i="14"/>
  <c r="J58" i="14"/>
  <c r="G58" i="14"/>
  <c r="D58" i="14"/>
  <c r="P57" i="14"/>
  <c r="M57" i="14"/>
  <c r="J57" i="14"/>
  <c r="G57" i="14"/>
  <c r="D57" i="14"/>
  <c r="P56" i="14"/>
  <c r="M56" i="14"/>
  <c r="J56" i="14"/>
  <c r="G56" i="14"/>
  <c r="D56" i="14"/>
  <c r="N54" i="14"/>
  <c r="K54" i="14"/>
  <c r="H54" i="14"/>
  <c r="E54" i="14"/>
  <c r="B54" i="14"/>
  <c r="P50" i="14"/>
  <c r="O50" i="14"/>
  <c r="N50" i="14"/>
  <c r="M50" i="14"/>
  <c r="L50" i="14"/>
  <c r="K50" i="14"/>
  <c r="J50" i="14"/>
  <c r="I50" i="14"/>
  <c r="H50" i="14"/>
  <c r="G50" i="14"/>
  <c r="F50" i="14"/>
  <c r="E50" i="14"/>
  <c r="D50" i="14"/>
  <c r="C50" i="14"/>
  <c r="B50" i="14"/>
  <c r="N49" i="14"/>
  <c r="K49" i="14"/>
  <c r="H49" i="14"/>
  <c r="E49" i="14"/>
  <c r="B49" i="14"/>
  <c r="N48" i="14"/>
  <c r="K48" i="14"/>
  <c r="H48" i="14"/>
  <c r="E48" i="14"/>
  <c r="B48" i="14"/>
  <c r="N47" i="14"/>
  <c r="K47" i="14"/>
  <c r="H47" i="14"/>
  <c r="E47" i="14"/>
  <c r="B47" i="14"/>
  <c r="N46" i="14"/>
  <c r="K46" i="14"/>
  <c r="H46" i="14"/>
  <c r="E46" i="14"/>
  <c r="B46" i="14"/>
  <c r="N45" i="14"/>
  <c r="K45" i="14"/>
  <c r="H45" i="14"/>
  <c r="E45" i="14"/>
  <c r="B45" i="14"/>
  <c r="N44" i="14"/>
  <c r="K44" i="14"/>
  <c r="H44" i="14"/>
  <c r="E44" i="14"/>
  <c r="B44" i="14"/>
  <c r="N43" i="14"/>
  <c r="K43" i="14"/>
  <c r="H43" i="14"/>
  <c r="E43" i="14"/>
  <c r="B43" i="14"/>
  <c r="P42" i="14"/>
  <c r="M42" i="14"/>
  <c r="J42" i="14"/>
  <c r="G42" i="14"/>
  <c r="D42" i="14"/>
  <c r="N40" i="14"/>
  <c r="K40" i="14"/>
  <c r="H40" i="14"/>
  <c r="E40" i="14"/>
  <c r="B40" i="14"/>
  <c r="K36" i="14"/>
  <c r="J36" i="14"/>
  <c r="I36" i="14"/>
  <c r="H36" i="14"/>
  <c r="G36" i="14"/>
  <c r="F36" i="14"/>
  <c r="E36" i="14"/>
  <c r="D36" i="14"/>
  <c r="C36" i="14"/>
  <c r="B36" i="14"/>
  <c r="A36" i="14"/>
  <c r="K35" i="14"/>
  <c r="J35" i="14"/>
  <c r="I35" i="14"/>
  <c r="H35" i="14"/>
  <c r="G35" i="14"/>
  <c r="F35" i="14"/>
  <c r="E35" i="14"/>
  <c r="D35" i="14"/>
  <c r="C35" i="14"/>
  <c r="B35" i="14"/>
  <c r="A35" i="14"/>
  <c r="K34" i="14"/>
  <c r="J34" i="14"/>
  <c r="I34" i="14"/>
  <c r="H34" i="14"/>
  <c r="G34" i="14"/>
  <c r="F34" i="14"/>
  <c r="E34" i="14"/>
  <c r="D34" i="14"/>
  <c r="C34" i="14"/>
  <c r="B34" i="14"/>
  <c r="A34" i="14"/>
  <c r="K33" i="14"/>
  <c r="J33" i="14"/>
  <c r="I33" i="14"/>
  <c r="H33" i="14"/>
  <c r="G33" i="14"/>
  <c r="F33" i="14"/>
  <c r="E33" i="14"/>
  <c r="D33" i="14"/>
  <c r="C33" i="14"/>
  <c r="B33" i="14"/>
  <c r="A33" i="14"/>
  <c r="K32" i="14"/>
  <c r="J32" i="14"/>
  <c r="I32" i="14"/>
  <c r="H32" i="14"/>
  <c r="G32" i="14"/>
  <c r="F32" i="14"/>
  <c r="E32" i="14"/>
  <c r="D32" i="14"/>
  <c r="C32" i="14"/>
  <c r="B32" i="14"/>
  <c r="A32" i="14"/>
  <c r="K31" i="14"/>
  <c r="J31" i="14"/>
  <c r="I31" i="14"/>
  <c r="H31" i="14"/>
  <c r="G31" i="14"/>
  <c r="F31" i="14"/>
  <c r="E31" i="14"/>
  <c r="D31" i="14"/>
  <c r="C31" i="14"/>
  <c r="B31" i="14"/>
  <c r="A31" i="14"/>
  <c r="K30" i="14"/>
  <c r="J30" i="14"/>
  <c r="I30" i="14"/>
  <c r="H30" i="14"/>
  <c r="G30" i="14"/>
  <c r="F30" i="14"/>
  <c r="E30" i="14"/>
  <c r="D30" i="14"/>
  <c r="C30" i="14"/>
  <c r="B30" i="14"/>
  <c r="A30" i="14"/>
  <c r="K29" i="14"/>
  <c r="J29" i="14"/>
  <c r="I29" i="14"/>
  <c r="H29" i="14"/>
  <c r="G29" i="14"/>
  <c r="F29" i="14"/>
  <c r="E29" i="14"/>
  <c r="D29" i="14"/>
  <c r="C29" i="14"/>
  <c r="B29" i="14"/>
  <c r="A29" i="14"/>
  <c r="K28" i="14"/>
  <c r="J28" i="14"/>
  <c r="I28" i="14"/>
  <c r="H28" i="14"/>
  <c r="G28" i="14"/>
  <c r="F28" i="14"/>
  <c r="E28" i="14"/>
  <c r="D28" i="14"/>
  <c r="C28" i="14"/>
  <c r="B28" i="14"/>
  <c r="A28" i="14"/>
  <c r="K27" i="14"/>
  <c r="J27" i="14"/>
  <c r="I27" i="14"/>
  <c r="H27" i="14"/>
  <c r="G27" i="14"/>
  <c r="F27" i="14"/>
  <c r="E27" i="14"/>
  <c r="D27" i="14"/>
  <c r="C27" i="14"/>
  <c r="B27" i="14"/>
  <c r="A27" i="14"/>
  <c r="J25" i="14"/>
  <c r="H25" i="14"/>
  <c r="F25" i="14"/>
  <c r="D25" i="14"/>
  <c r="B25" i="14"/>
  <c r="F21" i="14"/>
  <c r="E21" i="14"/>
  <c r="D21" i="14"/>
  <c r="C21" i="14"/>
  <c r="B21" i="14"/>
  <c r="F20" i="14"/>
  <c r="E20" i="14"/>
  <c r="D20" i="14"/>
  <c r="C20" i="14"/>
  <c r="B20" i="14"/>
  <c r="F19" i="14"/>
  <c r="E19" i="14"/>
  <c r="D19" i="14"/>
  <c r="C19" i="14"/>
  <c r="B19" i="14"/>
  <c r="F18" i="14"/>
  <c r="E18" i="14"/>
  <c r="D18" i="14"/>
  <c r="C18" i="14"/>
  <c r="B18" i="14"/>
</calcChain>
</file>

<file path=xl/sharedStrings.xml><?xml version="1.0" encoding="utf-8"?>
<sst xmlns="http://schemas.openxmlformats.org/spreadsheetml/2006/main" count="1112" uniqueCount="623">
  <si>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</si>
  <si>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</si>
  <si>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</si>
  <si>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</si>
  <si>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</si>
  <si>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</si>
  <si>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</si>
  <si>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</si>
  <si>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</si>
  <si>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</si>
  <si>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</si>
  <si>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</si>
  <si>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</si>
  <si>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</si>
  <si>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</si>
  <si>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</si>
  <si>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</si>
  <si>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</si>
  <si>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</si>
  <si>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</si>
  <si>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</si>
  <si>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</si>
  <si>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</si>
  <si>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</si>
  <si>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</si>
  <si>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</si>
  <si>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</si>
  <si>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</si>
  <si>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</si>
  <si>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</si>
  <si>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</si>
  <si>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</si>
  <si>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</si>
  <si>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</si>
  <si>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</si>
  <si>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</si>
  <si>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</si>
  <si>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</si>
  <si>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</si>
  <si>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</si>
  <si>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</si>
  <si>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</si>
  <si>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</si>
  <si>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</si>
  <si>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</si>
  <si>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</si>
  <si>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</si>
  <si>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</si>
  <si>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</si>
  <si>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</si>
  <si>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</si>
  <si>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</si>
  <si>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</si>
  <si>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</si>
  <si>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</si>
  <si>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</si>
  <si>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</si>
  <si>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</si>
  <si>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</si>
  <si>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</si>
  <si>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</si>
  <si>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</si>
  <si>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</si>
  <si>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</si>
  <si>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</si>
  <si>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</si>
  <si>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</si>
  <si>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</si>
  <si>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</si>
  <si>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</si>
  <si>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</si>
  <si>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</si>
  <si>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</si>
  <si>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</si>
  <si>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</si>
  <si>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</si>
  <si>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</si>
  <si>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</si>
  <si>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</si>
  <si>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</si>
  <si>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</si>
  <si>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</si>
  <si>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三重県</t>
    <phoneticPr fontId="5"/>
  </si>
  <si>
    <t>市町村類型</t>
    <phoneticPr fontId="5"/>
  </si>
  <si>
    <t>施行時特例市</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</si>
  <si>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</si>
  <si>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</si>
  <si>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</si>
  <si>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</si>
  <si>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</si>
  <si>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</si>
  <si>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</si>
  <si>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</si>
  <si>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</si>
  <si>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</si>
  <si>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</si>
  <si>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</si>
  <si>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四日市市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</si>
  <si>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</si>
  <si>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</si>
  <si>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</si>
  <si>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</si>
  <si>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</si>
  <si>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</si>
  <si>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</si>
  <si>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</si>
  <si>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</si>
  <si>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</si>
  <si>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</si>
  <si>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</si>
  <si>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</si>
  <si>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</si>
  <si>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</si>
  <si>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</si>
  <si>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</si>
  <si>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</si>
  <si>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</si>
  <si>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</si>
  <si>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</si>
  <si>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</si>
  <si>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</si>
  <si>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</si>
  <si>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</si>
  <si>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</si>
  <si>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</si>
  <si>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</si>
  <si>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</si>
  <si>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</si>
  <si>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</si>
  <si>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</si>
  <si>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</si>
  <si>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</si>
  <si>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</si>
  <si>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</si>
  <si>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</si>
  <si>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</si>
  <si>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</si>
  <si>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</si>
  <si>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</si>
  <si>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</si>
  <si>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</si>
  <si>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</si>
  <si>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</si>
  <si>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</si>
  <si>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</si>
  <si>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</si>
  <si>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</si>
  <si>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</si>
  <si>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</si>
  <si>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</si>
  <si>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</si>
  <si>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</si>
  <si>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24"/>
  </si>
  <si>
    <t>うち日本人(％)</t>
    <phoneticPr fontId="5"/>
  </si>
  <si>
    <t>-0.2</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</si>
  <si>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</si>
  <si>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</si>
  <si>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</si>
  <si>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</si>
  <si>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</si>
  <si>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</si>
  <si>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</si>
  <si>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</si>
  <si>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</si>
  <si>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</si>
  <si>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</si>
  <si>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</si>
  <si>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</si>
  <si>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</si>
  <si>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</si>
  <si>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</si>
  <si>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</si>
  <si>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</si>
  <si>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</si>
  <si>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</si>
  <si>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</si>
  <si>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</si>
  <si>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</si>
  <si>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</si>
  <si>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</si>
  <si>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</si>
  <si>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</si>
  <si>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</si>
  <si>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</si>
  <si>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t>
    <phoneticPr fontId="5"/>
  </si>
  <si>
    <t>-</t>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</si>
  <si>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</si>
  <si>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</si>
  <si>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</si>
  <si>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</si>
  <si>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</si>
  <si>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</si>
  <si>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</si>
  <si>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</si>
  <si>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</si>
  <si>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</si>
  <si>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</si>
  <si>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</si>
  <si>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</si>
  <si>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</si>
  <si>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</si>
  <si>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</si>
  <si>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</si>
  <si>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</si>
  <si>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</si>
  <si>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</si>
  <si>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</si>
  <si>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</si>
  <si>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</si>
  <si>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</si>
  <si>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</si>
  <si>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</si>
  <si>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</si>
  <si>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</si>
  <si>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三重県四日市市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</si>
  <si>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</si>
  <si>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</si>
  <si>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</si>
  <si>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</si>
  <si>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</si>
  <si>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</si>
  <si>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</si>
  <si>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</si>
  <si>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</si>
  <si>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</si>
  <si>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</si>
  <si>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</si>
  <si>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</si>
  <si>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</si>
  <si>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</si>
  <si>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</si>
  <si>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</si>
  <si>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</si>
  <si>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</si>
  <si>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</si>
  <si>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</si>
  <si>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</si>
  <si>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</si>
  <si>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</si>
  <si>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</si>
  <si>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</si>
  <si>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</si>
  <si>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</si>
  <si>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</si>
  <si>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</si>
  <si>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</si>
  <si>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</si>
  <si>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</si>
  <si>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</si>
  <si>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</si>
  <si>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</si>
  <si>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</si>
  <si>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</si>
  <si>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</si>
  <si>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</si>
  <si>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</si>
  <si>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</si>
  <si>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</si>
  <si>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</si>
  <si>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</si>
  <si>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</si>
  <si>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</si>
  <si>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</si>
  <si>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</si>
  <si>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</si>
  <si>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</si>
  <si>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</si>
  <si>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</si>
  <si>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</si>
  <si>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</si>
  <si>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</si>
  <si>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</si>
  <si>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</si>
  <si>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</si>
  <si>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</si>
  <si>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</si>
  <si>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</si>
  <si>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</si>
  <si>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</si>
  <si>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</si>
  <si>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</si>
  <si>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</si>
  <si>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</si>
  <si>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</si>
  <si>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</si>
  <si>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</si>
  <si>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</si>
  <si>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</si>
  <si>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</si>
  <si>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</si>
  <si>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</si>
  <si>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</si>
  <si>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</si>
  <si>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</si>
  <si>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</si>
  <si>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</si>
  <si>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</si>
  <si>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</si>
  <si>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</si>
  <si>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</si>
  <si>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</si>
  <si>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</si>
  <si>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</si>
  <si>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</si>
  <si>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</si>
  <si>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</si>
  <si>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</si>
  <si>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</si>
  <si>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</si>
  <si>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</si>
  <si>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</si>
  <si>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</si>
  <si>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</si>
  <si>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</si>
  <si>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</si>
  <si>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</si>
  <si>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</si>
  <si>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</si>
  <si>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</si>
  <si>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</si>
  <si>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</si>
  <si>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</si>
  <si>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</si>
  <si>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</si>
  <si>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</si>
  <si>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</si>
  <si>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</si>
  <si>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</si>
  <si>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</si>
  <si>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</si>
  <si>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</si>
  <si>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</si>
  <si>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</si>
  <si>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</si>
  <si>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</si>
  <si>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</si>
  <si>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</si>
  <si>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</si>
  <si>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と畜場</t>
    <phoneticPr fontId="5"/>
  </si>
  <si>
    <t>被保険者数(人)</t>
  </si>
  <si>
    <t>　繰出金</t>
    <phoneticPr fontId="5"/>
  </si>
  <si>
    <t>市場</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</si>
  <si>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</si>
  <si>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</si>
  <si>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</si>
  <si>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</si>
  <si>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</si>
  <si>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</si>
  <si>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</si>
  <si>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</si>
  <si>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</si>
  <si>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</si>
  <si>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</si>
  <si>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</si>
  <si>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</si>
  <si>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</si>
  <si>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</si>
  <si>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</si>
  <si>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</si>
  <si>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</si>
  <si>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</si>
  <si>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</si>
  <si>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</si>
  <si>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</si>
  <si>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三重県四日市市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</si>
  <si>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</si>
  <si>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</si>
  <si>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</si>
  <si>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</si>
  <si>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</si>
  <si>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</si>
  <si>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</si>
  <si>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</si>
  <si>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</si>
  <si>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</si>
  <si>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</si>
  <si>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</si>
  <si>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</si>
  <si>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</si>
  <si>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</si>
  <si>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</si>
  <si>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</si>
  <si>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</si>
  <si>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</si>
  <si>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</si>
  <si>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土地区画整理事業特別会計</t>
    <phoneticPr fontId="5"/>
  </si>
  <si>
    <t>住宅新築資金等貸付事業特別会計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</si>
  <si>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</si>
  <si>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</si>
  <si>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</si>
  <si>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</si>
  <si>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</si>
  <si>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</si>
  <si>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</si>
  <si>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</si>
  <si>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</si>
  <si>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</si>
  <si>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</si>
  <si>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</si>
  <si>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</si>
  <si>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</si>
  <si>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</si>
  <si>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</si>
  <si>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競輪事業特別会計</t>
    <phoneticPr fontId="5"/>
  </si>
  <si>
    <t>水道事業会計</t>
    <phoneticPr fontId="5"/>
  </si>
  <si>
    <t>法適用企業</t>
    <phoneticPr fontId="5"/>
  </si>
  <si>
    <t>下水道事業会計</t>
    <phoneticPr fontId="5"/>
  </si>
  <si>
    <t>法適用企業</t>
    <phoneticPr fontId="5"/>
  </si>
  <si>
    <t>病院事業会計</t>
    <phoneticPr fontId="5"/>
  </si>
  <si>
    <t>食肉センター食肉市場特別会計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</si>
  <si>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</si>
  <si>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</si>
  <si>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</si>
  <si>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</si>
  <si>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</si>
  <si>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</si>
  <si>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</si>
  <si>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</si>
  <si>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</si>
  <si>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</si>
  <si>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</si>
  <si>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</si>
  <si>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</si>
  <si>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</si>
  <si>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</si>
  <si>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</si>
  <si>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</si>
  <si>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</si>
  <si>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</si>
  <si>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</si>
  <si>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</si>
  <si>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</si>
  <si>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</si>
  <si>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</si>
  <si>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</si>
  <si>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</si>
  <si>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</si>
  <si>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</si>
  <si>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</si>
  <si>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</si>
  <si>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</si>
  <si>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</si>
  <si>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</si>
  <si>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</si>
  <si>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</si>
  <si>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</si>
  <si>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</si>
  <si>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</si>
  <si>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</si>
  <si>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</si>
  <si>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</si>
  <si>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</si>
  <si>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</si>
  <si>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</si>
  <si>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</si>
  <si>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</si>
  <si>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</si>
  <si>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</si>
  <si>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</si>
  <si>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</si>
  <si>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</si>
  <si>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</si>
  <si>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</si>
  <si>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</si>
  <si>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</si>
  <si>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</si>
  <si>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</si>
  <si>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</si>
  <si>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</si>
  <si>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</si>
  <si>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</si>
  <si>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</si>
  <si>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</si>
  <si>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</si>
  <si>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</si>
  <si>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</si>
  <si>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</si>
  <si>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</si>
  <si>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</si>
  <si>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</si>
  <si>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</si>
  <si>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</si>
  <si>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</si>
  <si>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</si>
  <si>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</si>
  <si>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</si>
  <si>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</si>
  <si>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</si>
  <si>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</si>
  <si>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</si>
  <si>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</si>
  <si>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</si>
  <si>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</si>
  <si>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</si>
  <si>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</si>
  <si>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</si>
  <si>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</si>
  <si>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</si>
  <si>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</si>
  <si>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</si>
  <si>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</si>
  <si>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</si>
  <si>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</si>
  <si>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</si>
  <si>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</si>
  <si>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</si>
  <si>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</si>
  <si>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</si>
  <si>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</si>
  <si>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</si>
  <si>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</si>
  <si>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</si>
  <si>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</si>
  <si>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</si>
  <si>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</si>
  <si>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</si>
  <si>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</si>
  <si>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</si>
  <si>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</si>
  <si>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</si>
  <si>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</si>
  <si>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</si>
  <si>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</si>
  <si>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</si>
  <si>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</si>
  <si>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</si>
  <si>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</si>
  <si>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</si>
  <si>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</si>
  <si>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</si>
  <si>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</si>
  <si>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</si>
  <si>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</si>
  <si>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</si>
  <si>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</si>
  <si>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</si>
  <si>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</si>
  <si>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</si>
  <si>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</si>
  <si>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</si>
  <si>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</si>
  <si>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</si>
  <si>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</si>
  <si>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</si>
  <si>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</si>
  <si>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</si>
  <si>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</si>
  <si>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</si>
  <si>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</si>
  <si>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</si>
  <si>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</si>
  <si>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</si>
  <si>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</si>
  <si>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</si>
  <si>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</si>
  <si>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</si>
  <si>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</si>
  <si>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</si>
  <si>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0.48</t>
  </si>
  <si>
    <t>▲ 2.47</t>
  </si>
  <si>
    <t>病院事業会計</t>
  </si>
  <si>
    <t>水道事業会計</t>
  </si>
  <si>
    <t>下水道事業会計</t>
  </si>
  <si>
    <t>一般会計</t>
  </si>
  <si>
    <t>介護保険特別会計</t>
  </si>
  <si>
    <t>競輪事業特別会計</t>
  </si>
  <si>
    <t>国民健康保険特別会計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</si>
  <si>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</si>
  <si>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</si>
  <si>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</si>
  <si>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</si>
  <si>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</si>
  <si>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</si>
  <si>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</si>
  <si>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</si>
  <si>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アセットマネジメント基金</t>
    <rPh sb="10" eb="12">
      <t>キキン</t>
    </rPh>
    <phoneticPr fontId="2"/>
  </si>
  <si>
    <t>都市基盤・公共施設等整備基金</t>
    <rPh sb="0" eb="2">
      <t>トシ</t>
    </rPh>
    <rPh sb="2" eb="4">
      <t>キバン</t>
    </rPh>
    <rPh sb="5" eb="7">
      <t>コウキョウ</t>
    </rPh>
    <rPh sb="7" eb="9">
      <t>シセツ</t>
    </rPh>
    <rPh sb="9" eb="10">
      <t>トウ</t>
    </rPh>
    <rPh sb="10" eb="12">
      <t>セイビ</t>
    </rPh>
    <rPh sb="12" eb="14">
      <t>キキン</t>
    </rPh>
    <phoneticPr fontId="2"/>
  </si>
  <si>
    <t>土地開発公社経営健全化基金</t>
    <rPh sb="0" eb="2">
      <t>トチ</t>
    </rPh>
    <rPh sb="2" eb="4">
      <t>カイハツ</t>
    </rPh>
    <rPh sb="4" eb="6">
      <t>コウシャ</t>
    </rPh>
    <rPh sb="6" eb="8">
      <t>ケイエイ</t>
    </rPh>
    <rPh sb="8" eb="11">
      <t>ケンゼンカ</t>
    </rPh>
    <rPh sb="11" eb="13">
      <t>キキン</t>
    </rPh>
    <phoneticPr fontId="2"/>
  </si>
  <si>
    <t>まちづくり事業基金</t>
    <rPh sb="5" eb="7">
      <t>ジギョウ</t>
    </rPh>
    <rPh sb="7" eb="9">
      <t>キキン</t>
    </rPh>
    <phoneticPr fontId="2"/>
  </si>
  <si>
    <t>学校施設整備基金</t>
    <rPh sb="0" eb="2">
      <t>ガッコウ</t>
    </rPh>
    <rPh sb="2" eb="4">
      <t>シセツ</t>
    </rPh>
    <rPh sb="4" eb="6">
      <t>セイビ</t>
    </rPh>
    <rPh sb="6" eb="8">
      <t>キキン</t>
    </rPh>
    <phoneticPr fontId="2"/>
  </si>
  <si>
    <t>-</t>
    <phoneticPr fontId="2"/>
  </si>
  <si>
    <t>-</t>
    <phoneticPr fontId="2"/>
  </si>
  <si>
    <t>四日市港管理組合（一般会計）</t>
    <phoneticPr fontId="2"/>
  </si>
  <si>
    <t>四日市港管理組合（港湾整備事業特別会計）</t>
    <phoneticPr fontId="2"/>
  </si>
  <si>
    <t>朝明広域衛生組合</t>
    <phoneticPr fontId="2"/>
  </si>
  <si>
    <t>三重県市町総合事務組合（一般会計）</t>
    <phoneticPr fontId="2"/>
  </si>
  <si>
    <t>三重県市町総合事務組合（共同研修特別会計）</t>
    <phoneticPr fontId="2"/>
  </si>
  <si>
    <t>三重県市町総合事務組合（デジタル地図特別会計）</t>
    <phoneticPr fontId="2"/>
  </si>
  <si>
    <t>三重県市町総合事務組合（物品特別会計）</t>
    <phoneticPr fontId="2"/>
  </si>
  <si>
    <t>三重県市町総合事務組合（退職手当特別会計）</t>
    <phoneticPr fontId="2"/>
  </si>
  <si>
    <t>三重県市町総合事務組合（消防救急無線特別会計）</t>
    <phoneticPr fontId="2"/>
  </si>
  <si>
    <t>三重県市町総合事務組合（公平委員会特別会計）</t>
    <phoneticPr fontId="2"/>
  </si>
  <si>
    <t>三重地方税管理回収機構（一般会計）</t>
    <phoneticPr fontId="2"/>
  </si>
  <si>
    <t>三重地方税管理回収機構（滞納整理拡充事業特別会計）</t>
    <phoneticPr fontId="2"/>
  </si>
  <si>
    <t>三重県後期高齢者医療広域連合（一般会計）</t>
    <phoneticPr fontId="2"/>
  </si>
  <si>
    <t>三重県後期高齢者医療広域連合（後期高齢者医療特別会計）</t>
    <phoneticPr fontId="2"/>
  </si>
  <si>
    <t>-</t>
    <phoneticPr fontId="2"/>
  </si>
  <si>
    <t>-</t>
    <phoneticPr fontId="2"/>
  </si>
  <si>
    <t>-</t>
    <phoneticPr fontId="2"/>
  </si>
  <si>
    <t>四日市市生活環境公社</t>
    <phoneticPr fontId="2"/>
  </si>
  <si>
    <t>ディア四日市</t>
    <phoneticPr fontId="2"/>
  </si>
  <si>
    <t>四日市市土地開発公社</t>
    <phoneticPr fontId="2"/>
  </si>
  <si>
    <t>三重北勢地域地場産業振興センター</t>
    <phoneticPr fontId="2"/>
  </si>
  <si>
    <t>四日市市文化まちづくり財団</t>
    <phoneticPr fontId="2"/>
  </si>
  <si>
    <t>四日市あすなろう鉄道</t>
    <phoneticPr fontId="2"/>
  </si>
  <si>
    <t>三重県四日市畜産公社</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</si>
  <si>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</si>
  <si>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</si>
  <si>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</si>
  <si>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</si>
  <si>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</si>
  <si>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</si>
  <si>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</si>
  <si>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</si>
  <si>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近年、交付税措置のない市債の発行を抑制してきた結果、将来負担比率が下降傾向でしたが、さらに、平成30年度は、前年度の34.4％から△5.2（表記上はバー）となり、大幅に改善が進みました。これは、一般会計等の地方債残高が52億円の減となったことや、平成30年度に四日市市土地開発公社清算に伴う債権放棄が完了したことにより、設立法人の負債に係る負担額が107億円の減となったことで、将来負担額が大幅に減少したことに加え、アセットマネジメント基金等への積立により、将来の負担に対して充当可能な基金が105億円の増となったことが主な要因となっています。
　 一方で、有形固定資産減価償却率は類似団体よりも高く、上昇傾向にありますが、これらの公共施設が十数年後から更新のピークを迎える見通しであることから、好調な市税収入の一時的な増加分を有効活用して基金に積み立てることで更新の財源に充てる計画を進めています。</t>
    <rPh sb="35" eb="37">
      <t>カコウ</t>
    </rPh>
    <rPh sb="37" eb="39">
      <t>ケイコウ</t>
    </rPh>
    <rPh sb="89" eb="90">
      <t>スス</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</si>
  <si>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</si>
  <si>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</si>
  <si>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</si>
  <si>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</si>
  <si>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</si>
  <si>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</si>
  <si>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r>
      <t>　　</t>
    </r>
    <r>
      <rPr>
        <sz val="10"/>
        <color indexed="8"/>
        <rFont val="ＭＳ Ｐゴシック"/>
        <family val="3"/>
        <charset val="128"/>
      </rPr>
      <t>本市の将来負担比率は、比率算定の分母となる税収等から算出する標準財政規模が59億円増加するとともに、一般会計等の地方債残高が52億円の減、設立法人の負債額等負担見込額が107億円の減、財政調整基金をはじめとする基金残高が105億円の増となったことなどにより、昨年度より39.6％改善し、算定値としては0％を下回る（表記上はバー）ことになりました。
　　本市の実質公債費比率は、一般会計等で発行した地方債の元利償還金や、下水道事業会計の元利償還金に充当される一般会計からの繰出金が減少したことに加え、税収等の増に伴い標準財政規模が増加したことなどから、前年度の7.8%から6.2％に減少したものの、依然として類似団体の平均を上回っていることから、今後も将来の財政負担となる市債の発行を抑制し、公債費の削減に努め、今後も健全な財政運営に取り組む必要があります。</t>
    </r>
    <rPh sb="71" eb="73">
      <t>セツリツ</t>
    </rPh>
    <rPh sb="73" eb="75">
      <t>ホウジン</t>
    </rPh>
    <rPh sb="76" eb="78">
      <t>フサイ</t>
    </rPh>
    <rPh sb="78" eb="79">
      <t>ガク</t>
    </rPh>
    <rPh sb="79" eb="80">
      <t>トウ</t>
    </rPh>
    <rPh sb="80" eb="82">
      <t>フタン</t>
    </rPh>
    <rPh sb="82" eb="84">
      <t>ミコ</t>
    </rPh>
    <rPh sb="84" eb="85">
      <t>ガク</t>
    </rPh>
    <rPh sb="145" eb="147">
      <t>サンテイ</t>
    </rPh>
    <rPh sb="147" eb="148">
      <t>チ</t>
    </rPh>
    <rPh sb="155" eb="157">
      <t>シタマワ</t>
    </rPh>
    <phoneticPr fontId="2"/>
  </si>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</sst>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7"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79" fontId="1" fillId="6" borderId="0" xfId="17" applyNumberFormat="1" applyFont="1" applyFill="1" applyAlignment="1">
      <alignment horizontal="center" vertical="center" wrapText="1"/>
    </xf>
    <xf numFmtId="0" fontId="1" fillId="0" borderId="41"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41862</c:v>
                </c:pt>
                <c:pt idx="1">
                  <c:v>43554</c:v>
                </c:pt>
                <c:pt idx="2">
                  <c:v>42581</c:v>
                </c:pt>
                <c:pt idx="3">
                  <c:v>45426</c:v>
                </c:pt>
                <c:pt idx="4">
                  <c:v>45022</c:v>
                </c:pt>
              </c:numCache>
            </c:numRef>
          </c:val>
          <c:smooth val="0"/>
          <c:extLst>
            <c:ext xmlns:c16="http://schemas.microsoft.com/office/drawing/2014/chart" uri="{C3380CC4-5D6E-409C-BE32-E72D297353CC}">
              <c16:uniqueId val="{00000000-8C1E-4C4D-BC32-67ADF27825D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45294</c:v>
                </c:pt>
                <c:pt idx="1">
                  <c:v>71880</c:v>
                </c:pt>
                <c:pt idx="2">
                  <c:v>37048</c:v>
                </c:pt>
                <c:pt idx="3">
                  <c:v>44510</c:v>
                </c:pt>
                <c:pt idx="4">
                  <c:v>56640</c:v>
                </c:pt>
              </c:numCache>
            </c:numRef>
          </c:val>
          <c:smooth val="0"/>
          <c:extLst>
            <c:ext xmlns:c16="http://schemas.microsoft.com/office/drawing/2014/chart" uri="{C3380CC4-5D6E-409C-BE32-E72D297353CC}">
              <c16:uniqueId val="{00000001-8C1E-4C4D-BC32-67ADF27825D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3.09</c:v>
                </c:pt>
                <c:pt idx="1">
                  <c:v>3.7</c:v>
                </c:pt>
                <c:pt idx="2">
                  <c:v>2.2999999999999998</c:v>
                </c:pt>
                <c:pt idx="3">
                  <c:v>3.39</c:v>
                </c:pt>
                <c:pt idx="4">
                  <c:v>3.18</c:v>
                </c:pt>
              </c:numCache>
            </c:numRef>
          </c:val>
          <c:extLst>
            <c:ext xmlns:c16="http://schemas.microsoft.com/office/drawing/2014/chart" uri="{C3380CC4-5D6E-409C-BE32-E72D297353CC}">
              <c16:uniqueId val="{00000000-3D5B-4D2A-8D2C-DD9CD15B9F4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14.59</c:v>
                </c:pt>
                <c:pt idx="1">
                  <c:v>15.87</c:v>
                </c:pt>
                <c:pt idx="2">
                  <c:v>14.63</c:v>
                </c:pt>
                <c:pt idx="3">
                  <c:v>14.42</c:v>
                </c:pt>
                <c:pt idx="4">
                  <c:v>16.23</c:v>
                </c:pt>
              </c:numCache>
            </c:numRef>
          </c:val>
          <c:extLst>
            <c:ext xmlns:c16="http://schemas.microsoft.com/office/drawing/2014/chart" uri="{C3380CC4-5D6E-409C-BE32-E72D297353CC}">
              <c16:uniqueId val="{00000001-3D5B-4D2A-8D2C-DD9CD15B9F4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-0.48</c:v>
                </c:pt>
                <c:pt idx="1">
                  <c:v>1.96</c:v>
                </c:pt>
                <c:pt idx="2">
                  <c:v>-2.4700000000000002</c:v>
                </c:pt>
                <c:pt idx="3">
                  <c:v>1.1100000000000001</c:v>
                </c:pt>
                <c:pt idx="4">
                  <c:v>2.95</c:v>
                </c:pt>
              </c:numCache>
            </c:numRef>
          </c:val>
          <c:smooth val="0"/>
          <c:extLst>
            <c:ext xmlns:c16="http://schemas.microsoft.com/office/drawing/2014/chart" uri="{C3380CC4-5D6E-409C-BE32-E72D297353CC}">
              <c16:uniqueId val="{00000002-3D5B-4D2A-8D2C-DD9CD15B9F4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7.0000000000000007E-2</c:v>
                </c:pt>
                <c:pt idx="2">
                  <c:v>#N/A</c:v>
                </c:pt>
                <c:pt idx="3">
                  <c:v>0.1</c:v>
                </c:pt>
                <c:pt idx="4">
                  <c:v>#N/A</c:v>
                </c:pt>
                <c:pt idx="5">
                  <c:v>0.76</c:v>
                </c:pt>
                <c:pt idx="6">
                  <c:v>#N/A</c:v>
                </c:pt>
                <c:pt idx="7">
                  <c:v>0.09</c:v>
                </c:pt>
                <c:pt idx="8">
                  <c:v>#N/A</c:v>
                </c:pt>
                <c:pt idx="9">
                  <c:v>0.09</c:v>
                </c:pt>
              </c:numCache>
            </c:numRef>
          </c:val>
          <c:extLst>
            <c:ext xmlns:c16="http://schemas.microsoft.com/office/drawing/2014/chart" uri="{C3380CC4-5D6E-409C-BE32-E72D297353CC}">
              <c16:uniqueId val="{00000000-8B2F-49B7-B8B7-DF535D17849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B2F-49B7-B8B7-DF535D17849C}"/>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0.03</c:v>
                </c:pt>
                <c:pt idx="2">
                  <c:v>#N/A</c:v>
                </c:pt>
                <c:pt idx="3">
                  <c:v>0.02</c:v>
                </c:pt>
                <c:pt idx="4">
                  <c:v>#N/A</c:v>
                </c:pt>
                <c:pt idx="5">
                  <c:v>0.02</c:v>
                </c:pt>
                <c:pt idx="6">
                  <c:v>#N/A</c:v>
                </c:pt>
                <c:pt idx="7">
                  <c:v>0.18</c:v>
                </c:pt>
                <c:pt idx="8">
                  <c:v>#N/A</c:v>
                </c:pt>
                <c:pt idx="9">
                  <c:v>0.16</c:v>
                </c:pt>
              </c:numCache>
            </c:numRef>
          </c:val>
          <c:extLst>
            <c:ext xmlns:c16="http://schemas.microsoft.com/office/drawing/2014/chart" uri="{C3380CC4-5D6E-409C-BE32-E72D297353CC}">
              <c16:uniqueId val="{00000002-8B2F-49B7-B8B7-DF535D17849C}"/>
            </c:ext>
          </c:extLst>
        </c:ser>
        <c:ser>
          <c:idx val="3"/>
          <c:order val="3"/>
          <c:tx>
            <c:strRef>
              <c:f>データシート!$A$30</c:f>
              <c:strCache>
                <c:ptCount val="1"/>
                <c:pt idx="0">
                  <c:v>国民健康保険特別会計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1.73</c:v>
                </c:pt>
                <c:pt idx="2">
                  <c:v>#N/A</c:v>
                </c:pt>
                <c:pt idx="3">
                  <c:v>2.14</c:v>
                </c:pt>
                <c:pt idx="4">
                  <c:v>#N/A</c:v>
                </c:pt>
                <c:pt idx="5">
                  <c:v>2.72</c:v>
                </c:pt>
                <c:pt idx="6">
                  <c:v>#N/A</c:v>
                </c:pt>
                <c:pt idx="7">
                  <c:v>2.78</c:v>
                </c:pt>
                <c:pt idx="8">
                  <c:v>#N/A</c:v>
                </c:pt>
                <c:pt idx="9">
                  <c:v>0.19</c:v>
                </c:pt>
              </c:numCache>
            </c:numRef>
          </c:val>
          <c:extLst>
            <c:ext xmlns:c16="http://schemas.microsoft.com/office/drawing/2014/chart" uri="{C3380CC4-5D6E-409C-BE32-E72D297353CC}">
              <c16:uniqueId val="{00000003-8B2F-49B7-B8B7-DF535D17849C}"/>
            </c:ext>
          </c:extLst>
        </c:ser>
        <c:ser>
          <c:idx val="4"/>
          <c:order val="4"/>
          <c:tx>
            <c:strRef>
              <c:f>データシート!$A$31</c:f>
              <c:strCache>
                <c:ptCount val="1"/>
                <c:pt idx="0">
                  <c:v>競輪事業特別会計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1.37</c:v>
                </c:pt>
                <c:pt idx="2">
                  <c:v>#N/A</c:v>
                </c:pt>
                <c:pt idx="3">
                  <c:v>1.36</c:v>
                </c:pt>
                <c:pt idx="4">
                  <c:v>#N/A</c:v>
                </c:pt>
                <c:pt idx="5">
                  <c:v>1.51</c:v>
                </c:pt>
                <c:pt idx="6">
                  <c:v>#N/A</c:v>
                </c:pt>
                <c:pt idx="7">
                  <c:v>1.71</c:v>
                </c:pt>
                <c:pt idx="8">
                  <c:v>#N/A</c:v>
                </c:pt>
                <c:pt idx="9">
                  <c:v>1.43</c:v>
                </c:pt>
              </c:numCache>
            </c:numRef>
          </c:val>
          <c:extLst>
            <c:ext xmlns:c16="http://schemas.microsoft.com/office/drawing/2014/chart" uri="{C3380CC4-5D6E-409C-BE32-E72D297353CC}">
              <c16:uniqueId val="{00000004-8B2F-49B7-B8B7-DF535D17849C}"/>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1.92</c:v>
                </c:pt>
                <c:pt idx="2">
                  <c:v>#N/A</c:v>
                </c:pt>
                <c:pt idx="3">
                  <c:v>2.77</c:v>
                </c:pt>
                <c:pt idx="4">
                  <c:v>#N/A</c:v>
                </c:pt>
                <c:pt idx="5">
                  <c:v>3.17</c:v>
                </c:pt>
                <c:pt idx="6">
                  <c:v>#N/A</c:v>
                </c:pt>
                <c:pt idx="7">
                  <c:v>1.71</c:v>
                </c:pt>
                <c:pt idx="8">
                  <c:v>#N/A</c:v>
                </c:pt>
                <c:pt idx="9">
                  <c:v>1.9</c:v>
                </c:pt>
              </c:numCache>
            </c:numRef>
          </c:val>
          <c:extLst>
            <c:ext xmlns:c16="http://schemas.microsoft.com/office/drawing/2014/chart" uri="{C3380CC4-5D6E-409C-BE32-E72D297353CC}">
              <c16:uniqueId val="{00000005-8B2F-49B7-B8B7-DF535D17849C}"/>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3.04</c:v>
                </c:pt>
                <c:pt idx="2">
                  <c:v>#N/A</c:v>
                </c:pt>
                <c:pt idx="3">
                  <c:v>3.64</c:v>
                </c:pt>
                <c:pt idx="4">
                  <c:v>#N/A</c:v>
                </c:pt>
                <c:pt idx="5">
                  <c:v>2.2200000000000002</c:v>
                </c:pt>
                <c:pt idx="6">
                  <c:v>#N/A</c:v>
                </c:pt>
                <c:pt idx="7">
                  <c:v>3.34</c:v>
                </c:pt>
                <c:pt idx="8">
                  <c:v>#N/A</c:v>
                </c:pt>
                <c:pt idx="9">
                  <c:v>3.13</c:v>
                </c:pt>
              </c:numCache>
            </c:numRef>
          </c:val>
          <c:extLst>
            <c:ext xmlns:c16="http://schemas.microsoft.com/office/drawing/2014/chart" uri="{C3380CC4-5D6E-409C-BE32-E72D297353CC}">
              <c16:uniqueId val="{00000006-8B2F-49B7-B8B7-DF535D17849C}"/>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5.0999999999999996</c:v>
                </c:pt>
                <c:pt idx="2">
                  <c:v>#N/A</c:v>
                </c:pt>
                <c:pt idx="3">
                  <c:v>4.62</c:v>
                </c:pt>
                <c:pt idx="4">
                  <c:v>#N/A</c:v>
                </c:pt>
                <c:pt idx="5">
                  <c:v>4.3899999999999997</c:v>
                </c:pt>
                <c:pt idx="6">
                  <c:v>#N/A</c:v>
                </c:pt>
                <c:pt idx="7">
                  <c:v>4.32</c:v>
                </c:pt>
                <c:pt idx="8">
                  <c:v>#N/A</c:v>
                </c:pt>
                <c:pt idx="9">
                  <c:v>4.3899999999999997</c:v>
                </c:pt>
              </c:numCache>
            </c:numRef>
          </c:val>
          <c:extLst>
            <c:ext xmlns:c16="http://schemas.microsoft.com/office/drawing/2014/chart" uri="{C3380CC4-5D6E-409C-BE32-E72D297353CC}">
              <c16:uniqueId val="{00000007-8B2F-49B7-B8B7-DF535D17849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5.75</c:v>
                </c:pt>
                <c:pt idx="2">
                  <c:v>#N/A</c:v>
                </c:pt>
                <c:pt idx="3">
                  <c:v>5.99</c:v>
                </c:pt>
                <c:pt idx="4">
                  <c:v>#N/A</c:v>
                </c:pt>
                <c:pt idx="5">
                  <c:v>5.75</c:v>
                </c:pt>
                <c:pt idx="6">
                  <c:v>#N/A</c:v>
                </c:pt>
                <c:pt idx="7">
                  <c:v>5.65</c:v>
                </c:pt>
                <c:pt idx="8">
                  <c:v>#N/A</c:v>
                </c:pt>
                <c:pt idx="9">
                  <c:v>6.04</c:v>
                </c:pt>
              </c:numCache>
            </c:numRef>
          </c:val>
          <c:extLst>
            <c:ext xmlns:c16="http://schemas.microsoft.com/office/drawing/2014/chart" uri="{C3380CC4-5D6E-409C-BE32-E72D297353CC}">
              <c16:uniqueId val="{00000008-8B2F-49B7-B8B7-DF535D17849C}"/>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14.87</c:v>
                </c:pt>
                <c:pt idx="2">
                  <c:v>#N/A</c:v>
                </c:pt>
                <c:pt idx="3">
                  <c:v>16.5</c:v>
                </c:pt>
                <c:pt idx="4">
                  <c:v>#N/A</c:v>
                </c:pt>
                <c:pt idx="5">
                  <c:v>17.59</c:v>
                </c:pt>
                <c:pt idx="6">
                  <c:v>#N/A</c:v>
                </c:pt>
                <c:pt idx="7">
                  <c:v>16.97</c:v>
                </c:pt>
                <c:pt idx="8">
                  <c:v>#N/A</c:v>
                </c:pt>
                <c:pt idx="9">
                  <c:v>15.51</c:v>
                </c:pt>
              </c:numCache>
            </c:numRef>
          </c:val>
          <c:extLst>
            <c:ext xmlns:c16="http://schemas.microsoft.com/office/drawing/2014/chart" uri="{C3380CC4-5D6E-409C-BE32-E72D297353CC}">
              <c16:uniqueId val="{00000009-8B2F-49B7-B8B7-DF535D17849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13540</c:v>
                </c:pt>
                <c:pt idx="5">
                  <c:v>12839</c:v>
                </c:pt>
                <c:pt idx="8">
                  <c:v>12718</c:v>
                </c:pt>
                <c:pt idx="11">
                  <c:v>12469</c:v>
                </c:pt>
                <c:pt idx="14">
                  <c:v>11825</c:v>
                </c:pt>
              </c:numCache>
            </c:numRef>
          </c:val>
          <c:extLst>
            <c:ext xmlns:c16="http://schemas.microsoft.com/office/drawing/2014/chart" uri="{C3380CC4-5D6E-409C-BE32-E72D297353CC}">
              <c16:uniqueId val="{00000000-E6D8-44D0-BA87-641C3B72F21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6D8-44D0-BA87-641C3B72F21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564</c:v>
                </c:pt>
                <c:pt idx="3">
                  <c:v>457</c:v>
                </c:pt>
                <c:pt idx="6">
                  <c:v>447</c:v>
                </c:pt>
                <c:pt idx="9">
                  <c:v>407</c:v>
                </c:pt>
                <c:pt idx="12">
                  <c:v>353</c:v>
                </c:pt>
              </c:numCache>
            </c:numRef>
          </c:val>
          <c:extLst>
            <c:ext xmlns:c16="http://schemas.microsoft.com/office/drawing/2014/chart" uri="{C3380CC4-5D6E-409C-BE32-E72D297353CC}">
              <c16:uniqueId val="{00000002-E6D8-44D0-BA87-641C3B72F21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937</c:v>
                </c:pt>
                <c:pt idx="3">
                  <c:v>888</c:v>
                </c:pt>
                <c:pt idx="6">
                  <c:v>860</c:v>
                </c:pt>
                <c:pt idx="9">
                  <c:v>768</c:v>
                </c:pt>
                <c:pt idx="12">
                  <c:v>783</c:v>
                </c:pt>
              </c:numCache>
            </c:numRef>
          </c:val>
          <c:extLst>
            <c:ext xmlns:c16="http://schemas.microsoft.com/office/drawing/2014/chart" uri="{C3380CC4-5D6E-409C-BE32-E72D297353CC}">
              <c16:uniqueId val="{00000003-E6D8-44D0-BA87-641C3B72F21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5927</c:v>
                </c:pt>
                <c:pt idx="3">
                  <c:v>6017</c:v>
                </c:pt>
                <c:pt idx="6">
                  <c:v>6491</c:v>
                </c:pt>
                <c:pt idx="9">
                  <c:v>6628</c:v>
                </c:pt>
                <c:pt idx="12">
                  <c:v>5197</c:v>
                </c:pt>
              </c:numCache>
            </c:numRef>
          </c:val>
          <c:extLst>
            <c:ext xmlns:c16="http://schemas.microsoft.com/office/drawing/2014/chart" uri="{C3380CC4-5D6E-409C-BE32-E72D297353CC}">
              <c16:uniqueId val="{00000004-E6D8-44D0-BA87-641C3B72F21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6D8-44D0-BA87-641C3B72F21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6D8-44D0-BA87-641C3B72F21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11727</c:v>
                </c:pt>
                <c:pt idx="3">
                  <c:v>10576</c:v>
                </c:pt>
                <c:pt idx="6">
                  <c:v>9667</c:v>
                </c:pt>
                <c:pt idx="9">
                  <c:v>9008</c:v>
                </c:pt>
                <c:pt idx="12">
                  <c:v>7945</c:v>
                </c:pt>
              </c:numCache>
            </c:numRef>
          </c:val>
          <c:extLst>
            <c:ext xmlns:c16="http://schemas.microsoft.com/office/drawing/2014/chart" uri="{C3380CC4-5D6E-409C-BE32-E72D297353CC}">
              <c16:uniqueId val="{00000007-E6D8-44D0-BA87-641C3B72F21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5615</c:v>
                </c:pt>
                <c:pt idx="2">
                  <c:v>#N/A</c:v>
                </c:pt>
                <c:pt idx="3">
                  <c:v>#N/A</c:v>
                </c:pt>
                <c:pt idx="4">
                  <c:v>5099</c:v>
                </c:pt>
                <c:pt idx="5">
                  <c:v>#N/A</c:v>
                </c:pt>
                <c:pt idx="6">
                  <c:v>#N/A</c:v>
                </c:pt>
                <c:pt idx="7">
                  <c:v>4747</c:v>
                </c:pt>
                <c:pt idx="8">
                  <c:v>#N/A</c:v>
                </c:pt>
                <c:pt idx="9">
                  <c:v>#N/A</c:v>
                </c:pt>
                <c:pt idx="10">
                  <c:v>4342</c:v>
                </c:pt>
                <c:pt idx="11">
                  <c:v>#N/A</c:v>
                </c:pt>
                <c:pt idx="12">
                  <c:v>#N/A</c:v>
                </c:pt>
                <c:pt idx="13">
                  <c:v>2453</c:v>
                </c:pt>
                <c:pt idx="14">
                  <c:v>#N/A</c:v>
                </c:pt>
              </c:numCache>
            </c:numRef>
          </c:val>
          <c:smooth val="0"/>
          <c:extLst>
            <c:ext xmlns:c16="http://schemas.microsoft.com/office/drawing/2014/chart" uri="{C3380CC4-5D6E-409C-BE32-E72D297353CC}">
              <c16:uniqueId val="{00000008-E6D8-44D0-BA87-641C3B72F21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104970</c:v>
                </c:pt>
                <c:pt idx="5">
                  <c:v>102827</c:v>
                </c:pt>
                <c:pt idx="8">
                  <c:v>96806</c:v>
                </c:pt>
                <c:pt idx="11">
                  <c:v>90511</c:v>
                </c:pt>
                <c:pt idx="14">
                  <c:v>85075</c:v>
                </c:pt>
              </c:numCache>
            </c:numRef>
          </c:val>
          <c:extLst>
            <c:ext xmlns:c16="http://schemas.microsoft.com/office/drawing/2014/chart" uri="{C3380CC4-5D6E-409C-BE32-E72D297353CC}">
              <c16:uniqueId val="{00000000-4E57-4E3F-B807-FFB77E80093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19657</c:v>
                </c:pt>
                <c:pt idx="5">
                  <c:v>23354</c:v>
                </c:pt>
                <c:pt idx="8">
                  <c:v>22381</c:v>
                </c:pt>
                <c:pt idx="11">
                  <c:v>19520</c:v>
                </c:pt>
                <c:pt idx="14">
                  <c:v>17655</c:v>
                </c:pt>
              </c:numCache>
            </c:numRef>
          </c:val>
          <c:extLst>
            <c:ext xmlns:c16="http://schemas.microsoft.com/office/drawing/2014/chart" uri="{C3380CC4-5D6E-409C-BE32-E72D297353CC}">
              <c16:uniqueId val="{00000001-4E57-4E3F-B807-FFB77E80093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31066</c:v>
                </c:pt>
                <c:pt idx="5">
                  <c:v>32158</c:v>
                </c:pt>
                <c:pt idx="8">
                  <c:v>33283</c:v>
                </c:pt>
                <c:pt idx="11">
                  <c:v>36301</c:v>
                </c:pt>
                <c:pt idx="14">
                  <c:v>46778</c:v>
                </c:pt>
              </c:numCache>
            </c:numRef>
          </c:val>
          <c:extLst>
            <c:ext xmlns:c16="http://schemas.microsoft.com/office/drawing/2014/chart" uri="{C3380CC4-5D6E-409C-BE32-E72D297353CC}">
              <c16:uniqueId val="{00000002-4E57-4E3F-B807-FFB77E80093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E57-4E3F-B807-FFB77E80093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E57-4E3F-B807-FFB77E80093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10482</c:v>
                </c:pt>
                <c:pt idx="3">
                  <c:v>10552</c:v>
                </c:pt>
                <c:pt idx="6">
                  <c:v>10628</c:v>
                </c:pt>
                <c:pt idx="9">
                  <c:v>10710</c:v>
                </c:pt>
                <c:pt idx="12">
                  <c:v>6</c:v>
                </c:pt>
              </c:numCache>
            </c:numRef>
          </c:val>
          <c:extLst>
            <c:ext xmlns:c16="http://schemas.microsoft.com/office/drawing/2014/chart" uri="{C3380CC4-5D6E-409C-BE32-E72D297353CC}">
              <c16:uniqueId val="{00000005-4E57-4E3F-B807-FFB77E80093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14586</c:v>
                </c:pt>
                <c:pt idx="3">
                  <c:v>14717</c:v>
                </c:pt>
                <c:pt idx="6">
                  <c:v>13956</c:v>
                </c:pt>
                <c:pt idx="9">
                  <c:v>13914</c:v>
                </c:pt>
                <c:pt idx="12">
                  <c:v>13707</c:v>
                </c:pt>
              </c:numCache>
            </c:numRef>
          </c:val>
          <c:extLst>
            <c:ext xmlns:c16="http://schemas.microsoft.com/office/drawing/2014/chart" uri="{C3380CC4-5D6E-409C-BE32-E72D297353CC}">
              <c16:uniqueId val="{00000006-4E57-4E3F-B807-FFB77E80093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8034</c:v>
                </c:pt>
                <c:pt idx="3">
                  <c:v>7997</c:v>
                </c:pt>
                <c:pt idx="6">
                  <c:v>8235</c:v>
                </c:pt>
                <c:pt idx="9">
                  <c:v>8470</c:v>
                </c:pt>
                <c:pt idx="12">
                  <c:v>8280</c:v>
                </c:pt>
              </c:numCache>
            </c:numRef>
          </c:val>
          <c:extLst>
            <c:ext xmlns:c16="http://schemas.microsoft.com/office/drawing/2014/chart" uri="{C3380CC4-5D6E-409C-BE32-E72D297353CC}">
              <c16:uniqueId val="{00000007-4E57-4E3F-B807-FFB77E80093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71947</c:v>
                </c:pt>
                <c:pt idx="3">
                  <c:v>70742</c:v>
                </c:pt>
                <c:pt idx="6">
                  <c:v>70792</c:v>
                </c:pt>
                <c:pt idx="9">
                  <c:v>70529</c:v>
                </c:pt>
                <c:pt idx="12">
                  <c:v>65714</c:v>
                </c:pt>
              </c:numCache>
            </c:numRef>
          </c:val>
          <c:extLst>
            <c:ext xmlns:c16="http://schemas.microsoft.com/office/drawing/2014/chart" uri="{C3380CC4-5D6E-409C-BE32-E72D297353CC}">
              <c16:uniqueId val="{00000008-4E57-4E3F-B807-FFB77E80093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2995</c:v>
                </c:pt>
                <c:pt idx="3">
                  <c:v>2581</c:v>
                </c:pt>
                <c:pt idx="6">
                  <c:v>2177</c:v>
                </c:pt>
                <c:pt idx="9">
                  <c:v>1791</c:v>
                </c:pt>
                <c:pt idx="12">
                  <c:v>1449</c:v>
                </c:pt>
              </c:numCache>
            </c:numRef>
          </c:val>
          <c:extLst>
            <c:ext xmlns:c16="http://schemas.microsoft.com/office/drawing/2014/chart" uri="{C3380CC4-5D6E-409C-BE32-E72D297353CC}">
              <c16:uniqueId val="{00000009-4E57-4E3F-B807-FFB77E80093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74788</c:v>
                </c:pt>
                <c:pt idx="3">
                  <c:v>73923</c:v>
                </c:pt>
                <c:pt idx="6">
                  <c:v>68683</c:v>
                </c:pt>
                <c:pt idx="9">
                  <c:v>61968</c:v>
                </c:pt>
                <c:pt idx="12">
                  <c:v>56837</c:v>
                </c:pt>
              </c:numCache>
            </c:numRef>
          </c:val>
          <c:extLst>
            <c:ext xmlns:c16="http://schemas.microsoft.com/office/drawing/2014/chart" uri="{C3380CC4-5D6E-409C-BE32-E72D297353CC}">
              <c16:uniqueId val="{0000000A-4E57-4E3F-B807-FFB77E80093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27140</c:v>
                </c:pt>
                <c:pt idx="2">
                  <c:v>#N/A</c:v>
                </c:pt>
                <c:pt idx="3">
                  <c:v>#N/A</c:v>
                </c:pt>
                <c:pt idx="4">
                  <c:v>22173</c:v>
                </c:pt>
                <c:pt idx="5">
                  <c:v>#N/A</c:v>
                </c:pt>
                <c:pt idx="6">
                  <c:v>#N/A</c:v>
                </c:pt>
                <c:pt idx="7">
                  <c:v>22001</c:v>
                </c:pt>
                <c:pt idx="8">
                  <c:v>#N/A</c:v>
                </c:pt>
                <c:pt idx="9">
                  <c:v>#N/A</c:v>
                </c:pt>
                <c:pt idx="10">
                  <c:v>21049</c:v>
                </c:pt>
                <c:pt idx="11">
                  <c:v>#N/A</c:v>
                </c:pt>
                <c:pt idx="12">
                  <c:v>#N/A</c:v>
                </c:pt>
                <c:pt idx="13">
                  <c:v>0</c:v>
                </c:pt>
                <c:pt idx="14">
                  <c:v>#N/A</c:v>
                </c:pt>
              </c:numCache>
            </c:numRef>
          </c:val>
          <c:smooth val="0"/>
          <c:extLst>
            <c:ext xmlns:c16="http://schemas.microsoft.com/office/drawing/2014/chart" uri="{C3380CC4-5D6E-409C-BE32-E72D297353CC}">
              <c16:uniqueId val="{0000000B-4E57-4E3F-B807-FFB77E80093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10269</c:v>
                </c:pt>
                <c:pt idx="1">
                  <c:v>10260</c:v>
                </c:pt>
                <c:pt idx="2">
                  <c:v>12498</c:v>
                </c:pt>
              </c:numCache>
            </c:numRef>
          </c:val>
          <c:extLst>
            <c:ext xmlns:c16="http://schemas.microsoft.com/office/drawing/2014/chart" uri="{C3380CC4-5D6E-409C-BE32-E72D297353CC}">
              <c16:uniqueId val="{00000000-C364-49CD-9E22-A6D3E5BFACE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318</c:v>
                </c:pt>
                <c:pt idx="1">
                  <c:v>313</c:v>
                </c:pt>
                <c:pt idx="2">
                  <c:v>313</c:v>
                </c:pt>
              </c:numCache>
            </c:numRef>
          </c:val>
          <c:extLst>
            <c:ext xmlns:c16="http://schemas.microsoft.com/office/drawing/2014/chart" uri="{C3380CC4-5D6E-409C-BE32-E72D297353CC}">
              <c16:uniqueId val="{00000001-C364-49CD-9E22-A6D3E5BFACE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17748</c:v>
                </c:pt>
                <c:pt idx="1">
                  <c:v>18875</c:v>
                </c:pt>
                <c:pt idx="2">
                  <c:v>25733</c:v>
                </c:pt>
              </c:numCache>
            </c:numRef>
          </c:val>
          <c:extLst>
            <c:ext xmlns:c16="http://schemas.microsoft.com/office/drawing/2014/chart" uri="{C3380CC4-5D6E-409C-BE32-E72D297353CC}">
              <c16:uniqueId val="{00000002-C364-49CD-9E22-A6D3E5BFACE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{B0891D56-003A-4DA0-A689-B8413325E0A3}</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7B95-4F18-AC96-3FE026E480E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{5AD577E9-E325-41DD-BA7B-25B04AE16A53}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B95-4F18-AC96-3FE026E480E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{9BD7572F-DBAF-4E82-AC43-1C0E7FE98003}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B95-4F18-AC96-3FE026E480E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{C2C501B6-DC2A-46C2-A040-E9AB1C28CB72}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B95-4F18-AC96-3FE026E480E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{CF97A1B8-3046-4F85-A7C4-E8C6A759A4B3}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B95-4F18-AC96-3FE026E480E8}"/>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{FE18C2AD-D411-4545-AD31-CB6B3CAFF236}</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7B95-4F18-AC96-3FE026E480E8}"/>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{E098F292-D5BD-41FD-8446-ECFCADADFAB5}</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7B95-4F18-AC96-3FE026E480E8}"/>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{9121BF0B-0724-4CFF-AEE1-802EA2C4BEBB}</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7B95-4F18-AC96-3FE026E480E8}"/>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{AD0ECBC5-F91F-4047-A3A3-BD9E2D66DBEE}</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7B95-4F18-AC96-3FE026E480E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66.2</c:v>
                </c:pt>
                <c:pt idx="16">
                  <c:v>67.099999999999994</c:v>
                </c:pt>
                <c:pt idx="24">
                  <c:v>67.900000000000006</c:v>
                </c:pt>
                <c:pt idx="32">
                  <c:v>68.2</c:v>
                </c:pt>
              </c:numCache>
            </c:numRef>
          </c:xVal>
          <c:yVal>
            <c:numRef>
              <c:f>公会計指標分析・財政指標組合せ分析表!$BP$51:$DC$51</c:f>
              <c:numCache>
                <c:formatCode>#,##0.0;"▲ "#,##0.0</c:formatCode>
                <c:ptCount val="40"/>
                <c:pt idx="8">
                  <c:v>37.5</c:v>
                </c:pt>
                <c:pt idx="16">
                  <c:v>36.700000000000003</c:v>
                </c:pt>
                <c:pt idx="24">
                  <c:v>34.4</c:v>
                </c:pt>
              </c:numCache>
            </c:numRef>
          </c:yVal>
          <c:smooth val="0"/>
          <c:extLst>
            <c:ext xmlns:c16="http://schemas.microsoft.com/office/drawing/2014/chart" uri="{C3380CC4-5D6E-409C-BE32-E72D297353CC}">
              <c16:uniqueId val="{00000009-7B95-4F18-AC96-3FE026E480E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{212994CD-A2FF-4FB4-8A44-0360ECBE7B9F}</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7B95-4F18-AC96-3FE026E480E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{91071CC6-F1C6-4B41-A1CB-75FB7D34380A}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B95-4F18-AC96-3FE026E480E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{43673896-B0E3-472E-9FAE-DCA87F2C27DA}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B95-4F18-AC96-3FE026E480E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{BE8C9A4F-11CF-4665-AD5D-557DF5CCC679}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B95-4F18-AC96-3FE026E480E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{A9A3BBB5-A6D9-46FE-BEC7-0C46989D5CF3}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B95-4F18-AC96-3FE026E480E8}"/>
                </c:ext>
              </c:extLst>
            </c:dLbl>
            <c:dLbl>
              <c:idx val="8"/>
              <c:layout/>
              <c:tx>
                <c:strRef>
                  <c:f>公会計指標分析・財政指標組合せ分析表!$BX$50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{A8B4BAFE-F122-4D5A-A1D0-B5D15A5B440B}</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7B95-4F18-AC96-3FE026E480E8}"/>
                </c:ext>
              </c:extLst>
            </c:dLbl>
            <c:dLbl>
              <c:idx val="16"/>
              <c:layout/>
              <c:tx>
                <c:strRef>
                  <c:f>公会計指標分析・財政指標組合せ分析表!$CF$50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{EED38E48-37A3-41D2-9A64-831A0F2E2BB0}</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7B95-4F18-AC96-3FE026E480E8}"/>
                </c:ext>
              </c:extLst>
            </c:dLbl>
            <c:dLbl>
              <c:idx val="24"/>
              <c:layout/>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{9E97BEDE-19AE-4FCC-95E4-3CF234508BE1}</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7B95-4F18-AC96-3FE026E480E8}"/>
                </c:ext>
              </c:extLst>
            </c:dLbl>
            <c:dLbl>
              <c:idx val="32"/>
              <c:layout/>
              <c:tx>
                <c:strRef>
                  <c:f>公会計指標分析・財政指標組合せ分析表!$CV$50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{E602B0D3-1B03-4FBE-ACAC-648F16654D77}</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7B95-4F18-AC96-3FE026E480E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54.4</c:v>
                </c:pt>
                <c:pt idx="16">
                  <c:v>57.4</c:v>
                </c:pt>
                <c:pt idx="24">
                  <c:v>58.3</c:v>
                </c:pt>
                <c:pt idx="32">
                  <c:v>60.3</c:v>
                </c:pt>
              </c:numCache>
            </c:numRef>
          </c:xVal>
          <c:yVal>
            <c:numRef>
              <c:f>公会計指標分析・財政指標組合せ分析表!$BP$55:$DC$55</c:f>
              <c:numCache>
                <c:formatCode>#,##0.0;"▲ "#,##0.0</c:formatCode>
                <c:ptCount val="40"/>
                <c:pt idx="8">
                  <c:v>37.4</c:v>
                </c:pt>
                <c:pt idx="16">
                  <c:v>31</c:v>
                </c:pt>
                <c:pt idx="24">
                  <c:v>30</c:v>
                </c:pt>
                <c:pt idx="32">
                  <c:v>23.1</c:v>
                </c:pt>
              </c:numCache>
            </c:numRef>
          </c:yVal>
          <c:smooth val="0"/>
          <c:extLst>
            <c:ext xmlns:c16="http://schemas.microsoft.com/office/drawing/2014/chart" uri="{C3380CC4-5D6E-409C-BE32-E72D297353CC}">
              <c16:uniqueId val="{00000013-7B95-4F18-AC96-3FE026E480E8}"/>
            </c:ext>
          </c:extLst>
        </c:ser>
        <c:dLbls>
          <c:showLegendKey val="0"/>
          <c:showVal val="1"/>
          <c:showCatName val="0"/>
          <c:showSerName val="0"/>
          <c:showPercent val="0"/>
          <c:showBubbleSize val="0"/>
        </c:dLbls>
        <c:axId val="46179840"/>
        <c:axId val="46181760"/>
      </c:scatterChart>
      <c:valAx>
        <c:axId val="46179840"/>
        <c:scaling>
          <c:orientation val="minMax"/>
          <c:max val="70"/>
          <c:min val="5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0"/>
          <c:min val="2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{D33D2938-1E98-4396-82CD-3659B7A7759D}</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EF3C-448D-A63B-A24B8DFCED1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{88AF3875-76F1-443D-839A-0F76CB83E558}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F3C-448D-A63B-A24B8DFCED1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{CBEAA652-9DF0-4766-BE79-6695A7AA4575}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F3C-448D-A63B-A24B8DFCED1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{9E64C8B6-268B-440D-8720-B4841F040A1F}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F3C-448D-A63B-A24B8DFCED1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{C667FE73-F24C-49C8-BAB9-05E95E873B13}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F3C-448D-A63B-A24B8DFCED1A}"/>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{EE3EB5D3-8758-4EB5-9737-662665B69099}</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EF3C-448D-A63B-A24B8DFCED1A}"/>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{45F7983E-260F-4E66-A19F-4CC80FD6F8B6}</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EF3C-448D-A63B-A24B8DFCED1A}"/>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{7C3A23ED-9A4B-477C-9314-B840DC1BAEB4}</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EF3C-448D-A63B-A24B8DFCED1A}"/>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{39C6E8FA-9F82-404A-B488-6B403EF734DC}</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EF3C-448D-A63B-A24B8DFCED1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11.3</c:v>
                </c:pt>
                <c:pt idx="8">
                  <c:v>9.8000000000000007</c:v>
                </c:pt>
                <c:pt idx="16">
                  <c:v>8.6999999999999993</c:v>
                </c:pt>
                <c:pt idx="24">
                  <c:v>7.8</c:v>
                </c:pt>
                <c:pt idx="32">
                  <c:v>6.2</c:v>
                </c:pt>
              </c:numCache>
            </c:numRef>
          </c:xVal>
          <c:yVal>
            <c:numRef>
              <c:f>公会計指標分析・財政指標組合せ分析表!$BP$73:$DC$73</c:f>
              <c:numCache>
                <c:formatCode>#,##0.0;"▲ "#,##0.0</c:formatCode>
                <c:ptCount val="40"/>
                <c:pt idx="0">
                  <c:v>46.6</c:v>
                </c:pt>
                <c:pt idx="8">
                  <c:v>37.5</c:v>
                </c:pt>
                <c:pt idx="16">
                  <c:v>36.700000000000003</c:v>
                </c:pt>
                <c:pt idx="24">
                  <c:v>34.4</c:v>
                </c:pt>
              </c:numCache>
            </c:numRef>
          </c:yVal>
          <c:smooth val="0"/>
          <c:extLst>
            <c:ext xmlns:c16="http://schemas.microsoft.com/office/drawing/2014/chart" uri="{C3380CC4-5D6E-409C-BE32-E72D297353CC}">
              <c16:uniqueId val="{00000009-EF3C-448D-A63B-A24B8DFCED1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{9C1A901A-BE1A-440E-9440-779BFA82D1FD}</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EF3C-448D-A63B-A24B8DFCED1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{261921A9-4291-4360-B2FC-580C9B0DE4BD}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F3C-448D-A63B-A24B8DFCED1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{69A64984-E22B-4F87-B0A2-0B57F511970E}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F3C-448D-A63B-A24B8DFCED1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{34E5589A-F3A6-42EA-824C-501B32C9DA8F}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F3C-448D-A63B-A24B8DFCED1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{EADC1120-2CA6-47D3-9A5F-1756AF521B0F}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F3C-448D-A63B-A24B8DFCED1A}"/>
                </c:ext>
              </c:extLst>
            </c:dLbl>
            <c:dLbl>
              <c:idx val="8"/>
              <c:layout/>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{E257D834-2F5B-46EB-BFF8-321BB170F3EF}</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EF3C-448D-A63B-A24B8DFCED1A}"/>
                </c:ext>
              </c:extLst>
            </c:dLbl>
            <c:dLbl>
              <c:idx val="16"/>
              <c:layout>
                <c:manualLayout>
                  <c:x val="0"/>
                  <c:y val="-6.3540006315470779E-3"/>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{2D032008-88FF-45D2-B730-00EF5BB2833E}</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EF3C-448D-A63B-A24B8DFCED1A}"/>
                </c:ext>
              </c:extLst>
            </c:dLbl>
            <c:dLbl>
              <c:idx val="24"/>
              <c:layout>
                <c:manualLayout>
                  <c:x val="0"/>
                  <c:y val="6.3540006315470779E-3"/>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{D74DFCD4-95BF-43B9-AD98-2BC1BBBDA613}</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EF3C-448D-A63B-A24B8DFCED1A}"/>
                </c:ext>
              </c:extLst>
            </c:dLbl>
            <c:dLbl>
              <c:idx val="32"/>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{2EC8FA0A-D033-4FE3-9EF0-739A5883C7CD}</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EF3C-448D-A63B-A24B8DFCED1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6.3</c:v>
                </c:pt>
                <c:pt idx="16">
                  <c:v>5.2</c:v>
                </c:pt>
                <c:pt idx="24">
                  <c:v>5</c:v>
                </c:pt>
                <c:pt idx="32">
                  <c:v>4.2</c:v>
                </c:pt>
              </c:numCache>
            </c:numRef>
          </c:xVal>
          <c:yVal>
            <c:numRef>
              <c:f>公会計指標分析・財政指標組合せ分析表!$BP$77:$DC$77</c:f>
              <c:numCache>
                <c:formatCode>#,##0.0;"▲ "#,##0.0</c:formatCode>
                <c:ptCount val="40"/>
                <c:pt idx="0">
                  <c:v>45.1</c:v>
                </c:pt>
                <c:pt idx="8">
                  <c:v>37.4</c:v>
                </c:pt>
                <c:pt idx="16">
                  <c:v>31</c:v>
                </c:pt>
                <c:pt idx="24">
                  <c:v>30</c:v>
                </c:pt>
                <c:pt idx="32">
                  <c:v>23.1</c:v>
                </c:pt>
              </c:numCache>
            </c:numRef>
          </c:yVal>
          <c:smooth val="0"/>
          <c:extLst>
            <c:ext xmlns:c16="http://schemas.microsoft.com/office/drawing/2014/chart" uri="{C3380CC4-5D6E-409C-BE32-E72D297353CC}">
              <c16:uniqueId val="{00000013-EF3C-448D-A63B-A24B8DFCED1A}"/>
            </c:ext>
          </c:extLst>
        </c:ser>
        <c:dLbls>
          <c:showLegendKey val="0"/>
          <c:showVal val="1"/>
          <c:showCatName val="0"/>
          <c:showSerName val="0"/>
          <c:showPercent val="0"/>
          <c:showBubbleSize val="0"/>
        </c:dLbls>
        <c:axId val="84219776"/>
        <c:axId val="84234240"/>
      </c:scatterChart>
      <c:valAx>
        <c:axId val="84219776"/>
        <c:scaling>
          <c:orientation val="minMax"/>
          <c:max val="11.9"/>
          <c:min val="3.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51"/>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三重県四日市市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過去の大型プロジェクトに係る市債の償還が順次終了するとともに、「償還額以上は借り入れない」、「交付税措置のある地方債を優先的に借り入れる」など、計画的な市債発行に努めてきたことにより、平成</a:t>
          </a:r>
          <a:r>
            <a:rPr kumimoji="1" lang="ja-JP" altLang="en-US" sz="1100" b="0" i="0" baseline="0">
              <a:solidFill>
                <a:schemeClr val="dk1"/>
              </a:solidFill>
              <a:effectLst/>
              <a:latin typeface="+mn-lt"/>
              <a:ea typeface="+mn-ea"/>
              <a:cs typeface="+mn-cs"/>
            </a:rPr>
            <a:t>３０</a:t>
          </a:r>
          <a:r>
            <a:rPr kumimoji="1" lang="ja-JP" altLang="ja-JP" sz="1100" b="0" i="0" baseline="0">
              <a:solidFill>
                <a:schemeClr val="dk1"/>
              </a:solidFill>
              <a:effectLst/>
              <a:latin typeface="+mn-lt"/>
              <a:ea typeface="+mn-ea"/>
              <a:cs typeface="+mn-cs"/>
            </a:rPr>
            <a:t>年度の元利償還金は、前年度に引き続き減少し、実質公債費比率の分子も</a:t>
          </a:r>
          <a:r>
            <a:rPr kumimoji="1" lang="en-US" altLang="ja-JP" sz="1100" b="0" i="0" baseline="0">
              <a:solidFill>
                <a:schemeClr val="dk1"/>
              </a:solidFill>
              <a:effectLst/>
              <a:latin typeface="+mn-lt"/>
              <a:ea typeface="+mn-ea"/>
              <a:cs typeface="+mn-cs"/>
            </a:rPr>
            <a:t>4,342</a:t>
          </a:r>
          <a:r>
            <a:rPr kumimoji="1" lang="ja-JP" altLang="ja-JP" sz="1100" b="0" i="0" baseline="0">
              <a:solidFill>
                <a:schemeClr val="dk1"/>
              </a:solidFill>
              <a:effectLst/>
              <a:latin typeface="+mn-lt"/>
              <a:ea typeface="+mn-ea"/>
              <a:cs typeface="+mn-cs"/>
            </a:rPr>
            <a:t>百万円から</a:t>
          </a:r>
          <a:r>
            <a:rPr kumimoji="1" lang="en-US" altLang="ja-JP" sz="1100" b="0" i="0" baseline="0">
              <a:solidFill>
                <a:schemeClr val="dk1"/>
              </a:solidFill>
              <a:effectLst/>
              <a:latin typeface="+mn-lt"/>
              <a:ea typeface="+mn-ea"/>
              <a:cs typeface="+mn-cs"/>
            </a:rPr>
            <a:t>2,453</a:t>
          </a:r>
          <a:r>
            <a:rPr kumimoji="1" lang="ja-JP" altLang="ja-JP" sz="1100" b="0" i="0" baseline="0">
              <a:solidFill>
                <a:schemeClr val="dk1"/>
              </a:solidFill>
              <a:effectLst/>
              <a:latin typeface="+mn-lt"/>
              <a:ea typeface="+mn-ea"/>
              <a:cs typeface="+mn-cs"/>
            </a:rPr>
            <a:t>百万円へと減少しました。</a:t>
          </a:r>
          <a:endParaRPr lang="ja-JP" altLang="ja-JP" sz="1400">
            <a:effectLst/>
          </a:endParaRPr>
        </a:p>
        <a:p>
          <a:r>
            <a:rPr lang="ja-JP" altLang="ja-JP"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実質公債費比率は徐々に減少しており、平成</a:t>
          </a:r>
          <a:r>
            <a:rPr kumimoji="1" lang="ja-JP" altLang="en-US" sz="1100" b="0" i="0" baseline="0">
              <a:solidFill>
                <a:schemeClr val="dk1"/>
              </a:solidFill>
              <a:effectLst/>
              <a:latin typeface="+mn-lt"/>
              <a:ea typeface="+mn-ea"/>
              <a:cs typeface="+mn-cs"/>
            </a:rPr>
            <a:t>３０</a:t>
          </a:r>
          <a:r>
            <a:rPr kumimoji="1" lang="ja-JP" altLang="ja-JP" sz="1100" b="0" i="0" baseline="0">
              <a:solidFill>
                <a:schemeClr val="dk1"/>
              </a:solidFill>
              <a:effectLst/>
              <a:latin typeface="+mn-lt"/>
              <a:ea typeface="+mn-ea"/>
              <a:cs typeface="+mn-cs"/>
            </a:rPr>
            <a:t>年度は</a:t>
          </a:r>
          <a:r>
            <a:rPr kumimoji="1" lang="ja-JP" altLang="en-US" sz="1100" b="0" i="0" baseline="0">
              <a:solidFill>
                <a:schemeClr val="dk1"/>
              </a:solidFill>
              <a:effectLst/>
              <a:latin typeface="+mn-lt"/>
              <a:ea typeface="+mn-ea"/>
              <a:cs typeface="+mn-cs"/>
            </a:rPr>
            <a:t>６</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２</a:t>
          </a:r>
          <a:r>
            <a:rPr kumimoji="1" lang="ja-JP" altLang="ja-JP" sz="1100" b="0" i="0" baseline="0">
              <a:solidFill>
                <a:schemeClr val="dk1"/>
              </a:solidFill>
              <a:effectLst/>
              <a:latin typeface="+mn-lt"/>
              <a:ea typeface="+mn-ea"/>
              <a:cs typeface="+mn-cs"/>
            </a:rPr>
            <a:t>％となる一方で、県内平均</a:t>
          </a:r>
          <a:r>
            <a:rPr kumimoji="1" lang="ja-JP" altLang="en-US" sz="1100" b="0" i="0" baseline="0">
              <a:solidFill>
                <a:schemeClr val="dk1"/>
              </a:solidFill>
              <a:effectLst/>
              <a:latin typeface="+mn-lt"/>
              <a:ea typeface="+mn-ea"/>
              <a:cs typeface="+mn-cs"/>
            </a:rPr>
            <a:t>及び全国平均</a:t>
          </a:r>
          <a:r>
            <a:rPr kumimoji="1" lang="ja-JP" altLang="ja-JP" sz="1100" b="0" i="0" baseline="0">
              <a:solidFill>
                <a:schemeClr val="dk1"/>
              </a:solidFill>
              <a:effectLst/>
              <a:latin typeface="+mn-lt"/>
              <a:ea typeface="+mn-ea"/>
              <a:cs typeface="+mn-cs"/>
            </a:rPr>
            <a:t>６．</a:t>
          </a:r>
          <a:r>
            <a:rPr kumimoji="1" lang="ja-JP" altLang="en-US" sz="1100" b="0" i="0" baseline="0">
              <a:solidFill>
                <a:schemeClr val="dk1"/>
              </a:solidFill>
              <a:effectLst/>
              <a:latin typeface="+mn-lt"/>
              <a:ea typeface="+mn-ea"/>
              <a:cs typeface="+mn-cs"/>
            </a:rPr>
            <a:t>１</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を</a:t>
          </a:r>
          <a:r>
            <a:rPr kumimoji="1" lang="ja-JP" altLang="ja-JP" sz="1100" b="0" i="0" baseline="0">
              <a:solidFill>
                <a:schemeClr val="dk1"/>
              </a:solidFill>
              <a:effectLst/>
              <a:latin typeface="+mn-lt"/>
              <a:ea typeface="+mn-ea"/>
              <a:cs typeface="+mn-cs"/>
            </a:rPr>
            <a:t>いずれも上回っていることから、今後も類似団体平均を目標に、計画的な市債の発行に努めていきます。</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満期一括償還地方債の起債は無し</a:t>
          </a:r>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三重県四日市市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平成</a:t>
          </a:r>
          <a:r>
            <a:rPr kumimoji="1" lang="ja-JP" altLang="en-US" sz="1100" b="0" i="0" baseline="0">
              <a:solidFill>
                <a:schemeClr val="dk1"/>
              </a:solidFill>
              <a:effectLst/>
              <a:latin typeface="+mn-lt"/>
              <a:ea typeface="+mn-ea"/>
              <a:cs typeface="+mn-cs"/>
            </a:rPr>
            <a:t>３０</a:t>
          </a:r>
          <a:r>
            <a:rPr kumimoji="1" lang="ja-JP" altLang="ja-JP" sz="1100" b="0" i="0" baseline="0">
              <a:solidFill>
                <a:schemeClr val="dk1"/>
              </a:solidFill>
              <a:effectLst/>
              <a:latin typeface="+mn-lt"/>
              <a:ea typeface="+mn-ea"/>
              <a:cs typeface="+mn-cs"/>
            </a:rPr>
            <a:t>年度は、</a:t>
          </a:r>
          <a:r>
            <a:rPr kumimoji="1" lang="ja-JP" altLang="en-US" sz="1100" b="0" i="0" baseline="0">
              <a:solidFill>
                <a:schemeClr val="dk1"/>
              </a:solidFill>
              <a:effectLst/>
              <a:latin typeface="+mn-lt"/>
              <a:ea typeface="+mn-ea"/>
              <a:cs typeface="+mn-cs"/>
            </a:rPr>
            <a:t>将来負担額</a:t>
          </a:r>
          <a:r>
            <a:rPr kumimoji="1" lang="ja-JP" altLang="ja-JP" sz="1100" b="0" i="0" baseline="0">
              <a:solidFill>
                <a:schemeClr val="dk1"/>
              </a:solidFill>
              <a:effectLst/>
              <a:latin typeface="+mn-lt"/>
              <a:ea typeface="+mn-ea"/>
              <a:cs typeface="+mn-cs"/>
            </a:rPr>
            <a:t>のうち</a:t>
          </a:r>
          <a:r>
            <a:rPr kumimoji="1" lang="ja-JP" altLang="en-US" sz="1100" b="0" i="0" baseline="0">
              <a:solidFill>
                <a:schemeClr val="dk1"/>
              </a:solidFill>
              <a:effectLst/>
              <a:latin typeface="+mn-lt"/>
              <a:ea typeface="+mn-ea"/>
              <a:cs typeface="+mn-cs"/>
            </a:rPr>
            <a:t>設立法人等の負債額等負担見込額</a:t>
          </a:r>
          <a:r>
            <a:rPr kumimoji="1" lang="ja-JP" altLang="ja-JP" sz="1100" b="0" i="0" baseline="0">
              <a:solidFill>
                <a:schemeClr val="dk1"/>
              </a:solidFill>
              <a:effectLst/>
              <a:latin typeface="+mn-lt"/>
              <a:ea typeface="+mn-ea"/>
              <a:cs typeface="+mn-cs"/>
            </a:rPr>
            <a:t>が、</a:t>
          </a:r>
          <a:r>
            <a:rPr kumimoji="1" lang="ja-JP" altLang="en-US" sz="1100" b="0" i="0" baseline="0">
              <a:solidFill>
                <a:schemeClr val="dk1"/>
              </a:solidFill>
              <a:effectLst/>
              <a:latin typeface="+mn-lt"/>
              <a:ea typeface="+mn-ea"/>
              <a:cs typeface="+mn-cs"/>
            </a:rPr>
            <a:t>四日市市土地開発公社の清算に伴う債権放棄が完了したことにより</a:t>
          </a:r>
          <a:r>
            <a:rPr kumimoji="1" lang="ja-JP" altLang="ja-JP" sz="1100" b="0" i="0" baseline="0">
              <a:solidFill>
                <a:schemeClr val="dk1"/>
              </a:solidFill>
              <a:effectLst/>
              <a:latin typeface="+mn-lt"/>
              <a:ea typeface="+mn-ea"/>
              <a:cs typeface="+mn-cs"/>
            </a:rPr>
            <a:t>、前年度と比べて</a:t>
          </a:r>
          <a:r>
            <a:rPr kumimoji="1" lang="en-US" altLang="ja-JP" sz="1100" b="0" i="0" baseline="0">
              <a:solidFill>
                <a:schemeClr val="dk1"/>
              </a:solidFill>
              <a:effectLst/>
              <a:latin typeface="+mn-lt"/>
              <a:ea typeface="+mn-ea"/>
              <a:cs typeface="+mn-cs"/>
            </a:rPr>
            <a:t>10,704</a:t>
          </a:r>
          <a:r>
            <a:rPr kumimoji="1" lang="ja-JP" altLang="ja-JP" sz="1100" b="0" i="0" baseline="0">
              <a:solidFill>
                <a:schemeClr val="dk1"/>
              </a:solidFill>
              <a:effectLst/>
              <a:latin typeface="+mn-lt"/>
              <a:ea typeface="+mn-ea"/>
              <a:cs typeface="+mn-cs"/>
            </a:rPr>
            <a:t>百万円の減となりました</a:t>
          </a:r>
          <a:r>
            <a:rPr kumimoji="1" lang="ja-JP" altLang="en-US" sz="1100" b="0" i="0" baseline="0">
              <a:solidFill>
                <a:schemeClr val="dk1"/>
              </a:solidFill>
              <a:effectLst/>
              <a:latin typeface="+mn-lt"/>
              <a:ea typeface="+mn-ea"/>
              <a:cs typeface="+mn-cs"/>
            </a:rPr>
            <a:t>。また、充当可能財源等</a:t>
          </a:r>
          <a:r>
            <a:rPr kumimoji="1" lang="ja-JP" altLang="ja-JP" sz="1100" b="0" i="0" baseline="0">
              <a:solidFill>
                <a:schemeClr val="dk1"/>
              </a:solidFill>
              <a:effectLst/>
              <a:latin typeface="+mn-lt"/>
              <a:ea typeface="+mn-ea"/>
              <a:cs typeface="+mn-cs"/>
            </a:rPr>
            <a:t>のうち</a:t>
          </a:r>
          <a:r>
            <a:rPr kumimoji="1" lang="ja-JP" altLang="en-US" sz="1100" b="0" i="0" baseline="0">
              <a:solidFill>
                <a:schemeClr val="dk1"/>
              </a:solidFill>
              <a:effectLst/>
              <a:latin typeface="+mn-lt"/>
              <a:ea typeface="+mn-ea"/>
              <a:cs typeface="+mn-cs"/>
            </a:rPr>
            <a:t>充当可能基金</a:t>
          </a:r>
          <a:r>
            <a:rPr kumimoji="1" lang="ja-JP" altLang="ja-JP" sz="1100" b="0" i="0" baseline="0">
              <a:solidFill>
                <a:schemeClr val="dk1"/>
              </a:solidFill>
              <a:effectLst/>
              <a:latin typeface="+mn-lt"/>
              <a:ea typeface="+mn-ea"/>
              <a:cs typeface="+mn-cs"/>
            </a:rPr>
            <a:t>が</a:t>
          </a:r>
          <a:r>
            <a:rPr kumimoji="1" lang="ja-JP" altLang="en-US" sz="1100" b="0" i="0" baseline="0">
              <a:solidFill>
                <a:schemeClr val="dk1"/>
              </a:solidFill>
              <a:effectLst/>
              <a:latin typeface="+mn-lt"/>
              <a:ea typeface="+mn-ea"/>
              <a:cs typeface="+mn-cs"/>
            </a:rPr>
            <a:t>、</a:t>
          </a:r>
          <a:r>
            <a:rPr lang="ja-JP" altLang="en-US"/>
            <a:t>既存の公共施設の維持更新に要する財源の確保を目的とした</a:t>
          </a:r>
          <a:r>
            <a:rPr kumimoji="1" lang="ja-JP" altLang="en-US" sz="1100" b="0" i="0" baseline="0">
              <a:solidFill>
                <a:schemeClr val="dk1"/>
              </a:solidFill>
              <a:effectLst/>
              <a:latin typeface="+mn-lt"/>
              <a:ea typeface="+mn-ea"/>
              <a:cs typeface="+mn-cs"/>
            </a:rPr>
            <a:t>アセットマネジメント基金への積み立てを行ったことなどにより、</a:t>
          </a:r>
          <a:r>
            <a:rPr kumimoji="1" lang="ja-JP" altLang="ja-JP" sz="1100" b="0" i="0" baseline="0">
              <a:solidFill>
                <a:schemeClr val="dk1"/>
              </a:solidFill>
              <a:effectLst/>
              <a:latin typeface="+mn-lt"/>
              <a:ea typeface="+mn-ea"/>
              <a:cs typeface="+mn-cs"/>
            </a:rPr>
            <a:t>前年度と比べて</a:t>
          </a:r>
          <a:r>
            <a:rPr kumimoji="1" lang="en-US" altLang="ja-JP" sz="1100" b="0" i="0" baseline="0">
              <a:solidFill>
                <a:schemeClr val="dk1"/>
              </a:solidFill>
              <a:effectLst/>
              <a:latin typeface="+mn-lt"/>
              <a:ea typeface="+mn-ea"/>
              <a:cs typeface="+mn-cs"/>
            </a:rPr>
            <a:t>10,477</a:t>
          </a:r>
          <a:r>
            <a:rPr kumimoji="1" lang="ja-JP" altLang="ja-JP" sz="1100" b="0" i="0" baseline="0">
              <a:solidFill>
                <a:schemeClr val="dk1"/>
              </a:solidFill>
              <a:effectLst/>
              <a:latin typeface="+mn-lt"/>
              <a:ea typeface="+mn-ea"/>
              <a:cs typeface="+mn-cs"/>
            </a:rPr>
            <a:t>百万円の</a:t>
          </a:r>
          <a:r>
            <a:rPr kumimoji="1" lang="ja-JP" altLang="en-US" sz="1100" b="0" i="0" baseline="0">
              <a:solidFill>
                <a:schemeClr val="dk1"/>
              </a:solidFill>
              <a:effectLst/>
              <a:latin typeface="+mn-lt"/>
              <a:ea typeface="+mn-ea"/>
              <a:cs typeface="+mn-cs"/>
            </a:rPr>
            <a:t>増</a:t>
          </a:r>
          <a:r>
            <a:rPr kumimoji="1" lang="ja-JP" altLang="ja-JP" sz="1100" b="0" i="0" baseline="0">
              <a:solidFill>
                <a:schemeClr val="dk1"/>
              </a:solidFill>
              <a:effectLst/>
              <a:latin typeface="+mn-lt"/>
              <a:ea typeface="+mn-ea"/>
              <a:cs typeface="+mn-cs"/>
            </a:rPr>
            <a:t>とな</a:t>
          </a:r>
          <a:r>
            <a:rPr kumimoji="1" lang="ja-JP" altLang="en-US" sz="1100" b="0" i="0" baseline="0">
              <a:solidFill>
                <a:schemeClr val="dk1"/>
              </a:solidFill>
              <a:effectLst/>
              <a:latin typeface="+mn-lt"/>
              <a:ea typeface="+mn-ea"/>
              <a:cs typeface="+mn-cs"/>
            </a:rPr>
            <a:t>りました。</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en-US" sz="1100" b="0" i="0" baseline="0">
              <a:solidFill>
                <a:schemeClr val="dk1"/>
              </a:solidFill>
              <a:effectLst/>
              <a:latin typeface="+mn-lt"/>
              <a:ea typeface="+mn-ea"/>
              <a:cs typeface="+mn-cs"/>
            </a:rPr>
            <a:t>　これらの要因により、</a:t>
          </a:r>
          <a:r>
            <a:rPr kumimoji="1" lang="ja-JP" altLang="ja-JP" sz="1100" b="0" i="0" baseline="0">
              <a:solidFill>
                <a:schemeClr val="dk1"/>
              </a:solidFill>
              <a:effectLst/>
              <a:latin typeface="+mn-lt"/>
              <a:ea typeface="+mn-ea"/>
              <a:cs typeface="+mn-cs"/>
            </a:rPr>
            <a:t>将来負担比率の分子は前年度と比べて</a:t>
          </a:r>
          <a:r>
            <a:rPr kumimoji="1" lang="en-US" altLang="ja-JP" sz="1100" b="0" i="0" baseline="0">
              <a:solidFill>
                <a:schemeClr val="dk1"/>
              </a:solidFill>
              <a:effectLst/>
              <a:latin typeface="+mn-lt"/>
              <a:ea typeface="+mn-ea"/>
              <a:cs typeface="+mn-cs"/>
            </a:rPr>
            <a:t>24,563</a:t>
          </a:r>
          <a:r>
            <a:rPr kumimoji="1" lang="ja-JP" altLang="ja-JP" sz="1100" b="0" i="0" baseline="0">
              <a:solidFill>
                <a:schemeClr val="dk1"/>
              </a:solidFill>
              <a:effectLst/>
              <a:latin typeface="+mn-lt"/>
              <a:ea typeface="+mn-ea"/>
              <a:cs typeface="+mn-cs"/>
            </a:rPr>
            <a:t>百万円減</a:t>
          </a:r>
          <a:r>
            <a:rPr kumimoji="1" lang="ja-JP" altLang="en-US" sz="1100" b="0" i="0" baseline="0">
              <a:solidFill>
                <a:schemeClr val="dk1"/>
              </a:solidFill>
              <a:effectLst/>
              <a:latin typeface="+mn-lt"/>
              <a:ea typeface="+mn-ea"/>
              <a:cs typeface="+mn-cs"/>
            </a:rPr>
            <a:t>の▲</a:t>
          </a:r>
          <a:r>
            <a:rPr kumimoji="1" lang="en-US" altLang="ja-JP" sz="1100" b="0" i="0" baseline="0">
              <a:solidFill>
                <a:schemeClr val="dk1"/>
              </a:solidFill>
              <a:effectLst/>
              <a:latin typeface="+mn-lt"/>
              <a:ea typeface="+mn-ea"/>
              <a:cs typeface="+mn-cs"/>
            </a:rPr>
            <a:t>3,514</a:t>
          </a:r>
          <a:r>
            <a:rPr kumimoji="1" lang="ja-JP" altLang="en-US" sz="1100" b="0" i="0" baseline="0">
              <a:solidFill>
                <a:schemeClr val="dk1"/>
              </a:solidFill>
              <a:effectLst/>
              <a:latin typeface="+mn-lt"/>
              <a:ea typeface="+mn-ea"/>
              <a:cs typeface="+mn-cs"/>
            </a:rPr>
            <a:t>百万円となり、大幅に数値が改善しました</a:t>
          </a:r>
          <a:r>
            <a:rPr kumimoji="1" lang="ja-JP" altLang="ja-JP" sz="1100" b="0" i="0" baseline="0">
              <a:solidFill>
                <a:schemeClr val="dk1"/>
              </a:solidFill>
              <a:effectLst/>
              <a:latin typeface="+mn-lt"/>
              <a:ea typeface="+mn-ea"/>
              <a:cs typeface="+mn-cs"/>
            </a:rPr>
            <a:t>。</a:t>
          </a:r>
          <a:endParaRPr lang="ja-JP" altLang="ja-JP" sz="1400">
            <a:effectLst/>
          </a:endParaRPr>
        </a:p>
        <a:p>
          <a:r>
            <a:rPr kumimoji="1" lang="ja-JP" altLang="ja-JP" sz="1100" b="0" i="0" baseline="0">
              <a:solidFill>
                <a:schemeClr val="dk1"/>
              </a:solidFill>
              <a:effectLst/>
              <a:latin typeface="+mn-lt"/>
              <a:ea typeface="+mn-ea"/>
              <a:cs typeface="+mn-cs"/>
            </a:rPr>
            <a:t>　</a:t>
          </a:r>
          <a:r>
            <a:rPr lang="ja-JP" altLang="ja-JP" sz="1100">
              <a:solidFill>
                <a:schemeClr val="dk1"/>
              </a:solidFill>
              <a:effectLst/>
              <a:latin typeface="+mn-lt"/>
              <a:ea typeface="+mn-ea"/>
              <a:cs typeface="+mn-cs"/>
            </a:rPr>
            <a:t>今後も、将来世代の負担を軽減し、健全な財政運営を維持するため、市債発行の抑制や、基金残高の確保などに取り組んでいきます。</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三重県四日市市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三重とこわか国体関連施設整備等に伴い、都市基盤・公共施設等整備基金から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億円取り崩し、まちづくり事業基金から各事業のため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億円取り崩すなど基金全体で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億円取り崩しを行いました。一方、将来の公共施設の大量更新に備えるため、アセットマネジメント基金へ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億円積み立てたことや、前年度決算剰余金の二分の一ルール分及び翌年度に返還の可能性のある法人市民税の中間申告分など</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億円を財政調整基金へ積み立てたことなど、基金全体で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億円積み立てたことにより、基金残高は前年度に比べて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億円の増となりました。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甚大な被害が想定される南海トラフ地震等に備えるため、財政調整基金の基金残高の維持に努めます。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近い将来の大型プロジェクトを計画的に進められるよう、都市基盤・公共施設等整備基金に積み立てていきます。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将来の公共施設の大量更新に要する経費を確保するため、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億円を目標に毎年度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億円程度をアセットマネジメント基金へ積み立てていきます。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アセットマネジメント基金：公共施設等総合管理計画における既存の公共施設の建替え及び大規模改修、または長寿命化に伴う維持補修や解体撤去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都市基盤・公共施設等整備基金：道路・河川等の都市基盤整備のほか、市庁舎等や小中学校・幼稚園・保育園などの公共施設等の整備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アセットマネジメント基金：市税の上振れ分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億円を積み立てたことによる増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都市基盤・公共施設等整備基金：今後の大規模投資事業に備えるため、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億円積み立てた一方で、三重とこわか国体に向けた運動施設整備や児童発達支援センターあけぼの学園移転整備の財源として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億円充当したことによる４億円の減</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アセットマネジメント基金：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数年後に迎える公共施設の大量更新のピークに向けて、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億円を目標に毎年度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億円程度を積立予定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都市基盤・公共施設等整備基金：近い将来の大規模投資事業を計画的に進められるよう、市税収入の増収などによって年度途中に生じた財源等を活用して積立を行っていく。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補正予算にかかる収支差調整のため一部取り崩しを行ったものの、前年度決算剰余金の二分の一ルール分及び翌年度に返還の可能性のある法人市民税の中間申告分など</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億円積み立てたことにより、前年度に比べて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億円の増となりました。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大規模災害等や市税収入の急激な減少などの不測の事態に備えるため、基金残高の維持・確保に努めます。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運用益の積み立てを行ったものの、残高は前年同となりました。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規模な投資にかかる今後の償還状況や会計検査等において繰上償還を命じられるリスクを踏まえ、市債残高の一定割合を確保するなど、市債の償還に必要な財源を確保し、将来にわたる財政の健全な運営に努め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99</xdr:col>
      <xdr:colOff>0</xdr:colOff>
      <xdr:row>50</xdr:row>
      <xdr:rowOff>0</xdr:rowOff>
    </xdr:from>
    <xdr:to>
      <xdr:col>107</xdr:col>
      <xdr:colOff>0</xdr:colOff>
      <xdr:row>52</xdr:row>
      <xdr:rowOff>0</xdr:rowOff>
    </xdr:to>
    <xdr:sp macro="" textlink="">
      <xdr:nvSpPr>
        <xdr:cNvPr id="4" name="正方形/長方形 3"/>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5" name="正方形/長方形 4"/>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6" name="正方形/長方形 5"/>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7" name="正方形/長方形 6"/>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8" name="正方形/長方形 7"/>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9" name="正方形/長方形 8"/>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三重県四日市市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0" name="正方形/長方形 9"/>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1" name="正方形/長方形 10"/>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2" name="正方形/長方形 11"/>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3" name="正方形/長方形 12"/>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4" name="正方形/長方形 13"/>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5" name="正方形/長方形 14"/>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312,168
302,567
206.45
125,455,212
122,376,328
2,448,201
77,014,266
56,836,603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6" name="正方形/長方形 15"/>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7" name="正方形/長方形 16"/>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8" name="正方形/長方形 17"/>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9" name="正方形/長方形 18"/>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0" name="正方形/長方形 19"/>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1" name="正方形/長方形 20"/>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2" name="角丸四角形 21"/>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3" name="正方形/長方形 22"/>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4" name="正方形/長方形 23"/>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5" name="正方形/長方形 24"/>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6" name="直線コネクタ 25"/>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7" name="楕円 26"/>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8" name="フローチャート: 判断 27"/>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9" name="直線コネクタ 28"/>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0" name="直線コネクタ 29"/>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1" name="直線コネクタ 30"/>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2" name="直線コネクタ 31"/>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3" name="テキスト ボックス 32"/>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4" name="テキスト ボックス 33"/>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5" name="テキスト ボックス 34"/>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6" name="テキスト ボックス 35"/>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7" name="正方形/長方形 36"/>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8" name="正方形/長方形 37"/>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9" name="正方形/長方形 38"/>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[ 68.2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0" name="正方形/長方形 39"/>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1" name="正方形/長方形 40"/>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2" name="正方形/長方形 41"/>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3" name="正方形/長方形 42"/>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4" name="正方形/長方形 43"/>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5" name="正方形/長方形 44"/>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6" name="正方形/長方形 45"/>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7" name="正方形/長方形 46"/>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8" name="正方形/長方形 47"/>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9" name="テキスト ボックス 48"/>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t"/>
        <a:lstStyle/>
        <a:p>
          <a:r>
            <a:rPr kumimoji="1" lang="ja-JP" altLang="en-US" sz="1000" baseline="0">
              <a:solidFill>
                <a:schemeClr val="dk1"/>
              </a:solidFill>
              <a:effectLst/>
              <a:latin typeface="+mn-lt"/>
              <a:ea typeface="+mn-ea"/>
              <a:cs typeface="+mn-cs"/>
            </a:rPr>
            <a:t>　</a:t>
          </a:r>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有形固定資産減価償却率は類似団体</a:t>
          </a:r>
          <a:r>
            <a:rPr kumimoji="1" lang="ja-JP" altLang="en-US" sz="950">
              <a:solidFill>
                <a:schemeClr val="dk1"/>
              </a:solidFill>
              <a:effectLst/>
              <a:latin typeface="ＭＳ Ｐゴシック" panose="020B0600070205080204" pitchFamily="50" charset="-128"/>
              <a:ea typeface="ＭＳ Ｐゴシック" panose="020B0600070205080204" pitchFamily="50" charset="-128"/>
              <a:cs typeface="+mn-cs"/>
            </a:rPr>
            <a:t>平均</a:t>
          </a:r>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より高い水準にありま</a:t>
          </a:r>
          <a:r>
            <a:rPr kumimoji="1" lang="ja-JP" altLang="en-US" sz="950">
              <a:solidFill>
                <a:schemeClr val="dk1"/>
              </a:solidFill>
              <a:effectLst/>
              <a:latin typeface="ＭＳ Ｐゴシック" panose="020B0600070205080204" pitchFamily="50" charset="-128"/>
              <a:ea typeface="ＭＳ Ｐゴシック" panose="020B0600070205080204" pitchFamily="50" charset="-128"/>
              <a:cs typeface="+mn-cs"/>
            </a:rPr>
            <a:t>すが、平成</a:t>
          </a:r>
          <a:r>
            <a:rPr kumimoji="1" lang="en-US" altLang="ja-JP" sz="95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950">
              <a:solidFill>
                <a:schemeClr val="dk1"/>
              </a:solidFill>
              <a:effectLst/>
              <a:latin typeface="ＭＳ Ｐゴシック" panose="020B0600070205080204" pitchFamily="50" charset="-128"/>
              <a:ea typeface="ＭＳ Ｐゴシック" panose="020B0600070205080204" pitchFamily="50" charset="-128"/>
              <a:cs typeface="+mn-cs"/>
            </a:rPr>
            <a:t>年度は、類似団体平均と比較すると進展は緩やかとなっています。これは、福祉施設の移転整備を行ったことや、令和３年度に開催を予定している三重とこわか国体、三重とこわか大会に向けてスポーツ施設の新設等を進めていることで有形固定資産（償却対象）が大きく増加したことによります。</a:t>
          </a:r>
          <a:endParaRPr kumimoji="1" lang="en-US" altLang="ja-JP" sz="95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950" baseline="0">
              <a:solidFill>
                <a:schemeClr val="dk1"/>
              </a:solidFill>
              <a:effectLst/>
              <a:latin typeface="ＭＳ Ｐゴシック" panose="020B0600070205080204" pitchFamily="50" charset="-128"/>
              <a:ea typeface="ＭＳ Ｐゴシック" panose="020B0600070205080204" pitchFamily="50" charset="-128"/>
              <a:cs typeface="+mn-cs"/>
            </a:rPr>
            <a:t>　 類似団体より高い水準となっているのは、多数の公共施設が昭和</a:t>
          </a:r>
          <a:r>
            <a:rPr kumimoji="1" lang="en-US" altLang="ja-JP" sz="950" baseline="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en-US" sz="95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950" baseline="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en-US" sz="950" baseline="0">
              <a:solidFill>
                <a:schemeClr val="dk1"/>
              </a:solidFill>
              <a:effectLst/>
              <a:latin typeface="ＭＳ Ｐゴシック" panose="020B0600070205080204" pitchFamily="50" charset="-128"/>
              <a:ea typeface="ＭＳ Ｐゴシック" panose="020B0600070205080204" pitchFamily="50" charset="-128"/>
              <a:cs typeface="+mn-cs"/>
            </a:rPr>
            <a:t>年代に建設され老朽化していることに起因しますが、</a:t>
          </a:r>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本市では「四日市市公共施設等総合管理計画」に基づき、長寿命化事業を実施し、定期的に修繕、機器更新を行うことで、施設の機能や安全性を確保してい</a:t>
          </a:r>
          <a:r>
            <a:rPr kumimoji="1" lang="ja-JP" altLang="en-US" sz="950">
              <a:solidFill>
                <a:schemeClr val="dk1"/>
              </a:solidFill>
              <a:effectLst/>
              <a:latin typeface="ＭＳ Ｐゴシック" panose="020B0600070205080204" pitchFamily="50" charset="-128"/>
              <a:ea typeface="ＭＳ Ｐゴシック" panose="020B0600070205080204" pitchFamily="50" charset="-128"/>
              <a:cs typeface="+mn-cs"/>
            </a:rPr>
            <a:t>きます。</a:t>
          </a:r>
          <a:endParaRPr lang="ja-JP" altLang="ja-JP" sz="95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0" name="テキスト ボックス 49"/>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1" name="直線コネクタ 50"/>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2" name="テキスト ボックス 51"/>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3" name="直線コネクタ 52"/>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4" name="テキスト ボックス 53"/>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5" name="直線コネクタ 54"/>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6" name="テキスト ボックス 55"/>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7" name="直線コネクタ 56"/>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8" name="テキスト ボックス 57"/>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9" name="直線コネクタ 58"/>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0" name="テキスト ボックス 59"/>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1" name="直線コネクタ 60"/>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2" name="テキスト ボックス 61"/>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149648</xdr:rowOff>
    </xdr:from>
    <xdr:to>
      <xdr:col>23</xdr:col>
      <xdr:colOff>85090</xdr:colOff>
      <xdr:row>33</xdr:row>
      <xdr:rowOff>56515</xdr:rowOff>
    </xdr:to>
    <xdr:cxnSp macro="">
      <xdr:nvCxnSpPr>
        <xdr:cNvPr id="66" name="直線コネクタ 65"/>
        <xdr:cNvCxnSpPr/>
      </xdr:nvCxnSpPr>
      <xdr:spPr>
        <a:xfrm flipV="1">
          <a:off x="4760595" y="5550323"/>
          <a:ext cx="1270" cy="935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60342</xdr:rowOff>
    </xdr:from>
    <xdr:ext cx="405111" cy="259045"/>
    <xdr:sp macro="" textlink="">
      <xdr:nvSpPr>
        <xdr:cNvPr id="67" name="有形固定資産減価償却率最小値テキスト"/>
        <xdr:cNvSpPr txBox="1"/>
      </xdr:nvSpPr>
      <xdr:spPr>
        <a:xfrm>
          <a:off x="4813300" y="6489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56515</xdr:rowOff>
    </xdr:from>
    <xdr:to>
      <xdr:col>23</xdr:col>
      <xdr:colOff>174625</xdr:colOff>
      <xdr:row>33</xdr:row>
      <xdr:rowOff>56515</xdr:rowOff>
    </xdr:to>
    <xdr:cxnSp macro="">
      <xdr:nvCxnSpPr>
        <xdr:cNvPr id="68" name="直線コネクタ 67"/>
        <xdr:cNvCxnSpPr/>
      </xdr:nvCxnSpPr>
      <xdr:spPr>
        <a:xfrm>
          <a:off x="4673600" y="6485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96325</xdr:rowOff>
    </xdr:from>
    <xdr:ext cx="405111" cy="259045"/>
    <xdr:sp macro="" textlink="">
      <xdr:nvSpPr>
        <xdr:cNvPr id="69" name="有形固定資産減価償却率最大値テキスト"/>
        <xdr:cNvSpPr txBox="1"/>
      </xdr:nvSpPr>
      <xdr:spPr>
        <a:xfrm>
          <a:off x="4813300" y="5325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149648</xdr:rowOff>
    </xdr:from>
    <xdr:to>
      <xdr:col>23</xdr:col>
      <xdr:colOff>174625</xdr:colOff>
      <xdr:row>27</xdr:row>
      <xdr:rowOff>149648</xdr:rowOff>
    </xdr:to>
    <xdr:cxnSp macro="">
      <xdr:nvCxnSpPr>
        <xdr:cNvPr id="70" name="直線コネクタ 69"/>
        <xdr:cNvCxnSpPr/>
      </xdr:nvCxnSpPr>
      <xdr:spPr>
        <a:xfrm>
          <a:off x="4673600" y="5550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34307</xdr:rowOff>
    </xdr:from>
    <xdr:ext cx="405111" cy="259045"/>
    <xdr:sp macro="" textlink="">
      <xdr:nvSpPr>
        <xdr:cNvPr id="71" name="有形固定資産減価償却率平均値テキスト"/>
        <xdr:cNvSpPr txBox="1"/>
      </xdr:nvSpPr>
      <xdr:spPr>
        <a:xfrm>
          <a:off x="4813300" y="59493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55880</xdr:rowOff>
    </xdr:from>
    <xdr:to>
      <xdr:col>23</xdr:col>
      <xdr:colOff>136525</xdr:colOff>
      <xdr:row>30</xdr:row>
      <xdr:rowOff>157480</xdr:rowOff>
    </xdr:to>
    <xdr:sp macro="" textlink="">
      <xdr:nvSpPr>
        <xdr:cNvPr id="72" name="フローチャート: 判断 71"/>
        <xdr:cNvSpPr/>
      </xdr:nvSpPr>
      <xdr:spPr>
        <a:xfrm>
          <a:off x="4711700" y="597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127847</xdr:rowOff>
    </xdr:from>
    <xdr:to>
      <xdr:col>19</xdr:col>
      <xdr:colOff>187325</xdr:colOff>
      <xdr:row>31</xdr:row>
      <xdr:rowOff>57997</xdr:rowOff>
    </xdr:to>
    <xdr:sp macro="" textlink="">
      <xdr:nvSpPr>
        <xdr:cNvPr id="73" name="フローチャート: 判断 72"/>
        <xdr:cNvSpPr/>
      </xdr:nvSpPr>
      <xdr:spPr>
        <a:xfrm>
          <a:off x="4000500" y="6042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160232</xdr:rowOff>
    </xdr:from>
    <xdr:to>
      <xdr:col>15</xdr:col>
      <xdr:colOff>187325</xdr:colOff>
      <xdr:row>31</xdr:row>
      <xdr:rowOff>90382</xdr:rowOff>
    </xdr:to>
    <xdr:sp macro="" textlink="">
      <xdr:nvSpPr>
        <xdr:cNvPr id="74" name="フローチャート: 判断 73"/>
        <xdr:cNvSpPr/>
      </xdr:nvSpPr>
      <xdr:spPr>
        <a:xfrm>
          <a:off x="3238500" y="607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96732</xdr:rowOff>
    </xdr:from>
    <xdr:to>
      <xdr:col>11</xdr:col>
      <xdr:colOff>187325</xdr:colOff>
      <xdr:row>32</xdr:row>
      <xdr:rowOff>26882</xdr:rowOff>
    </xdr:to>
    <xdr:sp macro="" textlink="">
      <xdr:nvSpPr>
        <xdr:cNvPr id="75" name="フローチャート: 判断 74"/>
        <xdr:cNvSpPr/>
      </xdr:nvSpPr>
      <xdr:spPr>
        <a:xfrm>
          <a:off x="2476500" y="6183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114512</xdr:rowOff>
    </xdr:from>
    <xdr:to>
      <xdr:col>23</xdr:col>
      <xdr:colOff>136525</xdr:colOff>
      <xdr:row>29</xdr:row>
      <xdr:rowOff>44662</xdr:rowOff>
    </xdr:to>
    <xdr:sp macro="" textlink="">
      <xdr:nvSpPr>
        <xdr:cNvPr id="81" name="楕円 80"/>
        <xdr:cNvSpPr/>
      </xdr:nvSpPr>
      <xdr:spPr>
        <a:xfrm>
          <a:off x="4711700" y="5686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137389</xdr:rowOff>
    </xdr:from>
    <xdr:ext cx="405111" cy="259045"/>
    <xdr:sp macro="" textlink="">
      <xdr:nvSpPr>
        <xdr:cNvPr id="82" name="有形固定資産減価償却率該当値テキスト"/>
        <xdr:cNvSpPr txBox="1"/>
      </xdr:nvSpPr>
      <xdr:spPr>
        <a:xfrm>
          <a:off x="4813300" y="5538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125307</xdr:rowOff>
    </xdr:from>
    <xdr:to>
      <xdr:col>19</xdr:col>
      <xdr:colOff>187325</xdr:colOff>
      <xdr:row>29</xdr:row>
      <xdr:rowOff>55457</xdr:rowOff>
    </xdr:to>
    <xdr:sp macro="" textlink="">
      <xdr:nvSpPr>
        <xdr:cNvPr id="83" name="楕円 82"/>
        <xdr:cNvSpPr/>
      </xdr:nvSpPr>
      <xdr:spPr>
        <a:xfrm>
          <a:off x="4000500" y="5697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165312</xdr:rowOff>
    </xdr:from>
    <xdr:to>
      <xdr:col>23</xdr:col>
      <xdr:colOff>85725</xdr:colOff>
      <xdr:row>29</xdr:row>
      <xdr:rowOff>4657</xdr:rowOff>
    </xdr:to>
    <xdr:cxnSp macro="">
      <xdr:nvCxnSpPr>
        <xdr:cNvPr id="84" name="直線コネクタ 83"/>
        <xdr:cNvCxnSpPr/>
      </xdr:nvCxnSpPr>
      <xdr:spPr>
        <a:xfrm flipV="1">
          <a:off x="4051300" y="5737437"/>
          <a:ext cx="7112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154093</xdr:rowOff>
    </xdr:from>
    <xdr:to>
      <xdr:col>15</xdr:col>
      <xdr:colOff>187325</xdr:colOff>
      <xdr:row>29</xdr:row>
      <xdr:rowOff>84243</xdr:rowOff>
    </xdr:to>
    <xdr:sp macro="" textlink="">
      <xdr:nvSpPr>
        <xdr:cNvPr id="85" name="楕円 84"/>
        <xdr:cNvSpPr/>
      </xdr:nvSpPr>
      <xdr:spPr>
        <a:xfrm>
          <a:off x="3238500" y="572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4657</xdr:rowOff>
    </xdr:from>
    <xdr:to>
      <xdr:col>19</xdr:col>
      <xdr:colOff>136525</xdr:colOff>
      <xdr:row>29</xdr:row>
      <xdr:rowOff>33443</xdr:rowOff>
    </xdr:to>
    <xdr:cxnSp macro="">
      <xdr:nvCxnSpPr>
        <xdr:cNvPr id="86" name="直線コネクタ 85"/>
        <xdr:cNvCxnSpPr/>
      </xdr:nvCxnSpPr>
      <xdr:spPr>
        <a:xfrm flipV="1">
          <a:off x="3289300" y="5748232"/>
          <a:ext cx="762000" cy="28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15028</xdr:rowOff>
    </xdr:from>
    <xdr:to>
      <xdr:col>11</xdr:col>
      <xdr:colOff>187325</xdr:colOff>
      <xdr:row>29</xdr:row>
      <xdr:rowOff>116628</xdr:rowOff>
    </xdr:to>
    <xdr:sp macro="" textlink="">
      <xdr:nvSpPr>
        <xdr:cNvPr id="87" name="楕円 86"/>
        <xdr:cNvSpPr/>
      </xdr:nvSpPr>
      <xdr:spPr>
        <a:xfrm>
          <a:off x="2476500" y="5758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33443</xdr:rowOff>
    </xdr:from>
    <xdr:to>
      <xdr:col>15</xdr:col>
      <xdr:colOff>136525</xdr:colOff>
      <xdr:row>29</xdr:row>
      <xdr:rowOff>65828</xdr:rowOff>
    </xdr:to>
    <xdr:cxnSp macro="">
      <xdr:nvCxnSpPr>
        <xdr:cNvPr id="88" name="直線コネクタ 87"/>
        <xdr:cNvCxnSpPr/>
      </xdr:nvCxnSpPr>
      <xdr:spPr>
        <a:xfrm flipV="1">
          <a:off x="2527300" y="5777018"/>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49124</xdr:rowOff>
    </xdr:from>
    <xdr:ext cx="405111" cy="259045"/>
    <xdr:sp macro="" textlink="">
      <xdr:nvSpPr>
        <xdr:cNvPr id="89" name="n_1aveValue有形固定資産減価償却率"/>
        <xdr:cNvSpPr txBox="1"/>
      </xdr:nvSpPr>
      <xdr:spPr>
        <a:xfrm>
          <a:off x="3836044" y="6135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81509</xdr:rowOff>
    </xdr:from>
    <xdr:ext cx="405111" cy="259045"/>
    <xdr:sp macro="" textlink="">
      <xdr:nvSpPr>
        <xdr:cNvPr id="90" name="n_2aveValue有形固定資産減価償却率"/>
        <xdr:cNvSpPr txBox="1"/>
      </xdr:nvSpPr>
      <xdr:spPr>
        <a:xfrm>
          <a:off x="3086744" y="6167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18009</xdr:rowOff>
    </xdr:from>
    <xdr:ext cx="405111" cy="259045"/>
    <xdr:sp macro="" textlink="">
      <xdr:nvSpPr>
        <xdr:cNvPr id="91" name="n_3aveValue有形固定資産減価償却率"/>
        <xdr:cNvSpPr txBox="1"/>
      </xdr:nvSpPr>
      <xdr:spPr>
        <a:xfrm>
          <a:off x="2324744" y="6275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71984</xdr:rowOff>
    </xdr:from>
    <xdr:ext cx="405111" cy="259045"/>
    <xdr:sp macro="" textlink="">
      <xdr:nvSpPr>
        <xdr:cNvPr id="92" name="n_1mainValue有形固定資産減価償却率"/>
        <xdr:cNvSpPr txBox="1"/>
      </xdr:nvSpPr>
      <xdr:spPr>
        <a:xfrm>
          <a:off x="3836044" y="5472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100770</xdr:rowOff>
    </xdr:from>
    <xdr:ext cx="405111" cy="259045"/>
    <xdr:sp macro="" textlink="">
      <xdr:nvSpPr>
        <xdr:cNvPr id="93" name="n_2mainValue有形固定資産減価償却率"/>
        <xdr:cNvSpPr txBox="1"/>
      </xdr:nvSpPr>
      <xdr:spPr>
        <a:xfrm>
          <a:off x="3086744" y="5501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133155</xdr:rowOff>
    </xdr:from>
    <xdr:ext cx="405111" cy="259045"/>
    <xdr:sp macro="" textlink="">
      <xdr:nvSpPr>
        <xdr:cNvPr id="94" name="n_3mainValue有形固定資産減価償却率"/>
        <xdr:cNvSpPr txBox="1"/>
      </xdr:nvSpPr>
      <xdr:spPr>
        <a:xfrm>
          <a:off x="2324744" y="5533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7" name="正方形/長方形 96"/>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[ 229.5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t"/>
        <a:lstStyle/>
        <a:p>
          <a:pPr eaLnBrk="1" fontAlgn="auto" latinLnBrk="0" hangingPunct="1"/>
          <a:r>
            <a:rPr kumimoji="1" lang="ja-JP" altLang="en-US" sz="950">
              <a:solidFill>
                <a:schemeClr val="dk1"/>
              </a:solidFill>
              <a:effectLst/>
              <a:latin typeface="+mn-lt"/>
              <a:ea typeface="+mn-ea"/>
              <a:cs typeface="+mn-cs"/>
            </a:rPr>
            <a:t>　</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前年度から比率が大幅に改善したのは、地方債残高が</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52</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億円の減となったことや、設立法人の負債に係る負担額が</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107</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億円の減となったことで、将来負担額が大幅に減少したことに加え、大規模法人における会社の分割・売却・合併に伴う一時的な税収が生じたことや、同大規模法人による大規模な設備投資による市税収入の大幅な伸びを背景として、アセットマネジメント基金などの積み立てを実施し、前年度から</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105</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億円充当可能な基金が増えたことによります。</a:t>
          </a:r>
          <a:endPar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en-US" altLang="ja-JP" sz="10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しかしながら、法人市民税や償却資産に係る固定資産税は景気に左右されやすく、安定して見込まれる歳入ではないことから、引き続き行財政改革に取り組むとともに、今後も、効果的かつ効率的な市債の発行に努めます。</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8" name="テキスト ボックス 10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10" name="テキスト ボックス 109"/>
        <xdr:cNvSpPr txBox="1"/>
      </xdr:nvSpPr>
      <xdr:spPr>
        <a:xfrm>
          <a:off x="10931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1" name="直線コネクタ 110"/>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12" name="テキスト ボックス 111"/>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3" name="直線コネクタ 112"/>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4" name="テキスト ボックス 113"/>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5" name="直線コネクタ 114"/>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6" name="テキスト ボックス 115"/>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7" name="直線コネクタ 116"/>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8" name="テキスト ボックス 117"/>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9" name="直線コネクタ 118"/>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0" name="テキスト ボックス 119"/>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1" name="直線コネクタ 120"/>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2" name="テキスト ボックス 121"/>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3"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49784</xdr:rowOff>
    </xdr:from>
    <xdr:to>
      <xdr:col>76</xdr:col>
      <xdr:colOff>21589</xdr:colOff>
      <xdr:row>34</xdr:row>
      <xdr:rowOff>98266</xdr:rowOff>
    </xdr:to>
    <xdr:cxnSp macro="">
      <xdr:nvCxnSpPr>
        <xdr:cNvPr id="124" name="直線コネクタ 123"/>
        <xdr:cNvCxnSpPr/>
      </xdr:nvCxnSpPr>
      <xdr:spPr>
        <a:xfrm flipV="1">
          <a:off x="14793595" y="5279009"/>
          <a:ext cx="1269" cy="1420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102093</xdr:rowOff>
    </xdr:from>
    <xdr:ext cx="469744" cy="259045"/>
    <xdr:sp macro="" textlink="">
      <xdr:nvSpPr>
        <xdr:cNvPr id="125" name="債務償還比率最小値テキスト"/>
        <xdr:cNvSpPr txBox="1"/>
      </xdr:nvSpPr>
      <xdr:spPr>
        <a:xfrm>
          <a:off x="14846300" y="6702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98266</xdr:rowOff>
    </xdr:from>
    <xdr:to>
      <xdr:col>76</xdr:col>
      <xdr:colOff>111125</xdr:colOff>
      <xdr:row>34</xdr:row>
      <xdr:rowOff>98266</xdr:rowOff>
    </xdr:to>
    <xdr:cxnSp macro="">
      <xdr:nvCxnSpPr>
        <xdr:cNvPr id="126" name="直線コネクタ 125"/>
        <xdr:cNvCxnSpPr/>
      </xdr:nvCxnSpPr>
      <xdr:spPr>
        <a:xfrm>
          <a:off x="14706600" y="6699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167911</xdr:rowOff>
    </xdr:from>
    <xdr:ext cx="560923" cy="259045"/>
    <xdr:sp macro="" textlink="">
      <xdr:nvSpPr>
        <xdr:cNvPr id="127" name="債務償還比率最大値テキスト"/>
        <xdr:cNvSpPr txBox="1"/>
      </xdr:nvSpPr>
      <xdr:spPr>
        <a:xfrm>
          <a:off x="14846300" y="505423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49784</xdr:rowOff>
    </xdr:from>
    <xdr:to>
      <xdr:col>76</xdr:col>
      <xdr:colOff>111125</xdr:colOff>
      <xdr:row>26</xdr:row>
      <xdr:rowOff>49784</xdr:rowOff>
    </xdr:to>
    <xdr:cxnSp macro="">
      <xdr:nvCxnSpPr>
        <xdr:cNvPr id="128" name="直線コネクタ 127"/>
        <xdr:cNvCxnSpPr/>
      </xdr:nvCxnSpPr>
      <xdr:spPr>
        <a:xfrm>
          <a:off x="14706600" y="5279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77317</xdr:rowOff>
    </xdr:from>
    <xdr:ext cx="469744" cy="259045"/>
    <xdr:sp macro="" textlink="">
      <xdr:nvSpPr>
        <xdr:cNvPr id="129" name="債務償還比率平均値テキスト"/>
        <xdr:cNvSpPr txBox="1"/>
      </xdr:nvSpPr>
      <xdr:spPr>
        <a:xfrm>
          <a:off x="14846300" y="58208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54440</xdr:rowOff>
    </xdr:from>
    <xdr:to>
      <xdr:col>76</xdr:col>
      <xdr:colOff>73025</xdr:colOff>
      <xdr:row>30</xdr:row>
      <xdr:rowOff>156040</xdr:rowOff>
    </xdr:to>
    <xdr:sp macro="" textlink="">
      <xdr:nvSpPr>
        <xdr:cNvPr id="130" name="フローチャート: 判断 129"/>
        <xdr:cNvSpPr/>
      </xdr:nvSpPr>
      <xdr:spPr>
        <a:xfrm>
          <a:off x="14744700" y="5969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1905</xdr:rowOff>
    </xdr:from>
    <xdr:to>
      <xdr:col>72</xdr:col>
      <xdr:colOff>123825</xdr:colOff>
      <xdr:row>30</xdr:row>
      <xdr:rowOff>103505</xdr:rowOff>
    </xdr:to>
    <xdr:sp macro="" textlink="">
      <xdr:nvSpPr>
        <xdr:cNvPr id="131" name="フローチャート: 判断 130"/>
        <xdr:cNvSpPr/>
      </xdr:nvSpPr>
      <xdr:spPr>
        <a:xfrm>
          <a:off x="14033500" y="591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2" name="テキスト ボックス 131"/>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3" name="テキスト ボックス 132"/>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4" name="テキスト ボックス 133"/>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5" name="テキスト ボックス 134"/>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6" name="テキスト ボックス 135"/>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34</xdr:row>
      <xdr:rowOff>47466</xdr:rowOff>
    </xdr:from>
    <xdr:to>
      <xdr:col>76</xdr:col>
      <xdr:colOff>73025</xdr:colOff>
      <xdr:row>34</xdr:row>
      <xdr:rowOff>149066</xdr:rowOff>
    </xdr:to>
    <xdr:sp macro="" textlink="">
      <xdr:nvSpPr>
        <xdr:cNvPr id="137" name="楕円 136"/>
        <xdr:cNvSpPr/>
      </xdr:nvSpPr>
      <xdr:spPr>
        <a:xfrm>
          <a:off x="14744700" y="664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133843</xdr:rowOff>
    </xdr:from>
    <xdr:ext cx="469744" cy="259045"/>
    <xdr:sp macro="" textlink="">
      <xdr:nvSpPr>
        <xdr:cNvPr id="138" name="債務償還比率該当値テキスト"/>
        <xdr:cNvSpPr txBox="1"/>
      </xdr:nvSpPr>
      <xdr:spPr>
        <a:xfrm>
          <a:off x="14846300" y="6563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92784</xdr:rowOff>
    </xdr:from>
    <xdr:to>
      <xdr:col>72</xdr:col>
      <xdr:colOff>123825</xdr:colOff>
      <xdr:row>33</xdr:row>
      <xdr:rowOff>22934</xdr:rowOff>
    </xdr:to>
    <xdr:sp macro="" textlink="">
      <xdr:nvSpPr>
        <xdr:cNvPr id="139" name="楕円 138"/>
        <xdr:cNvSpPr/>
      </xdr:nvSpPr>
      <xdr:spPr>
        <a:xfrm>
          <a:off x="14033500" y="6350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143584</xdr:rowOff>
    </xdr:from>
    <xdr:to>
      <xdr:col>76</xdr:col>
      <xdr:colOff>22225</xdr:colOff>
      <xdr:row>34</xdr:row>
      <xdr:rowOff>98266</xdr:rowOff>
    </xdr:to>
    <xdr:cxnSp macro="">
      <xdr:nvCxnSpPr>
        <xdr:cNvPr id="140" name="直線コネクタ 139"/>
        <xdr:cNvCxnSpPr/>
      </xdr:nvCxnSpPr>
      <xdr:spPr>
        <a:xfrm>
          <a:off x="14084300" y="6401509"/>
          <a:ext cx="711200" cy="297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120032</xdr:rowOff>
    </xdr:from>
    <xdr:ext cx="469744" cy="259045"/>
    <xdr:sp macro="" textlink="">
      <xdr:nvSpPr>
        <xdr:cNvPr id="141" name="n_1aveValue債務償還比率"/>
        <xdr:cNvSpPr txBox="1"/>
      </xdr:nvSpPr>
      <xdr:spPr>
        <a:xfrm>
          <a:off x="13836727" y="5692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14061</xdr:rowOff>
    </xdr:from>
    <xdr:ext cx="469744" cy="259045"/>
    <xdr:sp macro="" textlink="">
      <xdr:nvSpPr>
        <xdr:cNvPr id="142" name="n_1mainValue債務償還比率"/>
        <xdr:cNvSpPr txBox="1"/>
      </xdr:nvSpPr>
      <xdr:spPr>
        <a:xfrm>
          <a:off x="13836727" y="6443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3" name="正方形/長方形 14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4" name="正方形/長方形 14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5" name="テキスト ボックス 14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6" name="テキスト ボックス 14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7" name="テキスト ボックス 14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8" name="テキスト ボックス 14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三重県四日市市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312,168
302,567
206.45
125,455,212
122,376,328
2,448,201
77,014,266
56,836,603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146685</xdr:rowOff>
    </xdr:from>
    <xdr:to>
      <xdr:col>24</xdr:col>
      <xdr:colOff>62865</xdr:colOff>
      <xdr:row>42</xdr:row>
      <xdr:rowOff>13335</xdr:rowOff>
    </xdr:to>
    <xdr:cxnSp macro="">
      <xdr:nvCxnSpPr>
        <xdr:cNvPr id="56" name="直線コネクタ 55"/>
        <xdr:cNvCxnSpPr/>
      </xdr:nvCxnSpPr>
      <xdr:spPr>
        <a:xfrm flipV="1">
          <a:off x="4634865" y="5804535"/>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17162</xdr:rowOff>
    </xdr:from>
    <xdr:ext cx="405111" cy="259045"/>
    <xdr:sp macro="" textlink="">
      <xdr:nvSpPr>
        <xdr:cNvPr id="57" name="【道路】&#10;有形固定資産減価償却率最小値テキスト"/>
        <xdr:cNvSpPr txBox="1"/>
      </xdr:nvSpPr>
      <xdr:spPr>
        <a:xfrm>
          <a:off x="4673600" y="721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13335</xdr:rowOff>
    </xdr:from>
    <xdr:to>
      <xdr:col>24</xdr:col>
      <xdr:colOff>152400</xdr:colOff>
      <xdr:row>42</xdr:row>
      <xdr:rowOff>13335</xdr:rowOff>
    </xdr:to>
    <xdr:cxnSp macro="">
      <xdr:nvCxnSpPr>
        <xdr:cNvPr id="58" name="直線コネクタ 57"/>
        <xdr:cNvCxnSpPr/>
      </xdr:nvCxnSpPr>
      <xdr:spPr>
        <a:xfrm>
          <a:off x="4546600" y="7214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93362</xdr:rowOff>
    </xdr:from>
    <xdr:ext cx="405111" cy="259045"/>
    <xdr:sp macro="" textlink="">
      <xdr:nvSpPr>
        <xdr:cNvPr id="59" name="【道路】&#10;有形固定資産減価償却率最大値テキスト"/>
        <xdr:cNvSpPr txBox="1"/>
      </xdr:nvSpPr>
      <xdr:spPr>
        <a:xfrm>
          <a:off x="4673600" y="5579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146685</xdr:rowOff>
    </xdr:from>
    <xdr:to>
      <xdr:col>24</xdr:col>
      <xdr:colOff>152400</xdr:colOff>
      <xdr:row>33</xdr:row>
      <xdr:rowOff>146685</xdr:rowOff>
    </xdr:to>
    <xdr:cxnSp macro="">
      <xdr:nvCxnSpPr>
        <xdr:cNvPr id="60" name="直線コネクタ 59"/>
        <xdr:cNvCxnSpPr/>
      </xdr:nvCxnSpPr>
      <xdr:spPr>
        <a:xfrm>
          <a:off x="4546600" y="5804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28592</xdr:rowOff>
    </xdr:from>
    <xdr:ext cx="405111" cy="259045"/>
    <xdr:sp macro="" textlink="">
      <xdr:nvSpPr>
        <xdr:cNvPr id="61" name="【道路】&#10;有形固定資産減価償却率平均値テキスト"/>
        <xdr:cNvSpPr txBox="1"/>
      </xdr:nvSpPr>
      <xdr:spPr>
        <a:xfrm>
          <a:off x="4673600" y="6372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50165</xdr:rowOff>
    </xdr:from>
    <xdr:to>
      <xdr:col>24</xdr:col>
      <xdr:colOff>114300</xdr:colOff>
      <xdr:row>37</xdr:row>
      <xdr:rowOff>151765</xdr:rowOff>
    </xdr:to>
    <xdr:sp macro="" textlink="">
      <xdr:nvSpPr>
        <xdr:cNvPr id="62" name="フローチャート: 判断 61"/>
        <xdr:cNvSpPr/>
      </xdr:nvSpPr>
      <xdr:spPr>
        <a:xfrm>
          <a:off x="4584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84455</xdr:rowOff>
    </xdr:from>
    <xdr:to>
      <xdr:col>20</xdr:col>
      <xdr:colOff>38100</xdr:colOff>
      <xdr:row>38</xdr:row>
      <xdr:rowOff>14605</xdr:rowOff>
    </xdr:to>
    <xdr:sp macro="" textlink="">
      <xdr:nvSpPr>
        <xdr:cNvPr id="63" name="フローチャート: 判断 62"/>
        <xdr:cNvSpPr/>
      </xdr:nvSpPr>
      <xdr:spPr>
        <a:xfrm>
          <a:off x="3746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130175</xdr:rowOff>
    </xdr:from>
    <xdr:to>
      <xdr:col>15</xdr:col>
      <xdr:colOff>101600</xdr:colOff>
      <xdr:row>38</xdr:row>
      <xdr:rowOff>60325</xdr:rowOff>
    </xdr:to>
    <xdr:sp macro="" textlink="">
      <xdr:nvSpPr>
        <xdr:cNvPr id="64" name="フローチャート: 判断 63"/>
        <xdr:cNvSpPr/>
      </xdr:nvSpPr>
      <xdr:spPr>
        <a:xfrm>
          <a:off x="2857500" y="647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13970</xdr:rowOff>
    </xdr:from>
    <xdr:to>
      <xdr:col>10</xdr:col>
      <xdr:colOff>165100</xdr:colOff>
      <xdr:row>38</xdr:row>
      <xdr:rowOff>115570</xdr:rowOff>
    </xdr:to>
    <xdr:sp macro="" textlink="">
      <xdr:nvSpPr>
        <xdr:cNvPr id="65" name="フローチャート: 判断 64"/>
        <xdr:cNvSpPr/>
      </xdr:nvSpPr>
      <xdr:spPr>
        <a:xfrm>
          <a:off x="1968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141605</xdr:rowOff>
    </xdr:from>
    <xdr:to>
      <xdr:col>24</xdr:col>
      <xdr:colOff>114300</xdr:colOff>
      <xdr:row>35</xdr:row>
      <xdr:rowOff>71755</xdr:rowOff>
    </xdr:to>
    <xdr:sp macro="" textlink="">
      <xdr:nvSpPr>
        <xdr:cNvPr id="71" name="楕円 70"/>
        <xdr:cNvSpPr/>
      </xdr:nvSpPr>
      <xdr:spPr>
        <a:xfrm>
          <a:off x="4584700" y="597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164482</xdr:rowOff>
    </xdr:from>
    <xdr:ext cx="405111" cy="259045"/>
    <xdr:sp macro="" textlink="">
      <xdr:nvSpPr>
        <xdr:cNvPr id="72" name="【道路】&#10;有形固定資産減価償却率該当値テキスト"/>
        <xdr:cNvSpPr txBox="1"/>
      </xdr:nvSpPr>
      <xdr:spPr>
        <a:xfrm>
          <a:off x="4673600" y="582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151130</xdr:rowOff>
    </xdr:from>
    <xdr:to>
      <xdr:col>20</xdr:col>
      <xdr:colOff>38100</xdr:colOff>
      <xdr:row>35</xdr:row>
      <xdr:rowOff>81280</xdr:rowOff>
    </xdr:to>
    <xdr:sp macro="" textlink="">
      <xdr:nvSpPr>
        <xdr:cNvPr id="73" name="楕円 72"/>
        <xdr:cNvSpPr/>
      </xdr:nvSpPr>
      <xdr:spPr>
        <a:xfrm>
          <a:off x="3746500" y="598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20955</xdr:rowOff>
    </xdr:from>
    <xdr:to>
      <xdr:col>24</xdr:col>
      <xdr:colOff>63500</xdr:colOff>
      <xdr:row>35</xdr:row>
      <xdr:rowOff>30480</xdr:rowOff>
    </xdr:to>
    <xdr:cxnSp macro="">
      <xdr:nvCxnSpPr>
        <xdr:cNvPr id="74" name="直線コネクタ 73"/>
        <xdr:cNvCxnSpPr/>
      </xdr:nvCxnSpPr>
      <xdr:spPr>
        <a:xfrm flipV="1">
          <a:off x="3797300" y="602170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158750</xdr:rowOff>
    </xdr:from>
    <xdr:to>
      <xdr:col>15</xdr:col>
      <xdr:colOff>101600</xdr:colOff>
      <xdr:row>35</xdr:row>
      <xdr:rowOff>88900</xdr:rowOff>
    </xdr:to>
    <xdr:sp macro="" textlink="">
      <xdr:nvSpPr>
        <xdr:cNvPr id="75" name="楕円 74"/>
        <xdr:cNvSpPr/>
      </xdr:nvSpPr>
      <xdr:spPr>
        <a:xfrm>
          <a:off x="2857500" y="598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30480</xdr:rowOff>
    </xdr:from>
    <xdr:to>
      <xdr:col>19</xdr:col>
      <xdr:colOff>177800</xdr:colOff>
      <xdr:row>35</xdr:row>
      <xdr:rowOff>38100</xdr:rowOff>
    </xdr:to>
    <xdr:cxnSp macro="">
      <xdr:nvCxnSpPr>
        <xdr:cNvPr id="76" name="直線コネクタ 75"/>
        <xdr:cNvCxnSpPr/>
      </xdr:nvCxnSpPr>
      <xdr:spPr>
        <a:xfrm flipV="1">
          <a:off x="2908300" y="60312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2540</xdr:rowOff>
    </xdr:from>
    <xdr:to>
      <xdr:col>10</xdr:col>
      <xdr:colOff>165100</xdr:colOff>
      <xdr:row>35</xdr:row>
      <xdr:rowOff>104140</xdr:rowOff>
    </xdr:to>
    <xdr:sp macro="" textlink="">
      <xdr:nvSpPr>
        <xdr:cNvPr id="77" name="楕円 76"/>
        <xdr:cNvSpPr/>
      </xdr:nvSpPr>
      <xdr:spPr>
        <a:xfrm>
          <a:off x="1968500" y="600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38100</xdr:rowOff>
    </xdr:from>
    <xdr:to>
      <xdr:col>15</xdr:col>
      <xdr:colOff>50800</xdr:colOff>
      <xdr:row>35</xdr:row>
      <xdr:rowOff>53340</xdr:rowOff>
    </xdr:to>
    <xdr:cxnSp macro="">
      <xdr:nvCxnSpPr>
        <xdr:cNvPr id="78" name="直線コネクタ 77"/>
        <xdr:cNvCxnSpPr/>
      </xdr:nvCxnSpPr>
      <xdr:spPr>
        <a:xfrm flipV="1">
          <a:off x="2019300" y="603885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5732</xdr:rowOff>
    </xdr:from>
    <xdr:ext cx="405111" cy="259045"/>
    <xdr:sp macro="" textlink="">
      <xdr:nvSpPr>
        <xdr:cNvPr id="79" name="n_1aveValue【道路】&#10;有形固定資産減価償却率"/>
        <xdr:cNvSpPr txBox="1"/>
      </xdr:nvSpPr>
      <xdr:spPr>
        <a:xfrm>
          <a:off x="3582044" y="652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51452</xdr:rowOff>
    </xdr:from>
    <xdr:ext cx="405111" cy="259045"/>
    <xdr:sp macro="" textlink="">
      <xdr:nvSpPr>
        <xdr:cNvPr id="80" name="n_2aveValue【道路】&#10;有形固定資産減価償却率"/>
        <xdr:cNvSpPr txBox="1"/>
      </xdr:nvSpPr>
      <xdr:spPr>
        <a:xfrm>
          <a:off x="2705744" y="656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106697</xdr:rowOff>
    </xdr:from>
    <xdr:ext cx="405111" cy="259045"/>
    <xdr:sp macro="" textlink="">
      <xdr:nvSpPr>
        <xdr:cNvPr id="81" name="n_3aveValue【道路】&#10;有形固定資産減価償却率"/>
        <xdr:cNvSpPr txBox="1"/>
      </xdr:nvSpPr>
      <xdr:spPr>
        <a:xfrm>
          <a:off x="18167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97807</xdr:rowOff>
    </xdr:from>
    <xdr:ext cx="405111" cy="259045"/>
    <xdr:sp macro="" textlink="">
      <xdr:nvSpPr>
        <xdr:cNvPr id="82" name="n_1mainValue【道路】&#10;有形固定資産減価償却率"/>
        <xdr:cNvSpPr txBox="1"/>
      </xdr:nvSpPr>
      <xdr:spPr>
        <a:xfrm>
          <a:off x="3582044" y="575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105427</xdr:rowOff>
    </xdr:from>
    <xdr:ext cx="405111" cy="259045"/>
    <xdr:sp macro="" textlink="">
      <xdr:nvSpPr>
        <xdr:cNvPr id="83" name="n_2mainValue【道路】&#10;有形固定資産減価償却率"/>
        <xdr:cNvSpPr txBox="1"/>
      </xdr:nvSpPr>
      <xdr:spPr>
        <a:xfrm>
          <a:off x="2705744" y="576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120667</xdr:rowOff>
    </xdr:from>
    <xdr:ext cx="405111" cy="259045"/>
    <xdr:sp macro="" textlink="">
      <xdr:nvSpPr>
        <xdr:cNvPr id="84" name="n_3mainValue【道路】&#10;有形固定資産減価償却率"/>
        <xdr:cNvSpPr txBox="1"/>
      </xdr:nvSpPr>
      <xdr:spPr>
        <a:xfrm>
          <a:off x="1816744" y="577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5" name="直線コネクタ 94"/>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6" name="テキスト ボックス 95"/>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7" name="直線コネクタ 96"/>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8" name="テキスト ボックス 97"/>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9" name="直線コネクタ 98"/>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0" name="テキスト ボックス 99"/>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1" name="直線コネクタ 100"/>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2" name="テキスト ボックス 101"/>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4" name="テキスト ボックス 10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158862</xdr:rowOff>
    </xdr:from>
    <xdr:to>
      <xdr:col>54</xdr:col>
      <xdr:colOff>189865</xdr:colOff>
      <xdr:row>41</xdr:row>
      <xdr:rowOff>72771</xdr:rowOff>
    </xdr:to>
    <xdr:cxnSp macro="">
      <xdr:nvCxnSpPr>
        <xdr:cNvPr id="106" name="直線コネクタ 105"/>
        <xdr:cNvCxnSpPr/>
      </xdr:nvCxnSpPr>
      <xdr:spPr>
        <a:xfrm flipV="1">
          <a:off x="10476865" y="5816712"/>
          <a:ext cx="0" cy="1285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76598</xdr:rowOff>
    </xdr:from>
    <xdr:ext cx="469744" cy="259045"/>
    <xdr:sp macro="" textlink="">
      <xdr:nvSpPr>
        <xdr:cNvPr id="107" name="【道路】&#10;一人当たり延長最小値テキスト"/>
        <xdr:cNvSpPr txBox="1"/>
      </xdr:nvSpPr>
      <xdr:spPr>
        <a:xfrm>
          <a:off x="10515600" y="7106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72771</xdr:rowOff>
    </xdr:from>
    <xdr:to>
      <xdr:col>55</xdr:col>
      <xdr:colOff>88900</xdr:colOff>
      <xdr:row>41</xdr:row>
      <xdr:rowOff>72771</xdr:rowOff>
    </xdr:to>
    <xdr:cxnSp macro="">
      <xdr:nvCxnSpPr>
        <xdr:cNvPr id="108" name="直線コネクタ 107"/>
        <xdr:cNvCxnSpPr/>
      </xdr:nvCxnSpPr>
      <xdr:spPr>
        <a:xfrm>
          <a:off x="10388600" y="7102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105539</xdr:rowOff>
    </xdr:from>
    <xdr:ext cx="534377" cy="259045"/>
    <xdr:sp macro="" textlink="">
      <xdr:nvSpPr>
        <xdr:cNvPr id="109" name="【道路】&#10;一人当たり延長最大値テキスト"/>
        <xdr:cNvSpPr txBox="1"/>
      </xdr:nvSpPr>
      <xdr:spPr>
        <a:xfrm>
          <a:off x="10515600" y="5591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158862</xdr:rowOff>
    </xdr:from>
    <xdr:to>
      <xdr:col>55</xdr:col>
      <xdr:colOff>88900</xdr:colOff>
      <xdr:row>33</xdr:row>
      <xdr:rowOff>158862</xdr:rowOff>
    </xdr:to>
    <xdr:cxnSp macro="">
      <xdr:nvCxnSpPr>
        <xdr:cNvPr id="110" name="直線コネクタ 109"/>
        <xdr:cNvCxnSpPr/>
      </xdr:nvCxnSpPr>
      <xdr:spPr>
        <a:xfrm>
          <a:off x="10388600" y="5816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101622</xdr:rowOff>
    </xdr:from>
    <xdr:ext cx="469744" cy="259045"/>
    <xdr:sp macro="" textlink="">
      <xdr:nvSpPr>
        <xdr:cNvPr id="111" name="【道路】&#10;一人当たり延長平均値テキスト"/>
        <xdr:cNvSpPr txBox="1"/>
      </xdr:nvSpPr>
      <xdr:spPr>
        <a:xfrm>
          <a:off x="10515600" y="67881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123195</xdr:rowOff>
    </xdr:from>
    <xdr:to>
      <xdr:col>55</xdr:col>
      <xdr:colOff>50800</xdr:colOff>
      <xdr:row>40</xdr:row>
      <xdr:rowOff>53345</xdr:rowOff>
    </xdr:to>
    <xdr:sp macro="" textlink="">
      <xdr:nvSpPr>
        <xdr:cNvPr id="112" name="フローチャート: 判断 111"/>
        <xdr:cNvSpPr/>
      </xdr:nvSpPr>
      <xdr:spPr>
        <a:xfrm>
          <a:off x="10426700" y="680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142855</xdr:rowOff>
    </xdr:from>
    <xdr:to>
      <xdr:col>50</xdr:col>
      <xdr:colOff>165100</xdr:colOff>
      <xdr:row>40</xdr:row>
      <xdr:rowOff>73005</xdr:rowOff>
    </xdr:to>
    <xdr:sp macro="" textlink="">
      <xdr:nvSpPr>
        <xdr:cNvPr id="113" name="フローチャート: 判断 112"/>
        <xdr:cNvSpPr/>
      </xdr:nvSpPr>
      <xdr:spPr>
        <a:xfrm>
          <a:off x="9588500" y="682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165440</xdr:rowOff>
    </xdr:from>
    <xdr:to>
      <xdr:col>46</xdr:col>
      <xdr:colOff>38100</xdr:colOff>
      <xdr:row>40</xdr:row>
      <xdr:rowOff>95590</xdr:rowOff>
    </xdr:to>
    <xdr:sp macro="" textlink="">
      <xdr:nvSpPr>
        <xdr:cNvPr id="114" name="フローチャート: 判断 113"/>
        <xdr:cNvSpPr/>
      </xdr:nvSpPr>
      <xdr:spPr>
        <a:xfrm>
          <a:off x="8699500" y="685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2266</xdr:rowOff>
    </xdr:from>
    <xdr:to>
      <xdr:col>41</xdr:col>
      <xdr:colOff>101600</xdr:colOff>
      <xdr:row>40</xdr:row>
      <xdr:rowOff>103866</xdr:rowOff>
    </xdr:to>
    <xdr:sp macro="" textlink="">
      <xdr:nvSpPr>
        <xdr:cNvPr id="115" name="フローチャート: 判断 114"/>
        <xdr:cNvSpPr/>
      </xdr:nvSpPr>
      <xdr:spPr>
        <a:xfrm>
          <a:off x="7810500" y="686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104587</xdr:rowOff>
    </xdr:from>
    <xdr:to>
      <xdr:col>55</xdr:col>
      <xdr:colOff>50800</xdr:colOff>
      <xdr:row>40</xdr:row>
      <xdr:rowOff>34737</xdr:rowOff>
    </xdr:to>
    <xdr:sp macro="" textlink="">
      <xdr:nvSpPr>
        <xdr:cNvPr id="121" name="楕円 120"/>
        <xdr:cNvSpPr/>
      </xdr:nvSpPr>
      <xdr:spPr>
        <a:xfrm>
          <a:off x="10426700" y="6791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127464</xdr:rowOff>
    </xdr:from>
    <xdr:ext cx="469744" cy="259045"/>
    <xdr:sp macro="" textlink="">
      <xdr:nvSpPr>
        <xdr:cNvPr id="122" name="【道路】&#10;一人当たり延長該当値テキスト"/>
        <xdr:cNvSpPr txBox="1"/>
      </xdr:nvSpPr>
      <xdr:spPr>
        <a:xfrm>
          <a:off x="10515600" y="6642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104953</xdr:rowOff>
    </xdr:from>
    <xdr:to>
      <xdr:col>50</xdr:col>
      <xdr:colOff>165100</xdr:colOff>
      <xdr:row>40</xdr:row>
      <xdr:rowOff>35103</xdr:rowOff>
    </xdr:to>
    <xdr:sp macro="" textlink="">
      <xdr:nvSpPr>
        <xdr:cNvPr id="123" name="楕円 122"/>
        <xdr:cNvSpPr/>
      </xdr:nvSpPr>
      <xdr:spPr>
        <a:xfrm>
          <a:off x="9588500" y="6791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155387</xdr:rowOff>
    </xdr:from>
    <xdr:to>
      <xdr:col>55</xdr:col>
      <xdr:colOff>0</xdr:colOff>
      <xdr:row>39</xdr:row>
      <xdr:rowOff>155753</xdr:rowOff>
    </xdr:to>
    <xdr:cxnSp macro="">
      <xdr:nvCxnSpPr>
        <xdr:cNvPr id="124" name="直線コネクタ 123"/>
        <xdr:cNvCxnSpPr/>
      </xdr:nvCxnSpPr>
      <xdr:spPr>
        <a:xfrm flipV="1">
          <a:off x="9639300" y="6841937"/>
          <a:ext cx="8382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106142</xdr:rowOff>
    </xdr:from>
    <xdr:to>
      <xdr:col>46</xdr:col>
      <xdr:colOff>38100</xdr:colOff>
      <xdr:row>40</xdr:row>
      <xdr:rowOff>36292</xdr:rowOff>
    </xdr:to>
    <xdr:sp macro="" textlink="">
      <xdr:nvSpPr>
        <xdr:cNvPr id="125" name="楕円 124"/>
        <xdr:cNvSpPr/>
      </xdr:nvSpPr>
      <xdr:spPr>
        <a:xfrm>
          <a:off x="8699500" y="679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155753</xdr:rowOff>
    </xdr:from>
    <xdr:to>
      <xdr:col>50</xdr:col>
      <xdr:colOff>114300</xdr:colOff>
      <xdr:row>39</xdr:row>
      <xdr:rowOff>156942</xdr:rowOff>
    </xdr:to>
    <xdr:cxnSp macro="">
      <xdr:nvCxnSpPr>
        <xdr:cNvPr id="126" name="直線コネクタ 125"/>
        <xdr:cNvCxnSpPr/>
      </xdr:nvCxnSpPr>
      <xdr:spPr>
        <a:xfrm flipV="1">
          <a:off x="8750300" y="6842303"/>
          <a:ext cx="889000" cy="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106919</xdr:rowOff>
    </xdr:from>
    <xdr:to>
      <xdr:col>41</xdr:col>
      <xdr:colOff>101600</xdr:colOff>
      <xdr:row>40</xdr:row>
      <xdr:rowOff>37069</xdr:rowOff>
    </xdr:to>
    <xdr:sp macro="" textlink="">
      <xdr:nvSpPr>
        <xdr:cNvPr id="127" name="楕円 126"/>
        <xdr:cNvSpPr/>
      </xdr:nvSpPr>
      <xdr:spPr>
        <a:xfrm>
          <a:off x="7810500" y="6793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156942</xdr:rowOff>
    </xdr:from>
    <xdr:to>
      <xdr:col>45</xdr:col>
      <xdr:colOff>177800</xdr:colOff>
      <xdr:row>39</xdr:row>
      <xdr:rowOff>157719</xdr:rowOff>
    </xdr:to>
    <xdr:cxnSp macro="">
      <xdr:nvCxnSpPr>
        <xdr:cNvPr id="128" name="直線コネクタ 127"/>
        <xdr:cNvCxnSpPr/>
      </xdr:nvCxnSpPr>
      <xdr:spPr>
        <a:xfrm flipV="1">
          <a:off x="7861300" y="6843492"/>
          <a:ext cx="889000" cy="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64132</xdr:rowOff>
    </xdr:from>
    <xdr:ext cx="469744" cy="259045"/>
    <xdr:sp macro="" textlink="">
      <xdr:nvSpPr>
        <xdr:cNvPr id="129" name="n_1aveValue【道路】&#10;一人当たり延長"/>
        <xdr:cNvSpPr txBox="1"/>
      </xdr:nvSpPr>
      <xdr:spPr>
        <a:xfrm>
          <a:off x="9391727" y="6922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86717</xdr:rowOff>
    </xdr:from>
    <xdr:ext cx="469744" cy="259045"/>
    <xdr:sp macro="" textlink="">
      <xdr:nvSpPr>
        <xdr:cNvPr id="130" name="n_2aveValue【道路】&#10;一人当たり延長"/>
        <xdr:cNvSpPr txBox="1"/>
      </xdr:nvSpPr>
      <xdr:spPr>
        <a:xfrm>
          <a:off x="8515427" y="6944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94993</xdr:rowOff>
    </xdr:from>
    <xdr:ext cx="469744" cy="259045"/>
    <xdr:sp macro="" textlink="">
      <xdr:nvSpPr>
        <xdr:cNvPr id="131" name="n_3aveValue【道路】&#10;一人当たり延長"/>
        <xdr:cNvSpPr txBox="1"/>
      </xdr:nvSpPr>
      <xdr:spPr>
        <a:xfrm>
          <a:off x="7626427" y="6952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51630</xdr:rowOff>
    </xdr:from>
    <xdr:ext cx="469744" cy="259045"/>
    <xdr:sp macro="" textlink="">
      <xdr:nvSpPr>
        <xdr:cNvPr id="132" name="n_1mainValue【道路】&#10;一人当たり延長"/>
        <xdr:cNvSpPr txBox="1"/>
      </xdr:nvSpPr>
      <xdr:spPr>
        <a:xfrm>
          <a:off x="9391727" y="6566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52819</xdr:rowOff>
    </xdr:from>
    <xdr:ext cx="469744" cy="259045"/>
    <xdr:sp macro="" textlink="">
      <xdr:nvSpPr>
        <xdr:cNvPr id="133" name="n_2mainValue【道路】&#10;一人当たり延長"/>
        <xdr:cNvSpPr txBox="1"/>
      </xdr:nvSpPr>
      <xdr:spPr>
        <a:xfrm>
          <a:off x="8515427" y="6567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53596</xdr:rowOff>
    </xdr:from>
    <xdr:ext cx="469744" cy="259045"/>
    <xdr:sp macro="" textlink="">
      <xdr:nvSpPr>
        <xdr:cNvPr id="134" name="n_3mainValue【道路】&#10;一人当たり延長"/>
        <xdr:cNvSpPr txBox="1"/>
      </xdr:nvSpPr>
      <xdr:spPr>
        <a:xfrm>
          <a:off x="7626427" y="6568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5" name="正方形/長方形 13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6" name="正方形/長方形 13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7" name="正方形/長方形 13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8" name="正方形/長方形 13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9" name="正方形/長方形 13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0" name="正方形/長方形 13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1" name="正方形/長方形 14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2" name="正方形/長方形 14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3" name="テキスト ボックス 14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4" name="直線コネクタ 14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45" name="テキスト ボックス 144"/>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46" name="直線コネクタ 145"/>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159855</xdr:rowOff>
    </xdr:from>
    <xdr:ext cx="403059" cy="259045"/>
    <xdr:sp macro="" textlink="">
      <xdr:nvSpPr>
        <xdr:cNvPr id="147" name="テキスト ボックス 146"/>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8" name="直線コネクタ 147"/>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9" name="テキスト ボックス 148"/>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0" name="直線コネクタ 149"/>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1" name="テキスト ボックス 150"/>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2" name="直線コネクタ 151"/>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3" name="テキスト ボックス 152"/>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4" name="直線コネクタ 153"/>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5" name="テキスト ボックス 154"/>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6" name="直線コネクタ 155"/>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70049</xdr:rowOff>
    </xdr:from>
    <xdr:ext cx="403059" cy="259045"/>
    <xdr:sp macro="" textlink="">
      <xdr:nvSpPr>
        <xdr:cNvPr id="157" name="テキスト ボックス 156"/>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8" name="直線コネクタ 15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9" name="テキスト ボックス 15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39188</xdr:rowOff>
    </xdr:from>
    <xdr:to>
      <xdr:col>24</xdr:col>
      <xdr:colOff>62865</xdr:colOff>
      <xdr:row>64</xdr:row>
      <xdr:rowOff>81643</xdr:rowOff>
    </xdr:to>
    <xdr:cxnSp macro="">
      <xdr:nvCxnSpPr>
        <xdr:cNvPr id="161" name="直線コネクタ 160"/>
        <xdr:cNvCxnSpPr/>
      </xdr:nvCxnSpPr>
      <xdr:spPr>
        <a:xfrm flipV="1">
          <a:off x="4634865" y="9640388"/>
          <a:ext cx="0" cy="141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85470</xdr:rowOff>
    </xdr:from>
    <xdr:ext cx="405111" cy="259045"/>
    <xdr:sp macro="" textlink="">
      <xdr:nvSpPr>
        <xdr:cNvPr id="162" name="【橋りょう・トンネル】&#10;有形固定資産減価償却率最小値テキスト"/>
        <xdr:cNvSpPr txBox="1"/>
      </xdr:nvSpPr>
      <xdr:spPr>
        <a:xfrm>
          <a:off x="4673600" y="11058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81643</xdr:rowOff>
    </xdr:from>
    <xdr:to>
      <xdr:col>24</xdr:col>
      <xdr:colOff>152400</xdr:colOff>
      <xdr:row>64</xdr:row>
      <xdr:rowOff>81643</xdr:rowOff>
    </xdr:to>
    <xdr:cxnSp macro="">
      <xdr:nvCxnSpPr>
        <xdr:cNvPr id="163" name="直線コネクタ 162"/>
        <xdr:cNvCxnSpPr/>
      </xdr:nvCxnSpPr>
      <xdr:spPr>
        <a:xfrm>
          <a:off x="4546600" y="1105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157315</xdr:rowOff>
    </xdr:from>
    <xdr:ext cx="405111" cy="259045"/>
    <xdr:sp macro="" textlink="">
      <xdr:nvSpPr>
        <xdr:cNvPr id="164" name="【橋りょう・トンネル】&#10;有形固定資産減価償却率最大値テキスト"/>
        <xdr:cNvSpPr txBox="1"/>
      </xdr:nvSpPr>
      <xdr:spPr>
        <a:xfrm>
          <a:off x="4673600" y="9415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39188</xdr:rowOff>
    </xdr:from>
    <xdr:to>
      <xdr:col>24</xdr:col>
      <xdr:colOff>152400</xdr:colOff>
      <xdr:row>56</xdr:row>
      <xdr:rowOff>39188</xdr:rowOff>
    </xdr:to>
    <xdr:cxnSp macro="">
      <xdr:nvCxnSpPr>
        <xdr:cNvPr id="165" name="直線コネクタ 164"/>
        <xdr:cNvCxnSpPr/>
      </xdr:nvCxnSpPr>
      <xdr:spPr>
        <a:xfrm>
          <a:off x="4546600" y="9640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10903</xdr:rowOff>
    </xdr:from>
    <xdr:ext cx="405111" cy="259045"/>
    <xdr:sp macro="" textlink="">
      <xdr:nvSpPr>
        <xdr:cNvPr id="166" name="【橋りょう・トンネル】&#10;有形固定資産減価償却率平均値テキスト"/>
        <xdr:cNvSpPr txBox="1"/>
      </xdr:nvSpPr>
      <xdr:spPr>
        <a:xfrm>
          <a:off x="4673600" y="104693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32476</xdr:rowOff>
    </xdr:from>
    <xdr:to>
      <xdr:col>24</xdr:col>
      <xdr:colOff>114300</xdr:colOff>
      <xdr:row>61</xdr:row>
      <xdr:rowOff>134076</xdr:rowOff>
    </xdr:to>
    <xdr:sp macro="" textlink="">
      <xdr:nvSpPr>
        <xdr:cNvPr id="167" name="フローチャート: 判断 166"/>
        <xdr:cNvSpPr/>
      </xdr:nvSpPr>
      <xdr:spPr>
        <a:xfrm>
          <a:off x="4584700" y="1049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87993</xdr:rowOff>
    </xdr:from>
    <xdr:to>
      <xdr:col>20</xdr:col>
      <xdr:colOff>38100</xdr:colOff>
      <xdr:row>62</xdr:row>
      <xdr:rowOff>18143</xdr:rowOff>
    </xdr:to>
    <xdr:sp macro="" textlink="">
      <xdr:nvSpPr>
        <xdr:cNvPr id="168" name="フローチャート: 判断 167"/>
        <xdr:cNvSpPr/>
      </xdr:nvSpPr>
      <xdr:spPr>
        <a:xfrm>
          <a:off x="3746500" y="1054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146776</xdr:rowOff>
    </xdr:from>
    <xdr:to>
      <xdr:col>15</xdr:col>
      <xdr:colOff>101600</xdr:colOff>
      <xdr:row>62</xdr:row>
      <xdr:rowOff>76926</xdr:rowOff>
    </xdr:to>
    <xdr:sp macro="" textlink="">
      <xdr:nvSpPr>
        <xdr:cNvPr id="169" name="フローチャート: 判断 168"/>
        <xdr:cNvSpPr/>
      </xdr:nvSpPr>
      <xdr:spPr>
        <a:xfrm>
          <a:off x="2857500" y="1060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62</xdr:row>
      <xdr:rowOff>122283</xdr:rowOff>
    </xdr:from>
    <xdr:to>
      <xdr:col>10</xdr:col>
      <xdr:colOff>165100</xdr:colOff>
      <xdr:row>63</xdr:row>
      <xdr:rowOff>52433</xdr:rowOff>
    </xdr:to>
    <xdr:sp macro="" textlink="">
      <xdr:nvSpPr>
        <xdr:cNvPr id="170" name="フローチャート: 判断 169"/>
        <xdr:cNvSpPr/>
      </xdr:nvSpPr>
      <xdr:spPr>
        <a:xfrm>
          <a:off x="1968500" y="1075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1" name="テキスト ボックス 17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2" name="テキスト ボックス 17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3" name="テキスト ボックス 17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4" name="テキスト ボックス 17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5" name="テキスト ボックス 17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30843</xdr:rowOff>
    </xdr:from>
    <xdr:to>
      <xdr:col>24</xdr:col>
      <xdr:colOff>114300</xdr:colOff>
      <xdr:row>60</xdr:row>
      <xdr:rowOff>132443</xdr:rowOff>
    </xdr:to>
    <xdr:sp macro="" textlink="">
      <xdr:nvSpPr>
        <xdr:cNvPr id="176" name="楕円 175"/>
        <xdr:cNvSpPr/>
      </xdr:nvSpPr>
      <xdr:spPr>
        <a:xfrm>
          <a:off x="4584700" y="1031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53720</xdr:rowOff>
    </xdr:from>
    <xdr:ext cx="405111" cy="259045"/>
    <xdr:sp macro="" textlink="">
      <xdr:nvSpPr>
        <xdr:cNvPr id="177" name="【橋りょう・トンネル】&#10;有形固定資産減価償却率該当値テキスト"/>
        <xdr:cNvSpPr txBox="1"/>
      </xdr:nvSpPr>
      <xdr:spPr>
        <a:xfrm>
          <a:off x="4673600" y="10169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73297</xdr:rowOff>
    </xdr:from>
    <xdr:to>
      <xdr:col>20</xdr:col>
      <xdr:colOff>38100</xdr:colOff>
      <xdr:row>61</xdr:row>
      <xdr:rowOff>3447</xdr:rowOff>
    </xdr:to>
    <xdr:sp macro="" textlink="">
      <xdr:nvSpPr>
        <xdr:cNvPr id="178" name="楕円 177"/>
        <xdr:cNvSpPr/>
      </xdr:nvSpPr>
      <xdr:spPr>
        <a:xfrm>
          <a:off x="3746500" y="1036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81643</xdr:rowOff>
    </xdr:from>
    <xdr:to>
      <xdr:col>24</xdr:col>
      <xdr:colOff>63500</xdr:colOff>
      <xdr:row>60</xdr:row>
      <xdr:rowOff>124097</xdr:rowOff>
    </xdr:to>
    <xdr:cxnSp macro="">
      <xdr:nvCxnSpPr>
        <xdr:cNvPr id="179" name="直線コネクタ 178"/>
        <xdr:cNvCxnSpPr/>
      </xdr:nvCxnSpPr>
      <xdr:spPr>
        <a:xfrm flipV="1">
          <a:off x="3797300" y="10368643"/>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105954</xdr:rowOff>
    </xdr:from>
    <xdr:to>
      <xdr:col>15</xdr:col>
      <xdr:colOff>101600</xdr:colOff>
      <xdr:row>61</xdr:row>
      <xdr:rowOff>36104</xdr:rowOff>
    </xdr:to>
    <xdr:sp macro="" textlink="">
      <xdr:nvSpPr>
        <xdr:cNvPr id="180" name="楕円 179"/>
        <xdr:cNvSpPr/>
      </xdr:nvSpPr>
      <xdr:spPr>
        <a:xfrm>
          <a:off x="2857500" y="1039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124097</xdr:rowOff>
    </xdr:from>
    <xdr:to>
      <xdr:col>19</xdr:col>
      <xdr:colOff>177800</xdr:colOff>
      <xdr:row>60</xdr:row>
      <xdr:rowOff>156754</xdr:rowOff>
    </xdr:to>
    <xdr:cxnSp macro="">
      <xdr:nvCxnSpPr>
        <xdr:cNvPr id="181" name="直線コネクタ 180"/>
        <xdr:cNvCxnSpPr/>
      </xdr:nvCxnSpPr>
      <xdr:spPr>
        <a:xfrm flipV="1">
          <a:off x="2908300" y="1041109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158206</xdr:rowOff>
    </xdr:from>
    <xdr:to>
      <xdr:col>10</xdr:col>
      <xdr:colOff>165100</xdr:colOff>
      <xdr:row>61</xdr:row>
      <xdr:rowOff>88356</xdr:rowOff>
    </xdr:to>
    <xdr:sp macro="" textlink="">
      <xdr:nvSpPr>
        <xdr:cNvPr id="182" name="楕円 181"/>
        <xdr:cNvSpPr/>
      </xdr:nvSpPr>
      <xdr:spPr>
        <a:xfrm>
          <a:off x="1968500" y="1044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156754</xdr:rowOff>
    </xdr:from>
    <xdr:to>
      <xdr:col>15</xdr:col>
      <xdr:colOff>50800</xdr:colOff>
      <xdr:row>61</xdr:row>
      <xdr:rowOff>37556</xdr:rowOff>
    </xdr:to>
    <xdr:cxnSp macro="">
      <xdr:nvCxnSpPr>
        <xdr:cNvPr id="183" name="直線コネクタ 182"/>
        <xdr:cNvCxnSpPr/>
      </xdr:nvCxnSpPr>
      <xdr:spPr>
        <a:xfrm flipV="1">
          <a:off x="2019300" y="10443754"/>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9270</xdr:rowOff>
    </xdr:from>
    <xdr:ext cx="405111" cy="259045"/>
    <xdr:sp macro="" textlink="">
      <xdr:nvSpPr>
        <xdr:cNvPr id="184" name="n_1aveValue【橋りょう・トンネル】&#10;有形固定資産減価償却率"/>
        <xdr:cNvSpPr txBox="1"/>
      </xdr:nvSpPr>
      <xdr:spPr>
        <a:xfrm>
          <a:off x="3582044" y="10639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68053</xdr:rowOff>
    </xdr:from>
    <xdr:ext cx="405111" cy="259045"/>
    <xdr:sp macro="" textlink="">
      <xdr:nvSpPr>
        <xdr:cNvPr id="185" name="n_2aveValue【橋りょう・トンネル】&#10;有形固定資産減価償却率"/>
        <xdr:cNvSpPr txBox="1"/>
      </xdr:nvSpPr>
      <xdr:spPr>
        <a:xfrm>
          <a:off x="2705744" y="1069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43560</xdr:rowOff>
    </xdr:from>
    <xdr:ext cx="405111" cy="259045"/>
    <xdr:sp macro="" textlink="">
      <xdr:nvSpPr>
        <xdr:cNvPr id="186" name="n_3aveValue【橋りょう・トンネル】&#10;有形固定資産減価償却率"/>
        <xdr:cNvSpPr txBox="1"/>
      </xdr:nvSpPr>
      <xdr:spPr>
        <a:xfrm>
          <a:off x="1816744" y="10844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19974</xdr:rowOff>
    </xdr:from>
    <xdr:ext cx="405111" cy="259045"/>
    <xdr:sp macro="" textlink="">
      <xdr:nvSpPr>
        <xdr:cNvPr id="187" name="n_1mainValue【橋りょう・トンネル】&#10;有形固定資産減価償却率"/>
        <xdr:cNvSpPr txBox="1"/>
      </xdr:nvSpPr>
      <xdr:spPr>
        <a:xfrm>
          <a:off x="3582044" y="10135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52631</xdr:rowOff>
    </xdr:from>
    <xdr:ext cx="405111" cy="259045"/>
    <xdr:sp macro="" textlink="">
      <xdr:nvSpPr>
        <xdr:cNvPr id="188" name="n_2mainValue【橋りょう・トンネル】&#10;有形固定資産減価償却率"/>
        <xdr:cNvSpPr txBox="1"/>
      </xdr:nvSpPr>
      <xdr:spPr>
        <a:xfrm>
          <a:off x="2705744" y="1016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104883</xdr:rowOff>
    </xdr:from>
    <xdr:ext cx="405111" cy="259045"/>
    <xdr:sp macro="" textlink="">
      <xdr:nvSpPr>
        <xdr:cNvPr id="189" name="n_3mainValue【橋りょう・トンネル】&#10;有形固定資産減価償却率"/>
        <xdr:cNvSpPr txBox="1"/>
      </xdr:nvSpPr>
      <xdr:spPr>
        <a:xfrm>
          <a:off x="1816744" y="10220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0" name="正方形/長方形 18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1" name="正方形/長方形 19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2" name="正方形/長方形 19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3" name="正方形/長方形 19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4" name="正方形/長方形 19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5" name="正方形/長方形 19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6" name="正方形/長方形 19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7" name="正方形/長方形 19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8" name="テキスト ボックス 19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9" name="直線コネクタ 19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0" name="直線コネクタ 199"/>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1" name="テキスト ボックス 200"/>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2" name="直線コネクタ 201"/>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03" name="テキスト ボックス 202"/>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4" name="直線コネクタ 203"/>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05" name="テキスト ボックス 204"/>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6" name="直線コネクタ 205"/>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07" name="テキスト ボックス 206"/>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8" name="直線コネクタ 20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09" name="テキスト ボックス 208"/>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153126</xdr:rowOff>
    </xdr:from>
    <xdr:to>
      <xdr:col>54</xdr:col>
      <xdr:colOff>189865</xdr:colOff>
      <xdr:row>63</xdr:row>
      <xdr:rowOff>166915</xdr:rowOff>
    </xdr:to>
    <xdr:cxnSp macro="">
      <xdr:nvCxnSpPr>
        <xdr:cNvPr id="211" name="直線コネクタ 210"/>
        <xdr:cNvCxnSpPr/>
      </xdr:nvCxnSpPr>
      <xdr:spPr>
        <a:xfrm flipV="1">
          <a:off x="10476865" y="9754326"/>
          <a:ext cx="0" cy="1213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170742</xdr:rowOff>
    </xdr:from>
    <xdr:ext cx="378565" cy="259045"/>
    <xdr:sp macro="" textlink="">
      <xdr:nvSpPr>
        <xdr:cNvPr id="212" name="【橋りょう・トンネル】&#10;一人当たり有形固定資産（償却資産）額最小値テキスト"/>
        <xdr:cNvSpPr txBox="1"/>
      </xdr:nvSpPr>
      <xdr:spPr>
        <a:xfrm>
          <a:off x="10515600" y="10972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166915</xdr:rowOff>
    </xdr:from>
    <xdr:to>
      <xdr:col>55</xdr:col>
      <xdr:colOff>88900</xdr:colOff>
      <xdr:row>63</xdr:row>
      <xdr:rowOff>166915</xdr:rowOff>
    </xdr:to>
    <xdr:cxnSp macro="">
      <xdr:nvCxnSpPr>
        <xdr:cNvPr id="213" name="直線コネクタ 212"/>
        <xdr:cNvCxnSpPr/>
      </xdr:nvCxnSpPr>
      <xdr:spPr>
        <a:xfrm>
          <a:off x="10388600" y="10968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99803</xdr:rowOff>
    </xdr:from>
    <xdr:ext cx="599010" cy="259045"/>
    <xdr:sp macro="" textlink="">
      <xdr:nvSpPr>
        <xdr:cNvPr id="214" name="【橋りょう・トンネル】&#10;一人当たり有形固定資産（償却資産）額最大値テキスト"/>
        <xdr:cNvSpPr txBox="1"/>
      </xdr:nvSpPr>
      <xdr:spPr>
        <a:xfrm>
          <a:off x="10515600" y="9529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153126</xdr:rowOff>
    </xdr:from>
    <xdr:to>
      <xdr:col>55</xdr:col>
      <xdr:colOff>88900</xdr:colOff>
      <xdr:row>56</xdr:row>
      <xdr:rowOff>153126</xdr:rowOff>
    </xdr:to>
    <xdr:cxnSp macro="">
      <xdr:nvCxnSpPr>
        <xdr:cNvPr id="215" name="直線コネクタ 214"/>
        <xdr:cNvCxnSpPr/>
      </xdr:nvCxnSpPr>
      <xdr:spPr>
        <a:xfrm>
          <a:off x="10388600" y="9754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69990</xdr:rowOff>
    </xdr:from>
    <xdr:ext cx="534377" cy="259045"/>
    <xdr:sp macro="" textlink="">
      <xdr:nvSpPr>
        <xdr:cNvPr id="216" name="【橋りょう・トンネル】&#10;一人当たり有形固定資産（償却資産）額平均値テキスト"/>
        <xdr:cNvSpPr txBox="1"/>
      </xdr:nvSpPr>
      <xdr:spPr>
        <a:xfrm>
          <a:off x="10515600" y="105284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91563</xdr:rowOff>
    </xdr:from>
    <xdr:to>
      <xdr:col>55</xdr:col>
      <xdr:colOff>50800</xdr:colOff>
      <xdr:row>62</xdr:row>
      <xdr:rowOff>21713</xdr:rowOff>
    </xdr:to>
    <xdr:sp macro="" textlink="">
      <xdr:nvSpPr>
        <xdr:cNvPr id="217" name="フローチャート: 判断 216"/>
        <xdr:cNvSpPr/>
      </xdr:nvSpPr>
      <xdr:spPr>
        <a:xfrm>
          <a:off x="10426700" y="10550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86913</xdr:rowOff>
    </xdr:from>
    <xdr:to>
      <xdr:col>50</xdr:col>
      <xdr:colOff>165100</xdr:colOff>
      <xdr:row>62</xdr:row>
      <xdr:rowOff>17063</xdr:rowOff>
    </xdr:to>
    <xdr:sp macro="" textlink="">
      <xdr:nvSpPr>
        <xdr:cNvPr id="218" name="フローチャート: 判断 217"/>
        <xdr:cNvSpPr/>
      </xdr:nvSpPr>
      <xdr:spPr>
        <a:xfrm>
          <a:off x="9588500" y="10545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97813</xdr:rowOff>
    </xdr:from>
    <xdr:to>
      <xdr:col>46</xdr:col>
      <xdr:colOff>38100</xdr:colOff>
      <xdr:row>62</xdr:row>
      <xdr:rowOff>27963</xdr:rowOff>
    </xdr:to>
    <xdr:sp macro="" textlink="">
      <xdr:nvSpPr>
        <xdr:cNvPr id="219" name="フローチャート: 判断 218"/>
        <xdr:cNvSpPr/>
      </xdr:nvSpPr>
      <xdr:spPr>
        <a:xfrm>
          <a:off x="8699500" y="1055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147007</xdr:rowOff>
    </xdr:from>
    <xdr:to>
      <xdr:col>41</xdr:col>
      <xdr:colOff>101600</xdr:colOff>
      <xdr:row>62</xdr:row>
      <xdr:rowOff>77157</xdr:rowOff>
    </xdr:to>
    <xdr:sp macro="" textlink="">
      <xdr:nvSpPr>
        <xdr:cNvPr id="220" name="フローチャート: 判断 219"/>
        <xdr:cNvSpPr/>
      </xdr:nvSpPr>
      <xdr:spPr>
        <a:xfrm>
          <a:off x="7810500" y="1060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1" name="テキスト ボックス 22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2" name="テキスト ボックス 22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3" name="テキスト ボックス 22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4" name="テキスト ボックス 22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5" name="テキスト ボックス 22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89537</xdr:rowOff>
    </xdr:from>
    <xdr:to>
      <xdr:col>55</xdr:col>
      <xdr:colOff>50800</xdr:colOff>
      <xdr:row>61</xdr:row>
      <xdr:rowOff>19687</xdr:rowOff>
    </xdr:to>
    <xdr:sp macro="" textlink="">
      <xdr:nvSpPr>
        <xdr:cNvPr id="226" name="楕円 225"/>
        <xdr:cNvSpPr/>
      </xdr:nvSpPr>
      <xdr:spPr>
        <a:xfrm>
          <a:off x="10426700" y="10376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112414</xdr:rowOff>
    </xdr:from>
    <xdr:ext cx="599010" cy="259045"/>
    <xdr:sp macro="" textlink="">
      <xdr:nvSpPr>
        <xdr:cNvPr id="227" name="【橋りょう・トンネル】&#10;一人当たり有形固定資産（償却資産）額該当値テキスト"/>
        <xdr:cNvSpPr txBox="1"/>
      </xdr:nvSpPr>
      <xdr:spPr>
        <a:xfrm>
          <a:off x="10515600" y="10227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92889</xdr:rowOff>
    </xdr:from>
    <xdr:to>
      <xdr:col>50</xdr:col>
      <xdr:colOff>165100</xdr:colOff>
      <xdr:row>61</xdr:row>
      <xdr:rowOff>23039</xdr:rowOff>
    </xdr:to>
    <xdr:sp macro="" textlink="">
      <xdr:nvSpPr>
        <xdr:cNvPr id="228" name="楕円 227"/>
        <xdr:cNvSpPr/>
      </xdr:nvSpPr>
      <xdr:spPr>
        <a:xfrm>
          <a:off x="9588500" y="10379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140337</xdr:rowOff>
    </xdr:from>
    <xdr:to>
      <xdr:col>55</xdr:col>
      <xdr:colOff>0</xdr:colOff>
      <xdr:row>60</xdr:row>
      <xdr:rowOff>143689</xdr:rowOff>
    </xdr:to>
    <xdr:cxnSp macro="">
      <xdr:nvCxnSpPr>
        <xdr:cNvPr id="229" name="直線コネクタ 228"/>
        <xdr:cNvCxnSpPr/>
      </xdr:nvCxnSpPr>
      <xdr:spPr>
        <a:xfrm flipV="1">
          <a:off x="9639300" y="10427337"/>
          <a:ext cx="838200" cy="3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98663</xdr:rowOff>
    </xdr:from>
    <xdr:to>
      <xdr:col>46</xdr:col>
      <xdr:colOff>38100</xdr:colOff>
      <xdr:row>61</xdr:row>
      <xdr:rowOff>28813</xdr:rowOff>
    </xdr:to>
    <xdr:sp macro="" textlink="">
      <xdr:nvSpPr>
        <xdr:cNvPr id="230" name="楕円 229"/>
        <xdr:cNvSpPr/>
      </xdr:nvSpPr>
      <xdr:spPr>
        <a:xfrm>
          <a:off x="8699500" y="1038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143689</xdr:rowOff>
    </xdr:from>
    <xdr:to>
      <xdr:col>50</xdr:col>
      <xdr:colOff>114300</xdr:colOff>
      <xdr:row>60</xdr:row>
      <xdr:rowOff>149463</xdr:rowOff>
    </xdr:to>
    <xdr:cxnSp macro="">
      <xdr:nvCxnSpPr>
        <xdr:cNvPr id="231" name="直線コネクタ 230"/>
        <xdr:cNvCxnSpPr/>
      </xdr:nvCxnSpPr>
      <xdr:spPr>
        <a:xfrm flipV="1">
          <a:off x="8750300" y="10430689"/>
          <a:ext cx="889000" cy="5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99089</xdr:rowOff>
    </xdr:from>
    <xdr:to>
      <xdr:col>41</xdr:col>
      <xdr:colOff>101600</xdr:colOff>
      <xdr:row>61</xdr:row>
      <xdr:rowOff>29239</xdr:rowOff>
    </xdr:to>
    <xdr:sp macro="" textlink="">
      <xdr:nvSpPr>
        <xdr:cNvPr id="232" name="楕円 231"/>
        <xdr:cNvSpPr/>
      </xdr:nvSpPr>
      <xdr:spPr>
        <a:xfrm>
          <a:off x="7810500" y="1038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149463</xdr:rowOff>
    </xdr:from>
    <xdr:to>
      <xdr:col>45</xdr:col>
      <xdr:colOff>177800</xdr:colOff>
      <xdr:row>60</xdr:row>
      <xdr:rowOff>149889</xdr:rowOff>
    </xdr:to>
    <xdr:cxnSp macro="">
      <xdr:nvCxnSpPr>
        <xdr:cNvPr id="233" name="直線コネクタ 232"/>
        <xdr:cNvCxnSpPr/>
      </xdr:nvCxnSpPr>
      <xdr:spPr>
        <a:xfrm flipV="1">
          <a:off x="7861300" y="10436463"/>
          <a:ext cx="889000" cy="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62</xdr:row>
      <xdr:rowOff>8190</xdr:rowOff>
    </xdr:from>
    <xdr:ext cx="534377" cy="259045"/>
    <xdr:sp macro="" textlink="">
      <xdr:nvSpPr>
        <xdr:cNvPr id="234" name="n_1aveValue【橋りょう・トンネル】&#10;一人当たり有形固定資産（償却資産）額"/>
        <xdr:cNvSpPr txBox="1"/>
      </xdr:nvSpPr>
      <xdr:spPr>
        <a:xfrm>
          <a:off x="9359411" y="10638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62</xdr:row>
      <xdr:rowOff>19090</xdr:rowOff>
    </xdr:from>
    <xdr:ext cx="534377" cy="259045"/>
    <xdr:sp macro="" textlink="">
      <xdr:nvSpPr>
        <xdr:cNvPr id="235" name="n_2aveValue【橋りょう・トンネル】&#10;一人当たり有形固定資産（償却資産）額"/>
        <xdr:cNvSpPr txBox="1"/>
      </xdr:nvSpPr>
      <xdr:spPr>
        <a:xfrm>
          <a:off x="8483111" y="10648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62</xdr:row>
      <xdr:rowOff>68284</xdr:rowOff>
    </xdr:from>
    <xdr:ext cx="534377" cy="259045"/>
    <xdr:sp macro="" textlink="">
      <xdr:nvSpPr>
        <xdr:cNvPr id="236" name="n_3aveValue【橋りょう・トンネル】&#10;一人当たり有形固定資産（償却資産）額"/>
        <xdr:cNvSpPr txBox="1"/>
      </xdr:nvSpPr>
      <xdr:spPr>
        <a:xfrm>
          <a:off x="7594111" y="10698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39566</xdr:rowOff>
    </xdr:from>
    <xdr:ext cx="599010" cy="259045"/>
    <xdr:sp macro="" textlink="">
      <xdr:nvSpPr>
        <xdr:cNvPr id="237" name="n_1mainValue【橋りょう・トンネル】&#10;一人当たり有形固定資産（償却資産）額"/>
        <xdr:cNvSpPr txBox="1"/>
      </xdr:nvSpPr>
      <xdr:spPr>
        <a:xfrm>
          <a:off x="9327095" y="10155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45340</xdr:rowOff>
    </xdr:from>
    <xdr:ext cx="599010" cy="259045"/>
    <xdr:sp macro="" textlink="">
      <xdr:nvSpPr>
        <xdr:cNvPr id="238" name="n_2mainValue【橋りょう・トンネル】&#10;一人当たり有形固定資産（償却資産）額"/>
        <xdr:cNvSpPr txBox="1"/>
      </xdr:nvSpPr>
      <xdr:spPr>
        <a:xfrm>
          <a:off x="8450795" y="10160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45766</xdr:rowOff>
    </xdr:from>
    <xdr:ext cx="599010" cy="259045"/>
    <xdr:sp macro="" textlink="">
      <xdr:nvSpPr>
        <xdr:cNvPr id="239" name="n_3mainValue【橋りょう・トンネル】&#10;一人当たり有形固定資産（償却資産）額"/>
        <xdr:cNvSpPr txBox="1"/>
      </xdr:nvSpPr>
      <xdr:spPr>
        <a:xfrm>
          <a:off x="7561795" y="10161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0" name="正方形/長方形 23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1" name="正方形/長方形 24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2" name="正方形/長方形 24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3" name="正方形/長方形 24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4" name="正方形/長方形 24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5" name="正方形/長方形 24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6" name="正方形/長方形 24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7" name="正方形/長方形 24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8" name="テキスト ボックス 24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9" name="直線コネクタ 24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0" name="テキスト ボックス 249"/>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1" name="直線コネクタ 25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2" name="テキスト ボックス 251"/>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3" name="直線コネクタ 25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4" name="テキスト ボックス 25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5" name="直線コネクタ 25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6" name="テキスト ボックス 25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7" name="直線コネクタ 25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8" name="テキスト ボックス 25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9" name="直線コネクタ 25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0" name="テキスト ボックス 259"/>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1" name="直線コネクタ 26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2" name="テキスト ボックス 26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152400</xdr:rowOff>
    </xdr:from>
    <xdr:to>
      <xdr:col>24</xdr:col>
      <xdr:colOff>62865</xdr:colOff>
      <xdr:row>85</xdr:row>
      <xdr:rowOff>1905</xdr:rowOff>
    </xdr:to>
    <xdr:cxnSp macro="">
      <xdr:nvCxnSpPr>
        <xdr:cNvPr id="264" name="直線コネクタ 263"/>
        <xdr:cNvCxnSpPr/>
      </xdr:nvCxnSpPr>
      <xdr:spPr>
        <a:xfrm flipV="1">
          <a:off x="4634865" y="13354050"/>
          <a:ext cx="0" cy="1221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5732</xdr:rowOff>
    </xdr:from>
    <xdr:ext cx="405111" cy="259045"/>
    <xdr:sp macro="" textlink="">
      <xdr:nvSpPr>
        <xdr:cNvPr id="265" name="【公営住宅】&#10;有形固定資産減価償却率最小値テキスト"/>
        <xdr:cNvSpPr txBox="1"/>
      </xdr:nvSpPr>
      <xdr:spPr>
        <a:xfrm>
          <a:off x="4673600" y="14578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1905</xdr:rowOff>
    </xdr:from>
    <xdr:to>
      <xdr:col>24</xdr:col>
      <xdr:colOff>152400</xdr:colOff>
      <xdr:row>85</xdr:row>
      <xdr:rowOff>1905</xdr:rowOff>
    </xdr:to>
    <xdr:cxnSp macro="">
      <xdr:nvCxnSpPr>
        <xdr:cNvPr id="266" name="直線コネクタ 265"/>
        <xdr:cNvCxnSpPr/>
      </xdr:nvCxnSpPr>
      <xdr:spPr>
        <a:xfrm>
          <a:off x="4546600" y="1457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99077</xdr:rowOff>
    </xdr:from>
    <xdr:ext cx="405111" cy="259045"/>
    <xdr:sp macro="" textlink="">
      <xdr:nvSpPr>
        <xdr:cNvPr id="267" name="【公営住宅】&#10;有形固定資産減価償却率最大値テキスト"/>
        <xdr:cNvSpPr txBox="1"/>
      </xdr:nvSpPr>
      <xdr:spPr>
        <a:xfrm>
          <a:off x="4673600" y="1312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152400</xdr:rowOff>
    </xdr:from>
    <xdr:to>
      <xdr:col>24</xdr:col>
      <xdr:colOff>152400</xdr:colOff>
      <xdr:row>77</xdr:row>
      <xdr:rowOff>152400</xdr:rowOff>
    </xdr:to>
    <xdr:cxnSp macro="">
      <xdr:nvCxnSpPr>
        <xdr:cNvPr id="268" name="直線コネクタ 267"/>
        <xdr:cNvCxnSpPr/>
      </xdr:nvCxnSpPr>
      <xdr:spPr>
        <a:xfrm>
          <a:off x="4546600" y="1335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118127</xdr:rowOff>
    </xdr:from>
    <xdr:ext cx="405111" cy="259045"/>
    <xdr:sp macro="" textlink="">
      <xdr:nvSpPr>
        <xdr:cNvPr id="269" name="【公営住宅】&#10;有形固定資産減価償却率平均値テキスト"/>
        <xdr:cNvSpPr txBox="1"/>
      </xdr:nvSpPr>
      <xdr:spPr>
        <a:xfrm>
          <a:off x="4673600" y="140055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139700</xdr:rowOff>
    </xdr:from>
    <xdr:to>
      <xdr:col>24</xdr:col>
      <xdr:colOff>114300</xdr:colOff>
      <xdr:row>82</xdr:row>
      <xdr:rowOff>69850</xdr:rowOff>
    </xdr:to>
    <xdr:sp macro="" textlink="">
      <xdr:nvSpPr>
        <xdr:cNvPr id="270" name="フローチャート: 判断 269"/>
        <xdr:cNvSpPr/>
      </xdr:nvSpPr>
      <xdr:spPr>
        <a:xfrm>
          <a:off x="4584700"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135889</xdr:rowOff>
    </xdr:from>
    <xdr:to>
      <xdr:col>20</xdr:col>
      <xdr:colOff>38100</xdr:colOff>
      <xdr:row>82</xdr:row>
      <xdr:rowOff>66039</xdr:rowOff>
    </xdr:to>
    <xdr:sp macro="" textlink="">
      <xdr:nvSpPr>
        <xdr:cNvPr id="271" name="フローチャート: 判断 270"/>
        <xdr:cNvSpPr/>
      </xdr:nvSpPr>
      <xdr:spPr>
        <a:xfrm>
          <a:off x="3746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130175</xdr:rowOff>
    </xdr:from>
    <xdr:to>
      <xdr:col>15</xdr:col>
      <xdr:colOff>101600</xdr:colOff>
      <xdr:row>82</xdr:row>
      <xdr:rowOff>60325</xdr:rowOff>
    </xdr:to>
    <xdr:sp macro="" textlink="">
      <xdr:nvSpPr>
        <xdr:cNvPr id="272" name="フローチャート: 判断 271"/>
        <xdr:cNvSpPr/>
      </xdr:nvSpPr>
      <xdr:spPr>
        <a:xfrm>
          <a:off x="2857500" y="1401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25400</xdr:rowOff>
    </xdr:from>
    <xdr:to>
      <xdr:col>10</xdr:col>
      <xdr:colOff>165100</xdr:colOff>
      <xdr:row>82</xdr:row>
      <xdr:rowOff>127000</xdr:rowOff>
    </xdr:to>
    <xdr:sp macro="" textlink="">
      <xdr:nvSpPr>
        <xdr:cNvPr id="273" name="フローチャート: 判断 272"/>
        <xdr:cNvSpPr/>
      </xdr:nvSpPr>
      <xdr:spPr>
        <a:xfrm>
          <a:off x="1968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4" name="テキスト ボックス 27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5" name="テキスト ボックス 27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6" name="テキスト ボックス 27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7" name="テキスト ボックス 27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8" name="テキスト ボックス 27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90170</xdr:rowOff>
    </xdr:from>
    <xdr:to>
      <xdr:col>24</xdr:col>
      <xdr:colOff>114300</xdr:colOff>
      <xdr:row>82</xdr:row>
      <xdr:rowOff>20320</xdr:rowOff>
    </xdr:to>
    <xdr:sp macro="" textlink="">
      <xdr:nvSpPr>
        <xdr:cNvPr id="279" name="楕円 278"/>
        <xdr:cNvSpPr/>
      </xdr:nvSpPr>
      <xdr:spPr>
        <a:xfrm>
          <a:off x="4584700" y="1397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113047</xdr:rowOff>
    </xdr:from>
    <xdr:ext cx="405111" cy="259045"/>
    <xdr:sp macro="" textlink="">
      <xdr:nvSpPr>
        <xdr:cNvPr id="280" name="【公営住宅】&#10;有形固定資産減価償却率該当値テキスト"/>
        <xdr:cNvSpPr txBox="1"/>
      </xdr:nvSpPr>
      <xdr:spPr>
        <a:xfrm>
          <a:off x="4673600" y="1382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92075</xdr:rowOff>
    </xdr:from>
    <xdr:to>
      <xdr:col>20</xdr:col>
      <xdr:colOff>38100</xdr:colOff>
      <xdr:row>82</xdr:row>
      <xdr:rowOff>22225</xdr:rowOff>
    </xdr:to>
    <xdr:sp macro="" textlink="">
      <xdr:nvSpPr>
        <xdr:cNvPr id="281" name="楕円 280"/>
        <xdr:cNvSpPr/>
      </xdr:nvSpPr>
      <xdr:spPr>
        <a:xfrm>
          <a:off x="3746500" y="1397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140970</xdr:rowOff>
    </xdr:from>
    <xdr:to>
      <xdr:col>24</xdr:col>
      <xdr:colOff>63500</xdr:colOff>
      <xdr:row>81</xdr:row>
      <xdr:rowOff>142875</xdr:rowOff>
    </xdr:to>
    <xdr:cxnSp macro="">
      <xdr:nvCxnSpPr>
        <xdr:cNvPr id="282" name="直線コネクタ 281"/>
        <xdr:cNvCxnSpPr/>
      </xdr:nvCxnSpPr>
      <xdr:spPr>
        <a:xfrm flipV="1">
          <a:off x="3797300" y="1402842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107314</xdr:rowOff>
    </xdr:from>
    <xdr:to>
      <xdr:col>15</xdr:col>
      <xdr:colOff>101600</xdr:colOff>
      <xdr:row>82</xdr:row>
      <xdr:rowOff>37464</xdr:rowOff>
    </xdr:to>
    <xdr:sp macro="" textlink="">
      <xdr:nvSpPr>
        <xdr:cNvPr id="283" name="楕円 282"/>
        <xdr:cNvSpPr/>
      </xdr:nvSpPr>
      <xdr:spPr>
        <a:xfrm>
          <a:off x="2857500" y="1399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142875</xdr:rowOff>
    </xdr:from>
    <xdr:to>
      <xdr:col>19</xdr:col>
      <xdr:colOff>177800</xdr:colOff>
      <xdr:row>81</xdr:row>
      <xdr:rowOff>158114</xdr:rowOff>
    </xdr:to>
    <xdr:cxnSp macro="">
      <xdr:nvCxnSpPr>
        <xdr:cNvPr id="284" name="直線コネクタ 283"/>
        <xdr:cNvCxnSpPr/>
      </xdr:nvCxnSpPr>
      <xdr:spPr>
        <a:xfrm flipV="1">
          <a:off x="2908300" y="14030325"/>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116839</xdr:rowOff>
    </xdr:from>
    <xdr:to>
      <xdr:col>10</xdr:col>
      <xdr:colOff>165100</xdr:colOff>
      <xdr:row>82</xdr:row>
      <xdr:rowOff>46989</xdr:rowOff>
    </xdr:to>
    <xdr:sp macro="" textlink="">
      <xdr:nvSpPr>
        <xdr:cNvPr id="285" name="楕円 284"/>
        <xdr:cNvSpPr/>
      </xdr:nvSpPr>
      <xdr:spPr>
        <a:xfrm>
          <a:off x="1968500" y="14004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158114</xdr:rowOff>
    </xdr:from>
    <xdr:to>
      <xdr:col>15</xdr:col>
      <xdr:colOff>50800</xdr:colOff>
      <xdr:row>81</xdr:row>
      <xdr:rowOff>167639</xdr:rowOff>
    </xdr:to>
    <xdr:cxnSp macro="">
      <xdr:nvCxnSpPr>
        <xdr:cNvPr id="286" name="直線コネクタ 285"/>
        <xdr:cNvCxnSpPr/>
      </xdr:nvCxnSpPr>
      <xdr:spPr>
        <a:xfrm flipV="1">
          <a:off x="2019300" y="14045564"/>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57166</xdr:rowOff>
    </xdr:from>
    <xdr:ext cx="405111" cy="259045"/>
    <xdr:sp macro="" textlink="">
      <xdr:nvSpPr>
        <xdr:cNvPr id="287" name="n_1aveValue【公営住宅】&#10;有形固定資産減価償却率"/>
        <xdr:cNvSpPr txBox="1"/>
      </xdr:nvSpPr>
      <xdr:spPr>
        <a:xfrm>
          <a:off x="3582044" y="1411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51452</xdr:rowOff>
    </xdr:from>
    <xdr:ext cx="405111" cy="259045"/>
    <xdr:sp macro="" textlink="">
      <xdr:nvSpPr>
        <xdr:cNvPr id="288" name="n_2aveValue【公営住宅】&#10;有形固定資産減価償却率"/>
        <xdr:cNvSpPr txBox="1"/>
      </xdr:nvSpPr>
      <xdr:spPr>
        <a:xfrm>
          <a:off x="2705744" y="1411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118127</xdr:rowOff>
    </xdr:from>
    <xdr:ext cx="405111" cy="259045"/>
    <xdr:sp macro="" textlink="">
      <xdr:nvSpPr>
        <xdr:cNvPr id="289" name="n_3aveValue【公営住宅】&#10;有形固定資産減価償却率"/>
        <xdr:cNvSpPr txBox="1"/>
      </xdr:nvSpPr>
      <xdr:spPr>
        <a:xfrm>
          <a:off x="1816744" y="1417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38752</xdr:rowOff>
    </xdr:from>
    <xdr:ext cx="405111" cy="259045"/>
    <xdr:sp macro="" textlink="">
      <xdr:nvSpPr>
        <xdr:cNvPr id="290" name="n_1mainValue【公営住宅】&#10;有形固定資産減価償却率"/>
        <xdr:cNvSpPr txBox="1"/>
      </xdr:nvSpPr>
      <xdr:spPr>
        <a:xfrm>
          <a:off x="3582044" y="1375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53991</xdr:rowOff>
    </xdr:from>
    <xdr:ext cx="405111" cy="259045"/>
    <xdr:sp macro="" textlink="">
      <xdr:nvSpPr>
        <xdr:cNvPr id="291" name="n_2mainValue【公営住宅】&#10;有形固定資産減価償却率"/>
        <xdr:cNvSpPr txBox="1"/>
      </xdr:nvSpPr>
      <xdr:spPr>
        <a:xfrm>
          <a:off x="2705744" y="13769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63516</xdr:rowOff>
    </xdr:from>
    <xdr:ext cx="405111" cy="259045"/>
    <xdr:sp macro="" textlink="">
      <xdr:nvSpPr>
        <xdr:cNvPr id="292" name="n_3mainValue【公営住宅】&#10;有形固定資産減価償却率"/>
        <xdr:cNvSpPr txBox="1"/>
      </xdr:nvSpPr>
      <xdr:spPr>
        <a:xfrm>
          <a:off x="1816744" y="13779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3" name="正方形/長方形 29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4" name="正方形/長方形 29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5" name="正方形/長方形 29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6" name="正方形/長方形 29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7" name="正方形/長方形 29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8" name="正方形/長方形 29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9" name="正方形/長方形 29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0" name="正方形/長方形 29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1" name="テキスト ボックス 30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2" name="直線コネクタ 30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3" name="直線コネクタ 302"/>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4" name="テキスト ボックス 303"/>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5" name="直線コネクタ 304"/>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06" name="テキスト ボックス 305"/>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07" name="直線コネクタ 306"/>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08" name="テキスト ボックス 307"/>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09" name="直線コネクタ 308"/>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0" name="テキスト ボックス 309"/>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1" name="直線コネクタ 310"/>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2" name="テキスト ボックス 311"/>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3" name="直線コネクタ 312"/>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14" name="テキスト ボックス 313"/>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5" name="直線コネクタ 31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6" name="テキスト ボックス 31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158931</xdr:rowOff>
    </xdr:from>
    <xdr:to>
      <xdr:col>54</xdr:col>
      <xdr:colOff>189865</xdr:colOff>
      <xdr:row>86</xdr:row>
      <xdr:rowOff>109945</xdr:rowOff>
    </xdr:to>
    <xdr:cxnSp macro="">
      <xdr:nvCxnSpPr>
        <xdr:cNvPr id="318" name="直線コネクタ 317"/>
        <xdr:cNvCxnSpPr/>
      </xdr:nvCxnSpPr>
      <xdr:spPr>
        <a:xfrm flipV="1">
          <a:off x="10476865" y="13360581"/>
          <a:ext cx="0" cy="14940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113772</xdr:rowOff>
    </xdr:from>
    <xdr:ext cx="469744" cy="259045"/>
    <xdr:sp macro="" textlink="">
      <xdr:nvSpPr>
        <xdr:cNvPr id="319" name="【公営住宅】&#10;一人当たり面積最小値テキスト"/>
        <xdr:cNvSpPr txBox="1"/>
      </xdr:nvSpPr>
      <xdr:spPr>
        <a:xfrm>
          <a:off x="10515600" y="1485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109945</xdr:rowOff>
    </xdr:from>
    <xdr:to>
      <xdr:col>55</xdr:col>
      <xdr:colOff>88900</xdr:colOff>
      <xdr:row>86</xdr:row>
      <xdr:rowOff>109945</xdr:rowOff>
    </xdr:to>
    <xdr:cxnSp macro="">
      <xdr:nvCxnSpPr>
        <xdr:cNvPr id="320" name="直線コネクタ 319"/>
        <xdr:cNvCxnSpPr/>
      </xdr:nvCxnSpPr>
      <xdr:spPr>
        <a:xfrm>
          <a:off x="10388600" y="1485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105608</xdr:rowOff>
    </xdr:from>
    <xdr:ext cx="469744" cy="259045"/>
    <xdr:sp macro="" textlink="">
      <xdr:nvSpPr>
        <xdr:cNvPr id="321" name="【公営住宅】&#10;一人当たり面積最大値テキスト"/>
        <xdr:cNvSpPr txBox="1"/>
      </xdr:nvSpPr>
      <xdr:spPr>
        <a:xfrm>
          <a:off x="10515600" y="13135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158931</xdr:rowOff>
    </xdr:from>
    <xdr:to>
      <xdr:col>55</xdr:col>
      <xdr:colOff>88900</xdr:colOff>
      <xdr:row>77</xdr:row>
      <xdr:rowOff>158931</xdr:rowOff>
    </xdr:to>
    <xdr:cxnSp macro="">
      <xdr:nvCxnSpPr>
        <xdr:cNvPr id="322" name="直線コネクタ 321"/>
        <xdr:cNvCxnSpPr/>
      </xdr:nvCxnSpPr>
      <xdr:spPr>
        <a:xfrm>
          <a:off x="10388600" y="13360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158404</xdr:rowOff>
    </xdr:from>
    <xdr:ext cx="469744" cy="259045"/>
    <xdr:sp macro="" textlink="">
      <xdr:nvSpPr>
        <xdr:cNvPr id="323" name="【公営住宅】&#10;一人当たり面積平均値テキスト"/>
        <xdr:cNvSpPr txBox="1"/>
      </xdr:nvSpPr>
      <xdr:spPr>
        <a:xfrm>
          <a:off x="10515600" y="142173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8527</xdr:rowOff>
    </xdr:from>
    <xdr:to>
      <xdr:col>55</xdr:col>
      <xdr:colOff>50800</xdr:colOff>
      <xdr:row>83</xdr:row>
      <xdr:rowOff>110127</xdr:rowOff>
    </xdr:to>
    <xdr:sp macro="" textlink="">
      <xdr:nvSpPr>
        <xdr:cNvPr id="324" name="フローチャート: 判断 323"/>
        <xdr:cNvSpPr/>
      </xdr:nvSpPr>
      <xdr:spPr>
        <a:xfrm>
          <a:off x="10426700" y="1423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162016</xdr:rowOff>
    </xdr:from>
    <xdr:to>
      <xdr:col>50</xdr:col>
      <xdr:colOff>165100</xdr:colOff>
      <xdr:row>83</xdr:row>
      <xdr:rowOff>92166</xdr:rowOff>
    </xdr:to>
    <xdr:sp macro="" textlink="">
      <xdr:nvSpPr>
        <xdr:cNvPr id="325" name="フローチャート: 判断 324"/>
        <xdr:cNvSpPr/>
      </xdr:nvSpPr>
      <xdr:spPr>
        <a:xfrm>
          <a:off x="9588500" y="1422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168548</xdr:rowOff>
    </xdr:from>
    <xdr:to>
      <xdr:col>46</xdr:col>
      <xdr:colOff>38100</xdr:colOff>
      <xdr:row>83</xdr:row>
      <xdr:rowOff>98698</xdr:rowOff>
    </xdr:to>
    <xdr:sp macro="" textlink="">
      <xdr:nvSpPr>
        <xdr:cNvPr id="326" name="フローチャート: 判断 325"/>
        <xdr:cNvSpPr/>
      </xdr:nvSpPr>
      <xdr:spPr>
        <a:xfrm>
          <a:off x="8699500" y="1422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21589</xdr:rowOff>
    </xdr:from>
    <xdr:to>
      <xdr:col>41</xdr:col>
      <xdr:colOff>101600</xdr:colOff>
      <xdr:row>83</xdr:row>
      <xdr:rowOff>123189</xdr:rowOff>
    </xdr:to>
    <xdr:sp macro="" textlink="">
      <xdr:nvSpPr>
        <xdr:cNvPr id="327" name="フローチャート: 判断 326"/>
        <xdr:cNvSpPr/>
      </xdr:nvSpPr>
      <xdr:spPr>
        <a:xfrm>
          <a:off x="7810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8" name="テキスト ボックス 32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9" name="テキスト ボックス 32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0" name="テキスト ボックス 32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1" name="テキスト ボックス 33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2" name="テキスト ボックス 33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18324</xdr:rowOff>
    </xdr:from>
    <xdr:to>
      <xdr:col>55</xdr:col>
      <xdr:colOff>50800</xdr:colOff>
      <xdr:row>82</xdr:row>
      <xdr:rowOff>119924</xdr:rowOff>
    </xdr:to>
    <xdr:sp macro="" textlink="">
      <xdr:nvSpPr>
        <xdr:cNvPr id="333" name="楕円 332"/>
        <xdr:cNvSpPr/>
      </xdr:nvSpPr>
      <xdr:spPr>
        <a:xfrm>
          <a:off x="10426700" y="1407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41201</xdr:rowOff>
    </xdr:from>
    <xdr:ext cx="469744" cy="259045"/>
    <xdr:sp macro="" textlink="">
      <xdr:nvSpPr>
        <xdr:cNvPr id="334" name="【公営住宅】&#10;一人当たり面積該当値テキスト"/>
        <xdr:cNvSpPr txBox="1"/>
      </xdr:nvSpPr>
      <xdr:spPr>
        <a:xfrm>
          <a:off x="10515600" y="13928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16692</xdr:rowOff>
    </xdr:from>
    <xdr:to>
      <xdr:col>50</xdr:col>
      <xdr:colOff>165100</xdr:colOff>
      <xdr:row>82</xdr:row>
      <xdr:rowOff>118292</xdr:rowOff>
    </xdr:to>
    <xdr:sp macro="" textlink="">
      <xdr:nvSpPr>
        <xdr:cNvPr id="335" name="楕円 334"/>
        <xdr:cNvSpPr/>
      </xdr:nvSpPr>
      <xdr:spPr>
        <a:xfrm>
          <a:off x="9588500" y="1407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67492</xdr:rowOff>
    </xdr:from>
    <xdr:to>
      <xdr:col>55</xdr:col>
      <xdr:colOff>0</xdr:colOff>
      <xdr:row>82</xdr:row>
      <xdr:rowOff>69124</xdr:rowOff>
    </xdr:to>
    <xdr:cxnSp macro="">
      <xdr:nvCxnSpPr>
        <xdr:cNvPr id="336" name="直線コネクタ 335"/>
        <xdr:cNvCxnSpPr/>
      </xdr:nvCxnSpPr>
      <xdr:spPr>
        <a:xfrm>
          <a:off x="9639300" y="14126392"/>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16692</xdr:rowOff>
    </xdr:from>
    <xdr:to>
      <xdr:col>46</xdr:col>
      <xdr:colOff>38100</xdr:colOff>
      <xdr:row>82</xdr:row>
      <xdr:rowOff>118292</xdr:rowOff>
    </xdr:to>
    <xdr:sp macro="" textlink="">
      <xdr:nvSpPr>
        <xdr:cNvPr id="337" name="楕円 336"/>
        <xdr:cNvSpPr/>
      </xdr:nvSpPr>
      <xdr:spPr>
        <a:xfrm>
          <a:off x="8699500" y="1407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67492</xdr:rowOff>
    </xdr:from>
    <xdr:to>
      <xdr:col>50</xdr:col>
      <xdr:colOff>114300</xdr:colOff>
      <xdr:row>82</xdr:row>
      <xdr:rowOff>67492</xdr:rowOff>
    </xdr:to>
    <xdr:cxnSp macro="">
      <xdr:nvCxnSpPr>
        <xdr:cNvPr id="338" name="直線コネクタ 337"/>
        <xdr:cNvCxnSpPr/>
      </xdr:nvCxnSpPr>
      <xdr:spPr>
        <a:xfrm>
          <a:off x="8750300" y="141263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18324</xdr:rowOff>
    </xdr:from>
    <xdr:to>
      <xdr:col>41</xdr:col>
      <xdr:colOff>101600</xdr:colOff>
      <xdr:row>82</xdr:row>
      <xdr:rowOff>119924</xdr:rowOff>
    </xdr:to>
    <xdr:sp macro="" textlink="">
      <xdr:nvSpPr>
        <xdr:cNvPr id="339" name="楕円 338"/>
        <xdr:cNvSpPr/>
      </xdr:nvSpPr>
      <xdr:spPr>
        <a:xfrm>
          <a:off x="7810500" y="1407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67492</xdr:rowOff>
    </xdr:from>
    <xdr:to>
      <xdr:col>45</xdr:col>
      <xdr:colOff>177800</xdr:colOff>
      <xdr:row>82</xdr:row>
      <xdr:rowOff>69124</xdr:rowOff>
    </xdr:to>
    <xdr:cxnSp macro="">
      <xdr:nvCxnSpPr>
        <xdr:cNvPr id="340" name="直線コネクタ 339"/>
        <xdr:cNvCxnSpPr/>
      </xdr:nvCxnSpPr>
      <xdr:spPr>
        <a:xfrm flipV="1">
          <a:off x="7861300" y="14126392"/>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83293</xdr:rowOff>
    </xdr:from>
    <xdr:ext cx="469744" cy="259045"/>
    <xdr:sp macro="" textlink="">
      <xdr:nvSpPr>
        <xdr:cNvPr id="341" name="n_1aveValue【公営住宅】&#10;一人当たり面積"/>
        <xdr:cNvSpPr txBox="1"/>
      </xdr:nvSpPr>
      <xdr:spPr>
        <a:xfrm>
          <a:off x="9391727" y="14313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89825</xdr:rowOff>
    </xdr:from>
    <xdr:ext cx="469744" cy="259045"/>
    <xdr:sp macro="" textlink="">
      <xdr:nvSpPr>
        <xdr:cNvPr id="342" name="n_2aveValue【公営住宅】&#10;一人当たり面積"/>
        <xdr:cNvSpPr txBox="1"/>
      </xdr:nvSpPr>
      <xdr:spPr>
        <a:xfrm>
          <a:off x="8515427" y="14320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114316</xdr:rowOff>
    </xdr:from>
    <xdr:ext cx="469744" cy="259045"/>
    <xdr:sp macro="" textlink="">
      <xdr:nvSpPr>
        <xdr:cNvPr id="343" name="n_3aveValue【公営住宅】&#10;一人当たり面積"/>
        <xdr:cNvSpPr txBox="1"/>
      </xdr:nvSpPr>
      <xdr:spPr>
        <a:xfrm>
          <a:off x="7626427" y="1434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134819</xdr:rowOff>
    </xdr:from>
    <xdr:ext cx="469744" cy="259045"/>
    <xdr:sp macro="" textlink="">
      <xdr:nvSpPr>
        <xdr:cNvPr id="344" name="n_1mainValue【公営住宅】&#10;一人当たり面積"/>
        <xdr:cNvSpPr txBox="1"/>
      </xdr:nvSpPr>
      <xdr:spPr>
        <a:xfrm>
          <a:off x="9391727" y="13850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134819</xdr:rowOff>
    </xdr:from>
    <xdr:ext cx="469744" cy="259045"/>
    <xdr:sp macro="" textlink="">
      <xdr:nvSpPr>
        <xdr:cNvPr id="345" name="n_2mainValue【公営住宅】&#10;一人当たり面積"/>
        <xdr:cNvSpPr txBox="1"/>
      </xdr:nvSpPr>
      <xdr:spPr>
        <a:xfrm>
          <a:off x="8515427" y="13850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136451</xdr:rowOff>
    </xdr:from>
    <xdr:ext cx="469744" cy="259045"/>
    <xdr:sp macro="" textlink="">
      <xdr:nvSpPr>
        <xdr:cNvPr id="346" name="n_3mainValue【公営住宅】&#10;一人当たり面積"/>
        <xdr:cNvSpPr txBox="1"/>
      </xdr:nvSpPr>
      <xdr:spPr>
        <a:xfrm>
          <a:off x="7626427" y="13852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7" name="正方形/長方形 34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8" name="正方形/長方形 34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9" name="正方形/長方形 34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0" name="正方形/長方形 34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1" name="正方形/長方形 35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2" name="正方形/長方形 35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3" name="正方形/長方形 35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4" name="正方形/長方形 35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5" name="テキスト ボックス 35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6" name="直線コネクタ 35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57" name="テキスト ボックス 356"/>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58" name="直線コネクタ 357"/>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59" name="テキスト ボックス 358"/>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60" name="直線コネクタ 359"/>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61" name="テキスト ボックス 360"/>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62" name="直線コネクタ 361"/>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63" name="テキスト ボックス 362"/>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64" name="直線コネクタ 363"/>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65" name="テキスト ボックス 364"/>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66" name="直線コネクタ 365"/>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67" name="テキスト ボックス 366"/>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8" name="直線コネクタ 36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69" name="テキスト ボックス 368"/>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0"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15239</xdr:rowOff>
    </xdr:from>
    <xdr:to>
      <xdr:col>24</xdr:col>
      <xdr:colOff>62865</xdr:colOff>
      <xdr:row>107</xdr:row>
      <xdr:rowOff>121920</xdr:rowOff>
    </xdr:to>
    <xdr:cxnSp macro="">
      <xdr:nvCxnSpPr>
        <xdr:cNvPr id="371" name="直線コネクタ 370"/>
        <xdr:cNvCxnSpPr/>
      </xdr:nvCxnSpPr>
      <xdr:spPr>
        <a:xfrm flipV="1">
          <a:off x="4634865" y="17331689"/>
          <a:ext cx="0" cy="1135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125747</xdr:rowOff>
    </xdr:from>
    <xdr:ext cx="405111" cy="259045"/>
    <xdr:sp macro="" textlink="">
      <xdr:nvSpPr>
        <xdr:cNvPr id="372" name="【港湾・漁港】&#10;有形固定資産減価償却率最小値テキスト"/>
        <xdr:cNvSpPr txBox="1"/>
      </xdr:nvSpPr>
      <xdr:spPr>
        <a:xfrm>
          <a:off x="4673600" y="1847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121920</xdr:rowOff>
    </xdr:from>
    <xdr:to>
      <xdr:col>24</xdr:col>
      <xdr:colOff>152400</xdr:colOff>
      <xdr:row>107</xdr:row>
      <xdr:rowOff>121920</xdr:rowOff>
    </xdr:to>
    <xdr:cxnSp macro="">
      <xdr:nvCxnSpPr>
        <xdr:cNvPr id="373" name="直線コネクタ 372"/>
        <xdr:cNvCxnSpPr/>
      </xdr:nvCxnSpPr>
      <xdr:spPr>
        <a:xfrm>
          <a:off x="4546600" y="1846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133366</xdr:rowOff>
    </xdr:from>
    <xdr:ext cx="405111" cy="259045"/>
    <xdr:sp macro="" textlink="">
      <xdr:nvSpPr>
        <xdr:cNvPr id="374" name="【港湾・漁港】&#10;有形固定資産減価償却率最大値テキスト"/>
        <xdr:cNvSpPr txBox="1"/>
      </xdr:nvSpPr>
      <xdr:spPr>
        <a:xfrm>
          <a:off x="4673600" y="17106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15239</xdr:rowOff>
    </xdr:from>
    <xdr:to>
      <xdr:col>24</xdr:col>
      <xdr:colOff>152400</xdr:colOff>
      <xdr:row>101</xdr:row>
      <xdr:rowOff>15239</xdr:rowOff>
    </xdr:to>
    <xdr:cxnSp macro="">
      <xdr:nvCxnSpPr>
        <xdr:cNvPr id="375" name="直線コネクタ 374"/>
        <xdr:cNvCxnSpPr/>
      </xdr:nvCxnSpPr>
      <xdr:spPr>
        <a:xfrm>
          <a:off x="4546600" y="17331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97807</xdr:rowOff>
    </xdr:from>
    <xdr:ext cx="405111" cy="259045"/>
    <xdr:sp macro="" textlink="">
      <xdr:nvSpPr>
        <xdr:cNvPr id="376" name="【港湾・漁港】&#10;有形固定資産減価償却率平均値テキスト"/>
        <xdr:cNvSpPr txBox="1"/>
      </xdr:nvSpPr>
      <xdr:spPr>
        <a:xfrm>
          <a:off x="4673600" y="17757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74930</xdr:rowOff>
    </xdr:from>
    <xdr:to>
      <xdr:col>24</xdr:col>
      <xdr:colOff>114300</xdr:colOff>
      <xdr:row>105</xdr:row>
      <xdr:rowOff>5080</xdr:rowOff>
    </xdr:to>
    <xdr:sp macro="" textlink="">
      <xdr:nvSpPr>
        <xdr:cNvPr id="377" name="フローチャート: 判断 376"/>
        <xdr:cNvSpPr/>
      </xdr:nvSpPr>
      <xdr:spPr>
        <a:xfrm>
          <a:off x="4584700" y="1790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78739</xdr:rowOff>
    </xdr:from>
    <xdr:to>
      <xdr:col>20</xdr:col>
      <xdr:colOff>38100</xdr:colOff>
      <xdr:row>104</xdr:row>
      <xdr:rowOff>8889</xdr:rowOff>
    </xdr:to>
    <xdr:sp macro="" textlink="">
      <xdr:nvSpPr>
        <xdr:cNvPr id="378" name="フローチャート: 判断 377"/>
        <xdr:cNvSpPr/>
      </xdr:nvSpPr>
      <xdr:spPr>
        <a:xfrm>
          <a:off x="3746500" y="1773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97789</xdr:rowOff>
    </xdr:from>
    <xdr:to>
      <xdr:col>15</xdr:col>
      <xdr:colOff>101600</xdr:colOff>
      <xdr:row>104</xdr:row>
      <xdr:rowOff>27939</xdr:rowOff>
    </xdr:to>
    <xdr:sp macro="" textlink="">
      <xdr:nvSpPr>
        <xdr:cNvPr id="379" name="フローチャート: 判断 378"/>
        <xdr:cNvSpPr/>
      </xdr:nvSpPr>
      <xdr:spPr>
        <a:xfrm>
          <a:off x="2857500" y="1775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128270</xdr:rowOff>
    </xdr:from>
    <xdr:to>
      <xdr:col>10</xdr:col>
      <xdr:colOff>165100</xdr:colOff>
      <xdr:row>104</xdr:row>
      <xdr:rowOff>58420</xdr:rowOff>
    </xdr:to>
    <xdr:sp macro="" textlink="">
      <xdr:nvSpPr>
        <xdr:cNvPr id="380" name="フローチャート: 判断 379"/>
        <xdr:cNvSpPr/>
      </xdr:nvSpPr>
      <xdr:spPr>
        <a:xfrm>
          <a:off x="1968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1" name="テキスト ボックス 38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2" name="テキスト ボックス 38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3" name="テキスト ボックス 38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4" name="テキスト ボックス 38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5" name="テキスト ボックス 38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33020</xdr:rowOff>
    </xdr:from>
    <xdr:to>
      <xdr:col>24</xdr:col>
      <xdr:colOff>114300</xdr:colOff>
      <xdr:row>107</xdr:row>
      <xdr:rowOff>134620</xdr:rowOff>
    </xdr:to>
    <xdr:sp macro="" textlink="">
      <xdr:nvSpPr>
        <xdr:cNvPr id="386" name="楕円 385"/>
        <xdr:cNvSpPr/>
      </xdr:nvSpPr>
      <xdr:spPr>
        <a:xfrm>
          <a:off x="4584700" y="1837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119397</xdr:rowOff>
    </xdr:from>
    <xdr:ext cx="405111" cy="259045"/>
    <xdr:sp macro="" textlink="">
      <xdr:nvSpPr>
        <xdr:cNvPr id="387" name="【港湾・漁港】&#10;有形固定資産減価償却率該当値テキスト"/>
        <xdr:cNvSpPr txBox="1"/>
      </xdr:nvSpPr>
      <xdr:spPr>
        <a:xfrm>
          <a:off x="4673600" y="1829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71120</xdr:rowOff>
    </xdr:from>
    <xdr:to>
      <xdr:col>20</xdr:col>
      <xdr:colOff>38100</xdr:colOff>
      <xdr:row>108</xdr:row>
      <xdr:rowOff>1270</xdr:rowOff>
    </xdr:to>
    <xdr:sp macro="" textlink="">
      <xdr:nvSpPr>
        <xdr:cNvPr id="388" name="楕円 387"/>
        <xdr:cNvSpPr/>
      </xdr:nvSpPr>
      <xdr:spPr>
        <a:xfrm>
          <a:off x="3746500" y="1841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83820</xdr:rowOff>
    </xdr:from>
    <xdr:to>
      <xdr:col>24</xdr:col>
      <xdr:colOff>63500</xdr:colOff>
      <xdr:row>107</xdr:row>
      <xdr:rowOff>121920</xdr:rowOff>
    </xdr:to>
    <xdr:cxnSp macro="">
      <xdr:nvCxnSpPr>
        <xdr:cNvPr id="389" name="直線コネクタ 388"/>
        <xdr:cNvCxnSpPr/>
      </xdr:nvCxnSpPr>
      <xdr:spPr>
        <a:xfrm flipV="1">
          <a:off x="3797300" y="1842897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108</xdr:row>
      <xdr:rowOff>2539</xdr:rowOff>
    </xdr:from>
    <xdr:to>
      <xdr:col>15</xdr:col>
      <xdr:colOff>101600</xdr:colOff>
      <xdr:row>108</xdr:row>
      <xdr:rowOff>104139</xdr:rowOff>
    </xdr:to>
    <xdr:sp macro="" textlink="">
      <xdr:nvSpPr>
        <xdr:cNvPr id="390" name="楕円 389"/>
        <xdr:cNvSpPr/>
      </xdr:nvSpPr>
      <xdr:spPr>
        <a:xfrm>
          <a:off x="2857500" y="1851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121920</xdr:rowOff>
    </xdr:from>
    <xdr:to>
      <xdr:col>19</xdr:col>
      <xdr:colOff>177800</xdr:colOff>
      <xdr:row>108</xdr:row>
      <xdr:rowOff>53339</xdr:rowOff>
    </xdr:to>
    <xdr:cxnSp macro="">
      <xdr:nvCxnSpPr>
        <xdr:cNvPr id="391" name="直線コネクタ 390"/>
        <xdr:cNvCxnSpPr/>
      </xdr:nvCxnSpPr>
      <xdr:spPr>
        <a:xfrm flipV="1">
          <a:off x="2908300" y="18467070"/>
          <a:ext cx="889000" cy="10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108</xdr:row>
      <xdr:rowOff>82550</xdr:rowOff>
    </xdr:from>
    <xdr:to>
      <xdr:col>10</xdr:col>
      <xdr:colOff>165100</xdr:colOff>
      <xdr:row>109</xdr:row>
      <xdr:rowOff>12700</xdr:rowOff>
    </xdr:to>
    <xdr:sp macro="" textlink="">
      <xdr:nvSpPr>
        <xdr:cNvPr id="392" name="楕円 391"/>
        <xdr:cNvSpPr/>
      </xdr:nvSpPr>
      <xdr:spPr>
        <a:xfrm>
          <a:off x="1968500" y="1859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108</xdr:row>
      <xdr:rowOff>53339</xdr:rowOff>
    </xdr:from>
    <xdr:to>
      <xdr:col>15</xdr:col>
      <xdr:colOff>50800</xdr:colOff>
      <xdr:row>108</xdr:row>
      <xdr:rowOff>133350</xdr:rowOff>
    </xdr:to>
    <xdr:cxnSp macro="">
      <xdr:nvCxnSpPr>
        <xdr:cNvPr id="393" name="直線コネクタ 392"/>
        <xdr:cNvCxnSpPr/>
      </xdr:nvCxnSpPr>
      <xdr:spPr>
        <a:xfrm flipV="1">
          <a:off x="2019300" y="18569939"/>
          <a:ext cx="8890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25416</xdr:rowOff>
    </xdr:from>
    <xdr:ext cx="405111" cy="259045"/>
    <xdr:sp macro="" textlink="">
      <xdr:nvSpPr>
        <xdr:cNvPr id="394" name="n_1aveValue【港湾・漁港】&#10;有形固定資産減価償却率"/>
        <xdr:cNvSpPr txBox="1"/>
      </xdr:nvSpPr>
      <xdr:spPr>
        <a:xfrm>
          <a:off x="3582044" y="17513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44466</xdr:rowOff>
    </xdr:from>
    <xdr:ext cx="405111" cy="259045"/>
    <xdr:sp macro="" textlink="">
      <xdr:nvSpPr>
        <xdr:cNvPr id="395" name="n_2aveValue【港湾・漁港】&#10;有形固定資産減価償却率"/>
        <xdr:cNvSpPr txBox="1"/>
      </xdr:nvSpPr>
      <xdr:spPr>
        <a:xfrm>
          <a:off x="2705744" y="1753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74947</xdr:rowOff>
    </xdr:from>
    <xdr:ext cx="405111" cy="259045"/>
    <xdr:sp macro="" textlink="">
      <xdr:nvSpPr>
        <xdr:cNvPr id="396" name="n_3aveValue【港湾・漁港】&#10;有形固定資産減価償却率"/>
        <xdr:cNvSpPr txBox="1"/>
      </xdr:nvSpPr>
      <xdr:spPr>
        <a:xfrm>
          <a:off x="1816744" y="1756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163847</xdr:rowOff>
    </xdr:from>
    <xdr:ext cx="405111" cy="259045"/>
    <xdr:sp macro="" textlink="">
      <xdr:nvSpPr>
        <xdr:cNvPr id="397" name="n_1mainValue【港湾・漁港】&#10;有形固定資産減価償却率"/>
        <xdr:cNvSpPr txBox="1"/>
      </xdr:nvSpPr>
      <xdr:spPr>
        <a:xfrm>
          <a:off x="3582044" y="1850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108</xdr:row>
      <xdr:rowOff>95266</xdr:rowOff>
    </xdr:from>
    <xdr:ext cx="405111" cy="259045"/>
    <xdr:sp macro="" textlink="">
      <xdr:nvSpPr>
        <xdr:cNvPr id="398" name="n_2mainValue【港湾・漁港】&#10;有形固定資産減価償却率"/>
        <xdr:cNvSpPr txBox="1"/>
      </xdr:nvSpPr>
      <xdr:spPr>
        <a:xfrm>
          <a:off x="2705744" y="18611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109</xdr:row>
      <xdr:rowOff>3827</xdr:rowOff>
    </xdr:from>
    <xdr:ext cx="405111" cy="259045"/>
    <xdr:sp macro="" textlink="">
      <xdr:nvSpPr>
        <xdr:cNvPr id="399" name="n_3mainValue【港湾・漁港】&#10;有形固定資産減価償却率"/>
        <xdr:cNvSpPr txBox="1"/>
      </xdr:nvSpPr>
      <xdr:spPr>
        <a:xfrm>
          <a:off x="1816744" y="1869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0" name="正方形/長方形 39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1" name="正方形/長方形 40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2" name="正方形/長方形 40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3" name="正方形/長方形 40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4" name="正方形/長方形 40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5" name="正方形/長方形 40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6" name="正方形/長方形 40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7" name="正方形/長方形 40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8" name="テキスト ボックス 40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9" name="直線コネクタ 40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10" name="直線コネクタ 409"/>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11" name="テキスト ボックス 410"/>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12" name="直線コネクタ 411"/>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105</xdr:row>
      <xdr:rowOff>143527</xdr:rowOff>
    </xdr:from>
    <xdr:ext cx="531299" cy="259045"/>
    <xdr:sp macro="" textlink="">
      <xdr:nvSpPr>
        <xdr:cNvPr id="413" name="テキスト ボックス 412"/>
        <xdr:cNvSpPr txBox="1"/>
      </xdr:nvSpPr>
      <xdr:spPr>
        <a:xfrm>
          <a:off x="6072701" y="181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14" name="直線コネクタ 413"/>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103</xdr:row>
      <xdr:rowOff>105427</xdr:rowOff>
    </xdr:from>
    <xdr:ext cx="531299" cy="259045"/>
    <xdr:sp macro="" textlink="">
      <xdr:nvSpPr>
        <xdr:cNvPr id="415" name="テキスト ボックス 414"/>
        <xdr:cNvSpPr txBox="1"/>
      </xdr:nvSpPr>
      <xdr:spPr>
        <a:xfrm>
          <a:off x="6072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16" name="直線コネクタ 415"/>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101</xdr:row>
      <xdr:rowOff>67327</xdr:rowOff>
    </xdr:from>
    <xdr:ext cx="531299" cy="259045"/>
    <xdr:sp macro="" textlink="">
      <xdr:nvSpPr>
        <xdr:cNvPr id="417" name="テキスト ボックス 416"/>
        <xdr:cNvSpPr txBox="1"/>
      </xdr:nvSpPr>
      <xdr:spPr>
        <a:xfrm>
          <a:off x="6072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18" name="直線コネクタ 417"/>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99</xdr:row>
      <xdr:rowOff>29227</xdr:rowOff>
    </xdr:from>
    <xdr:ext cx="531299" cy="259045"/>
    <xdr:sp macro="" textlink="">
      <xdr:nvSpPr>
        <xdr:cNvPr id="419" name="テキスト ボックス 418"/>
        <xdr:cNvSpPr txBox="1"/>
      </xdr:nvSpPr>
      <xdr:spPr>
        <a:xfrm>
          <a:off x="6072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0" name="直線コネクタ 41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21" name="テキスト ボックス 420"/>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2"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14212</xdr:rowOff>
    </xdr:from>
    <xdr:to>
      <xdr:col>54</xdr:col>
      <xdr:colOff>189865</xdr:colOff>
      <xdr:row>107</xdr:row>
      <xdr:rowOff>118587</xdr:rowOff>
    </xdr:to>
    <xdr:cxnSp macro="">
      <xdr:nvCxnSpPr>
        <xdr:cNvPr id="423" name="直線コネクタ 422"/>
        <xdr:cNvCxnSpPr/>
      </xdr:nvCxnSpPr>
      <xdr:spPr>
        <a:xfrm flipV="1">
          <a:off x="10476865" y="17330662"/>
          <a:ext cx="0" cy="1133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122414</xdr:rowOff>
    </xdr:from>
    <xdr:ext cx="534377" cy="259045"/>
    <xdr:sp macro="" textlink="">
      <xdr:nvSpPr>
        <xdr:cNvPr id="424" name="【港湾・漁港】&#10;一人当たり有形固定資産（償却資産）額最小値テキスト"/>
        <xdr:cNvSpPr txBox="1"/>
      </xdr:nvSpPr>
      <xdr:spPr>
        <a:xfrm>
          <a:off x="10515600" y="18467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118587</xdr:rowOff>
    </xdr:from>
    <xdr:to>
      <xdr:col>55</xdr:col>
      <xdr:colOff>88900</xdr:colOff>
      <xdr:row>107</xdr:row>
      <xdr:rowOff>118587</xdr:rowOff>
    </xdr:to>
    <xdr:cxnSp macro="">
      <xdr:nvCxnSpPr>
        <xdr:cNvPr id="425" name="直線コネクタ 424"/>
        <xdr:cNvCxnSpPr/>
      </xdr:nvCxnSpPr>
      <xdr:spPr>
        <a:xfrm>
          <a:off x="10388600" y="18463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132339</xdr:rowOff>
    </xdr:from>
    <xdr:ext cx="534377" cy="259045"/>
    <xdr:sp macro="" textlink="">
      <xdr:nvSpPr>
        <xdr:cNvPr id="426" name="【港湾・漁港】&#10;一人当たり有形固定資産（償却資産）額最大値テキスト"/>
        <xdr:cNvSpPr txBox="1"/>
      </xdr:nvSpPr>
      <xdr:spPr>
        <a:xfrm>
          <a:off x="10515600" y="17105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14212</xdr:rowOff>
    </xdr:from>
    <xdr:to>
      <xdr:col>55</xdr:col>
      <xdr:colOff>88900</xdr:colOff>
      <xdr:row>101</xdr:row>
      <xdr:rowOff>14212</xdr:rowOff>
    </xdr:to>
    <xdr:cxnSp macro="">
      <xdr:nvCxnSpPr>
        <xdr:cNvPr id="427" name="直線コネクタ 426"/>
        <xdr:cNvCxnSpPr/>
      </xdr:nvCxnSpPr>
      <xdr:spPr>
        <a:xfrm>
          <a:off x="10388600" y="17330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119296</xdr:rowOff>
    </xdr:from>
    <xdr:ext cx="534377" cy="259045"/>
    <xdr:sp macro="" textlink="">
      <xdr:nvSpPr>
        <xdr:cNvPr id="428" name="【港湾・漁港】&#10;一人当たり有形固定資産（償却資産）額平均値テキスト"/>
        <xdr:cNvSpPr txBox="1"/>
      </xdr:nvSpPr>
      <xdr:spPr>
        <a:xfrm>
          <a:off x="10515600" y="179500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96419</xdr:rowOff>
    </xdr:from>
    <xdr:to>
      <xdr:col>55</xdr:col>
      <xdr:colOff>50800</xdr:colOff>
      <xdr:row>106</xdr:row>
      <xdr:rowOff>26569</xdr:rowOff>
    </xdr:to>
    <xdr:sp macro="" textlink="">
      <xdr:nvSpPr>
        <xdr:cNvPr id="429" name="フローチャート: 判断 428"/>
        <xdr:cNvSpPr/>
      </xdr:nvSpPr>
      <xdr:spPr>
        <a:xfrm>
          <a:off x="10426700" y="1809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103</xdr:row>
      <xdr:rowOff>54947</xdr:rowOff>
    </xdr:from>
    <xdr:to>
      <xdr:col>50</xdr:col>
      <xdr:colOff>165100</xdr:colOff>
      <xdr:row>103</xdr:row>
      <xdr:rowOff>156547</xdr:rowOff>
    </xdr:to>
    <xdr:sp macro="" textlink="">
      <xdr:nvSpPr>
        <xdr:cNvPr id="430" name="フローチャート: 判断 429"/>
        <xdr:cNvSpPr/>
      </xdr:nvSpPr>
      <xdr:spPr>
        <a:xfrm>
          <a:off x="9588500" y="17714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103</xdr:row>
      <xdr:rowOff>21685</xdr:rowOff>
    </xdr:from>
    <xdr:to>
      <xdr:col>46</xdr:col>
      <xdr:colOff>38100</xdr:colOff>
      <xdr:row>103</xdr:row>
      <xdr:rowOff>123285</xdr:rowOff>
    </xdr:to>
    <xdr:sp macro="" textlink="">
      <xdr:nvSpPr>
        <xdr:cNvPr id="431" name="フローチャート: 判断 430"/>
        <xdr:cNvSpPr/>
      </xdr:nvSpPr>
      <xdr:spPr>
        <a:xfrm>
          <a:off x="8699500" y="17681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102</xdr:row>
      <xdr:rowOff>124440</xdr:rowOff>
    </xdr:from>
    <xdr:to>
      <xdr:col>41</xdr:col>
      <xdr:colOff>101600</xdr:colOff>
      <xdr:row>103</xdr:row>
      <xdr:rowOff>54590</xdr:rowOff>
    </xdr:to>
    <xdr:sp macro="" textlink="">
      <xdr:nvSpPr>
        <xdr:cNvPr id="432" name="フローチャート: 判断 431"/>
        <xdr:cNvSpPr/>
      </xdr:nvSpPr>
      <xdr:spPr>
        <a:xfrm>
          <a:off x="7810500" y="17612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3" name="テキスト ボックス 43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4" name="テキスト ボックス 43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5" name="テキスト ボックス 43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6" name="テキスト ボックス 43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7" name="テキスト ボックス 43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67787</xdr:rowOff>
    </xdr:from>
    <xdr:to>
      <xdr:col>55</xdr:col>
      <xdr:colOff>50800</xdr:colOff>
      <xdr:row>107</xdr:row>
      <xdr:rowOff>169387</xdr:rowOff>
    </xdr:to>
    <xdr:sp macro="" textlink="">
      <xdr:nvSpPr>
        <xdr:cNvPr id="438" name="楕円 437"/>
        <xdr:cNvSpPr/>
      </xdr:nvSpPr>
      <xdr:spPr>
        <a:xfrm>
          <a:off x="10426700" y="18412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154164</xdr:rowOff>
    </xdr:from>
    <xdr:ext cx="534377" cy="259045"/>
    <xdr:sp macro="" textlink="">
      <xdr:nvSpPr>
        <xdr:cNvPr id="439" name="【港湾・漁港】&#10;一人当たり有形固定資産（償却資産）額該当値テキスト"/>
        <xdr:cNvSpPr txBox="1"/>
      </xdr:nvSpPr>
      <xdr:spPr>
        <a:xfrm>
          <a:off x="10515600" y="18327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62833</xdr:rowOff>
    </xdr:from>
    <xdr:to>
      <xdr:col>50</xdr:col>
      <xdr:colOff>165100</xdr:colOff>
      <xdr:row>107</xdr:row>
      <xdr:rowOff>164433</xdr:rowOff>
    </xdr:to>
    <xdr:sp macro="" textlink="">
      <xdr:nvSpPr>
        <xdr:cNvPr id="440" name="楕円 439"/>
        <xdr:cNvSpPr/>
      </xdr:nvSpPr>
      <xdr:spPr>
        <a:xfrm>
          <a:off x="9588500" y="18407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113633</xdr:rowOff>
    </xdr:from>
    <xdr:to>
      <xdr:col>55</xdr:col>
      <xdr:colOff>0</xdr:colOff>
      <xdr:row>107</xdr:row>
      <xdr:rowOff>118587</xdr:rowOff>
    </xdr:to>
    <xdr:cxnSp macro="">
      <xdr:nvCxnSpPr>
        <xdr:cNvPr id="441" name="直線コネクタ 440"/>
        <xdr:cNvCxnSpPr/>
      </xdr:nvCxnSpPr>
      <xdr:spPr>
        <a:xfrm>
          <a:off x="9639300" y="18458783"/>
          <a:ext cx="838200" cy="4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69825</xdr:rowOff>
    </xdr:from>
    <xdr:to>
      <xdr:col>46</xdr:col>
      <xdr:colOff>38100</xdr:colOff>
      <xdr:row>107</xdr:row>
      <xdr:rowOff>171425</xdr:rowOff>
    </xdr:to>
    <xdr:sp macro="" textlink="">
      <xdr:nvSpPr>
        <xdr:cNvPr id="442" name="楕円 441"/>
        <xdr:cNvSpPr/>
      </xdr:nvSpPr>
      <xdr:spPr>
        <a:xfrm>
          <a:off x="8699500" y="18414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113633</xdr:rowOff>
    </xdr:from>
    <xdr:to>
      <xdr:col>50</xdr:col>
      <xdr:colOff>114300</xdr:colOff>
      <xdr:row>107</xdr:row>
      <xdr:rowOff>120625</xdr:rowOff>
    </xdr:to>
    <xdr:cxnSp macro="">
      <xdr:nvCxnSpPr>
        <xdr:cNvPr id="443" name="直線コネクタ 442"/>
        <xdr:cNvCxnSpPr/>
      </xdr:nvCxnSpPr>
      <xdr:spPr>
        <a:xfrm flipV="1">
          <a:off x="8750300" y="18458783"/>
          <a:ext cx="889000" cy="6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69977</xdr:rowOff>
    </xdr:from>
    <xdr:to>
      <xdr:col>41</xdr:col>
      <xdr:colOff>101600</xdr:colOff>
      <xdr:row>108</xdr:row>
      <xdr:rowOff>127</xdr:rowOff>
    </xdr:to>
    <xdr:sp macro="" textlink="">
      <xdr:nvSpPr>
        <xdr:cNvPr id="444" name="楕円 443"/>
        <xdr:cNvSpPr/>
      </xdr:nvSpPr>
      <xdr:spPr>
        <a:xfrm>
          <a:off x="7810500" y="18415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120625</xdr:rowOff>
    </xdr:from>
    <xdr:to>
      <xdr:col>45</xdr:col>
      <xdr:colOff>177800</xdr:colOff>
      <xdr:row>107</xdr:row>
      <xdr:rowOff>120777</xdr:rowOff>
    </xdr:to>
    <xdr:cxnSp macro="">
      <xdr:nvCxnSpPr>
        <xdr:cNvPr id="445" name="直線コネクタ 444"/>
        <xdr:cNvCxnSpPr/>
      </xdr:nvCxnSpPr>
      <xdr:spPr>
        <a:xfrm flipV="1">
          <a:off x="7861300" y="18465775"/>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102</xdr:row>
      <xdr:rowOff>1624</xdr:rowOff>
    </xdr:from>
    <xdr:ext cx="534377" cy="259045"/>
    <xdr:sp macro="" textlink="">
      <xdr:nvSpPr>
        <xdr:cNvPr id="446" name="n_1aveValue【港湾・漁港】&#10;一人当たり有形固定資産（償却資産）額"/>
        <xdr:cNvSpPr txBox="1"/>
      </xdr:nvSpPr>
      <xdr:spPr>
        <a:xfrm>
          <a:off x="9359411" y="17489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101</xdr:row>
      <xdr:rowOff>139812</xdr:rowOff>
    </xdr:from>
    <xdr:ext cx="534377" cy="259045"/>
    <xdr:sp macro="" textlink="">
      <xdr:nvSpPr>
        <xdr:cNvPr id="447" name="n_2aveValue【港湾・漁港】&#10;一人当たり有形固定資産（償却資産）額"/>
        <xdr:cNvSpPr txBox="1"/>
      </xdr:nvSpPr>
      <xdr:spPr>
        <a:xfrm>
          <a:off x="8483111" y="17456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101</xdr:row>
      <xdr:rowOff>71117</xdr:rowOff>
    </xdr:from>
    <xdr:ext cx="534377" cy="259045"/>
    <xdr:sp macro="" textlink="">
      <xdr:nvSpPr>
        <xdr:cNvPr id="448" name="n_3aveValue【港湾・漁港】&#10;一人当たり有形固定資産（償却資産）額"/>
        <xdr:cNvSpPr txBox="1"/>
      </xdr:nvSpPr>
      <xdr:spPr>
        <a:xfrm>
          <a:off x="7594111" y="17387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107</xdr:row>
      <xdr:rowOff>155560</xdr:rowOff>
    </xdr:from>
    <xdr:ext cx="534377" cy="259045"/>
    <xdr:sp macro="" textlink="">
      <xdr:nvSpPr>
        <xdr:cNvPr id="449" name="n_1mainValue【港湾・漁港】&#10;一人当たり有形固定資産（償却資産）額"/>
        <xdr:cNvSpPr txBox="1"/>
      </xdr:nvSpPr>
      <xdr:spPr>
        <a:xfrm>
          <a:off x="9359411" y="18500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107</xdr:row>
      <xdr:rowOff>162552</xdr:rowOff>
    </xdr:from>
    <xdr:ext cx="534377" cy="259045"/>
    <xdr:sp macro="" textlink="">
      <xdr:nvSpPr>
        <xdr:cNvPr id="450" name="n_2mainValue【港湾・漁港】&#10;一人当たり有形固定資産（償却資産）額"/>
        <xdr:cNvSpPr txBox="1"/>
      </xdr:nvSpPr>
      <xdr:spPr>
        <a:xfrm>
          <a:off x="8483111" y="18507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107</xdr:row>
      <xdr:rowOff>162704</xdr:rowOff>
    </xdr:from>
    <xdr:ext cx="534377" cy="259045"/>
    <xdr:sp macro="" textlink="">
      <xdr:nvSpPr>
        <xdr:cNvPr id="451" name="n_3mainValue【港湾・漁港】&#10;一人当たり有形固定資産（償却資産）額"/>
        <xdr:cNvSpPr txBox="1"/>
      </xdr:nvSpPr>
      <xdr:spPr>
        <a:xfrm>
          <a:off x="7594111" y="18507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2" name="正方形/長方形 45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3" name="正方形/長方形 45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4" name="正方形/長方形 45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5" name="正方形/長方形 45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6" name="正方形/長方形 45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7" name="正方形/長方形 45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8" name="正方形/長方形 45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9" name="正方形/長方形 45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0" name="テキスト ボックス 45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1" name="直線コネクタ 46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462" name="テキスト ボックス 461"/>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133350</xdr:rowOff>
    </xdr:from>
    <xdr:to>
      <xdr:col>89</xdr:col>
      <xdr:colOff>177800</xdr:colOff>
      <xdr:row>42</xdr:row>
      <xdr:rowOff>133350</xdr:rowOff>
    </xdr:to>
    <xdr:cxnSp macro="">
      <xdr:nvCxnSpPr>
        <xdr:cNvPr id="463" name="直線コネクタ 462"/>
        <xdr:cNvCxnSpPr/>
      </xdr:nvCxnSpPr>
      <xdr:spPr>
        <a:xfrm>
          <a:off x="12446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162577</xdr:rowOff>
    </xdr:from>
    <xdr:ext cx="403059" cy="259045"/>
    <xdr:sp macro="" textlink="">
      <xdr:nvSpPr>
        <xdr:cNvPr id="464" name="テキスト ボックス 463"/>
        <xdr:cNvSpPr txBox="1"/>
      </xdr:nvSpPr>
      <xdr:spPr>
        <a:xfrm>
          <a:off x="12042941" y="719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19050</xdr:rowOff>
    </xdr:from>
    <xdr:to>
      <xdr:col>89</xdr:col>
      <xdr:colOff>177800</xdr:colOff>
      <xdr:row>41</xdr:row>
      <xdr:rowOff>19050</xdr:rowOff>
    </xdr:to>
    <xdr:cxnSp macro="">
      <xdr:nvCxnSpPr>
        <xdr:cNvPr id="465" name="直線コネクタ 464"/>
        <xdr:cNvCxnSpPr/>
      </xdr:nvCxnSpPr>
      <xdr:spPr>
        <a:xfrm>
          <a:off x="12446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48277</xdr:rowOff>
    </xdr:from>
    <xdr:ext cx="403059" cy="259045"/>
    <xdr:sp macro="" textlink="">
      <xdr:nvSpPr>
        <xdr:cNvPr id="466" name="テキスト ボックス 465"/>
        <xdr:cNvSpPr txBox="1"/>
      </xdr:nvSpPr>
      <xdr:spPr>
        <a:xfrm>
          <a:off x="12042941"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76200</xdr:rowOff>
    </xdr:from>
    <xdr:to>
      <xdr:col>89</xdr:col>
      <xdr:colOff>177800</xdr:colOff>
      <xdr:row>39</xdr:row>
      <xdr:rowOff>76200</xdr:rowOff>
    </xdr:to>
    <xdr:cxnSp macro="">
      <xdr:nvCxnSpPr>
        <xdr:cNvPr id="467" name="直線コネクタ 466"/>
        <xdr:cNvCxnSpPr/>
      </xdr:nvCxnSpPr>
      <xdr:spPr>
        <a:xfrm>
          <a:off x="12446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105427</xdr:rowOff>
    </xdr:from>
    <xdr:ext cx="403059" cy="259045"/>
    <xdr:sp macro="" textlink="">
      <xdr:nvSpPr>
        <xdr:cNvPr id="468" name="テキスト ボックス 467"/>
        <xdr:cNvSpPr txBox="1"/>
      </xdr:nvSpPr>
      <xdr:spPr>
        <a:xfrm>
          <a:off x="12042941" y="662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69" name="直線コネクタ 46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70" name="テキスト ボックス 46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19050</xdr:rowOff>
    </xdr:from>
    <xdr:to>
      <xdr:col>89</xdr:col>
      <xdr:colOff>177800</xdr:colOff>
      <xdr:row>36</xdr:row>
      <xdr:rowOff>19050</xdr:rowOff>
    </xdr:to>
    <xdr:cxnSp macro="">
      <xdr:nvCxnSpPr>
        <xdr:cNvPr id="471" name="直線コネクタ 470"/>
        <xdr:cNvCxnSpPr/>
      </xdr:nvCxnSpPr>
      <xdr:spPr>
        <a:xfrm>
          <a:off x="12446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48277</xdr:rowOff>
    </xdr:from>
    <xdr:ext cx="403059" cy="259045"/>
    <xdr:sp macro="" textlink="">
      <xdr:nvSpPr>
        <xdr:cNvPr id="472" name="テキスト ボックス 471"/>
        <xdr:cNvSpPr txBox="1"/>
      </xdr:nvSpPr>
      <xdr:spPr>
        <a:xfrm>
          <a:off x="12042941" y="604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76200</xdr:rowOff>
    </xdr:from>
    <xdr:to>
      <xdr:col>89</xdr:col>
      <xdr:colOff>177800</xdr:colOff>
      <xdr:row>34</xdr:row>
      <xdr:rowOff>76200</xdr:rowOff>
    </xdr:to>
    <xdr:cxnSp macro="">
      <xdr:nvCxnSpPr>
        <xdr:cNvPr id="473" name="直線コネクタ 472"/>
        <xdr:cNvCxnSpPr/>
      </xdr:nvCxnSpPr>
      <xdr:spPr>
        <a:xfrm>
          <a:off x="12446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33</xdr:row>
      <xdr:rowOff>105427</xdr:rowOff>
    </xdr:from>
    <xdr:ext cx="403059" cy="259045"/>
    <xdr:sp macro="" textlink="">
      <xdr:nvSpPr>
        <xdr:cNvPr id="474" name="テキスト ボックス 473"/>
        <xdr:cNvSpPr txBox="1"/>
      </xdr:nvSpPr>
      <xdr:spPr>
        <a:xfrm>
          <a:off x="12042941"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133350</xdr:rowOff>
    </xdr:from>
    <xdr:to>
      <xdr:col>89</xdr:col>
      <xdr:colOff>177800</xdr:colOff>
      <xdr:row>32</xdr:row>
      <xdr:rowOff>133350</xdr:rowOff>
    </xdr:to>
    <xdr:cxnSp macro="">
      <xdr:nvCxnSpPr>
        <xdr:cNvPr id="475" name="直線コネクタ 474"/>
        <xdr:cNvCxnSpPr/>
      </xdr:nvCxnSpPr>
      <xdr:spPr>
        <a:xfrm>
          <a:off x="12446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31</xdr:row>
      <xdr:rowOff>162577</xdr:rowOff>
    </xdr:from>
    <xdr:ext cx="403059" cy="259045"/>
    <xdr:sp macro="" textlink="">
      <xdr:nvSpPr>
        <xdr:cNvPr id="476" name="テキスト ボックス 475"/>
        <xdr:cNvSpPr txBox="1"/>
      </xdr:nvSpPr>
      <xdr:spPr>
        <a:xfrm>
          <a:off x="12042941" y="547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7" name="直線コネクタ 47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8" name="テキスト ボックス 47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119063</xdr:rowOff>
    </xdr:from>
    <xdr:to>
      <xdr:col>85</xdr:col>
      <xdr:colOff>126364</xdr:colOff>
      <xdr:row>41</xdr:row>
      <xdr:rowOff>116205</xdr:rowOff>
    </xdr:to>
    <xdr:cxnSp macro="">
      <xdr:nvCxnSpPr>
        <xdr:cNvPr id="480" name="直線コネクタ 479"/>
        <xdr:cNvCxnSpPr/>
      </xdr:nvCxnSpPr>
      <xdr:spPr>
        <a:xfrm flipV="1">
          <a:off x="16318864" y="5776913"/>
          <a:ext cx="0" cy="1368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120032</xdr:rowOff>
    </xdr:from>
    <xdr:ext cx="405111" cy="259045"/>
    <xdr:sp macro="" textlink="">
      <xdr:nvSpPr>
        <xdr:cNvPr id="481" name="【認定こども園・幼稚園・保育所】&#10;有形固定資産減価償却率最小値テキスト"/>
        <xdr:cNvSpPr txBox="1"/>
      </xdr:nvSpPr>
      <xdr:spPr>
        <a:xfrm>
          <a:off x="16357600" y="714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116205</xdr:rowOff>
    </xdr:from>
    <xdr:to>
      <xdr:col>86</xdr:col>
      <xdr:colOff>25400</xdr:colOff>
      <xdr:row>41</xdr:row>
      <xdr:rowOff>116205</xdr:rowOff>
    </xdr:to>
    <xdr:cxnSp macro="">
      <xdr:nvCxnSpPr>
        <xdr:cNvPr id="482" name="直線コネクタ 481"/>
        <xdr:cNvCxnSpPr/>
      </xdr:nvCxnSpPr>
      <xdr:spPr>
        <a:xfrm>
          <a:off x="16230600" y="7145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65740</xdr:rowOff>
    </xdr:from>
    <xdr:ext cx="405111" cy="259045"/>
    <xdr:sp macro="" textlink="">
      <xdr:nvSpPr>
        <xdr:cNvPr id="483" name="【認定こども園・幼稚園・保育所】&#10;有形固定資産減価償却率最大値テキスト"/>
        <xdr:cNvSpPr txBox="1"/>
      </xdr:nvSpPr>
      <xdr:spPr>
        <a:xfrm>
          <a:off x="16357600" y="5552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119063</xdr:rowOff>
    </xdr:from>
    <xdr:to>
      <xdr:col>86</xdr:col>
      <xdr:colOff>25400</xdr:colOff>
      <xdr:row>33</xdr:row>
      <xdr:rowOff>119063</xdr:rowOff>
    </xdr:to>
    <xdr:cxnSp macro="">
      <xdr:nvCxnSpPr>
        <xdr:cNvPr id="484" name="直線コネクタ 483"/>
        <xdr:cNvCxnSpPr/>
      </xdr:nvCxnSpPr>
      <xdr:spPr>
        <a:xfrm>
          <a:off x="16230600" y="5776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58119</xdr:rowOff>
    </xdr:from>
    <xdr:ext cx="405111" cy="259045"/>
    <xdr:sp macro="" textlink="">
      <xdr:nvSpPr>
        <xdr:cNvPr id="485" name="【認定こども園・幼稚園・保育所】&#10;有形固定資産減価償却率平均値テキスト"/>
        <xdr:cNvSpPr txBox="1"/>
      </xdr:nvSpPr>
      <xdr:spPr>
        <a:xfrm>
          <a:off x="16357600" y="64017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79692</xdr:rowOff>
    </xdr:from>
    <xdr:to>
      <xdr:col>85</xdr:col>
      <xdr:colOff>177800</xdr:colOff>
      <xdr:row>38</xdr:row>
      <xdr:rowOff>9843</xdr:rowOff>
    </xdr:to>
    <xdr:sp macro="" textlink="">
      <xdr:nvSpPr>
        <xdr:cNvPr id="486" name="フローチャート: 判断 485"/>
        <xdr:cNvSpPr/>
      </xdr:nvSpPr>
      <xdr:spPr>
        <a:xfrm>
          <a:off x="16268700" y="642334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156845</xdr:rowOff>
    </xdr:from>
    <xdr:to>
      <xdr:col>81</xdr:col>
      <xdr:colOff>101600</xdr:colOff>
      <xdr:row>38</xdr:row>
      <xdr:rowOff>86995</xdr:rowOff>
    </xdr:to>
    <xdr:sp macro="" textlink="">
      <xdr:nvSpPr>
        <xdr:cNvPr id="487" name="フローチャート: 判断 486"/>
        <xdr:cNvSpPr/>
      </xdr:nvSpPr>
      <xdr:spPr>
        <a:xfrm>
          <a:off x="15430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119697</xdr:rowOff>
    </xdr:from>
    <xdr:to>
      <xdr:col>76</xdr:col>
      <xdr:colOff>165100</xdr:colOff>
      <xdr:row>38</xdr:row>
      <xdr:rowOff>49847</xdr:rowOff>
    </xdr:to>
    <xdr:sp macro="" textlink="">
      <xdr:nvSpPr>
        <xdr:cNvPr id="488" name="フローチャート: 判断 487"/>
        <xdr:cNvSpPr/>
      </xdr:nvSpPr>
      <xdr:spPr>
        <a:xfrm>
          <a:off x="14541500" y="6463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5397</xdr:rowOff>
    </xdr:from>
    <xdr:to>
      <xdr:col>72</xdr:col>
      <xdr:colOff>38100</xdr:colOff>
      <xdr:row>38</xdr:row>
      <xdr:rowOff>106997</xdr:rowOff>
    </xdr:to>
    <xdr:sp macro="" textlink="">
      <xdr:nvSpPr>
        <xdr:cNvPr id="489" name="フローチャート: 判断 488"/>
        <xdr:cNvSpPr/>
      </xdr:nvSpPr>
      <xdr:spPr>
        <a:xfrm>
          <a:off x="13652500" y="652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90" name="テキスト ボックス 48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91" name="テキスト ボックス 49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2" name="テキスト ボックス 49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3" name="テキスト ボックス 49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4" name="テキスト ボックス 49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42545</xdr:rowOff>
    </xdr:from>
    <xdr:to>
      <xdr:col>85</xdr:col>
      <xdr:colOff>177800</xdr:colOff>
      <xdr:row>36</xdr:row>
      <xdr:rowOff>144145</xdr:rowOff>
    </xdr:to>
    <xdr:sp macro="" textlink="">
      <xdr:nvSpPr>
        <xdr:cNvPr id="495" name="楕円 494"/>
        <xdr:cNvSpPr/>
      </xdr:nvSpPr>
      <xdr:spPr>
        <a:xfrm>
          <a:off x="16268700" y="621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65422</xdr:rowOff>
    </xdr:from>
    <xdr:ext cx="405111" cy="259045"/>
    <xdr:sp macro="" textlink="">
      <xdr:nvSpPr>
        <xdr:cNvPr id="496" name="【認定こども園・幼稚園・保育所】&#10;有形固定資産減価償却率該当値テキスト"/>
        <xdr:cNvSpPr txBox="1"/>
      </xdr:nvSpPr>
      <xdr:spPr>
        <a:xfrm>
          <a:off x="16357600" y="606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99695</xdr:rowOff>
    </xdr:from>
    <xdr:to>
      <xdr:col>81</xdr:col>
      <xdr:colOff>101600</xdr:colOff>
      <xdr:row>37</xdr:row>
      <xdr:rowOff>29845</xdr:rowOff>
    </xdr:to>
    <xdr:sp macro="" textlink="">
      <xdr:nvSpPr>
        <xdr:cNvPr id="497" name="楕円 496"/>
        <xdr:cNvSpPr/>
      </xdr:nvSpPr>
      <xdr:spPr>
        <a:xfrm>
          <a:off x="15430500" y="627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93345</xdr:rowOff>
    </xdr:from>
    <xdr:to>
      <xdr:col>85</xdr:col>
      <xdr:colOff>127000</xdr:colOff>
      <xdr:row>36</xdr:row>
      <xdr:rowOff>150495</xdr:rowOff>
    </xdr:to>
    <xdr:cxnSp macro="">
      <xdr:nvCxnSpPr>
        <xdr:cNvPr id="498" name="直線コネクタ 497"/>
        <xdr:cNvCxnSpPr/>
      </xdr:nvCxnSpPr>
      <xdr:spPr>
        <a:xfrm flipV="1">
          <a:off x="15481300" y="6265545"/>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76835</xdr:rowOff>
    </xdr:from>
    <xdr:to>
      <xdr:col>76</xdr:col>
      <xdr:colOff>165100</xdr:colOff>
      <xdr:row>37</xdr:row>
      <xdr:rowOff>6985</xdr:rowOff>
    </xdr:to>
    <xdr:sp macro="" textlink="">
      <xdr:nvSpPr>
        <xdr:cNvPr id="499" name="楕円 498"/>
        <xdr:cNvSpPr/>
      </xdr:nvSpPr>
      <xdr:spPr>
        <a:xfrm>
          <a:off x="14541500" y="624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127635</xdr:rowOff>
    </xdr:from>
    <xdr:to>
      <xdr:col>81</xdr:col>
      <xdr:colOff>50800</xdr:colOff>
      <xdr:row>36</xdr:row>
      <xdr:rowOff>150495</xdr:rowOff>
    </xdr:to>
    <xdr:cxnSp macro="">
      <xdr:nvCxnSpPr>
        <xdr:cNvPr id="500" name="直線コネクタ 499"/>
        <xdr:cNvCxnSpPr/>
      </xdr:nvCxnSpPr>
      <xdr:spPr>
        <a:xfrm>
          <a:off x="14592300" y="629983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71120</xdr:rowOff>
    </xdr:from>
    <xdr:to>
      <xdr:col>72</xdr:col>
      <xdr:colOff>38100</xdr:colOff>
      <xdr:row>36</xdr:row>
      <xdr:rowOff>1270</xdr:rowOff>
    </xdr:to>
    <xdr:sp macro="" textlink="">
      <xdr:nvSpPr>
        <xdr:cNvPr id="501" name="楕円 500"/>
        <xdr:cNvSpPr/>
      </xdr:nvSpPr>
      <xdr:spPr>
        <a:xfrm>
          <a:off x="13652500" y="607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121920</xdr:rowOff>
    </xdr:from>
    <xdr:to>
      <xdr:col>76</xdr:col>
      <xdr:colOff>114300</xdr:colOff>
      <xdr:row>36</xdr:row>
      <xdr:rowOff>127635</xdr:rowOff>
    </xdr:to>
    <xdr:cxnSp macro="">
      <xdr:nvCxnSpPr>
        <xdr:cNvPr id="502" name="直線コネクタ 501"/>
        <xdr:cNvCxnSpPr/>
      </xdr:nvCxnSpPr>
      <xdr:spPr>
        <a:xfrm>
          <a:off x="13703300" y="6122670"/>
          <a:ext cx="889000" cy="177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78122</xdr:rowOff>
    </xdr:from>
    <xdr:ext cx="405111" cy="259045"/>
    <xdr:sp macro="" textlink="">
      <xdr:nvSpPr>
        <xdr:cNvPr id="503" name="n_1aveValue【認定こども園・幼稚園・保育所】&#10;有形固定資産減価償却率"/>
        <xdr:cNvSpPr txBox="1"/>
      </xdr:nvSpPr>
      <xdr:spPr>
        <a:xfrm>
          <a:off x="15266044" y="659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40974</xdr:rowOff>
    </xdr:from>
    <xdr:ext cx="405111" cy="259045"/>
    <xdr:sp macro="" textlink="">
      <xdr:nvSpPr>
        <xdr:cNvPr id="504" name="n_2aveValue【認定こども園・幼稚園・保育所】&#10;有形固定資産減価償却率"/>
        <xdr:cNvSpPr txBox="1"/>
      </xdr:nvSpPr>
      <xdr:spPr>
        <a:xfrm>
          <a:off x="14389744" y="6556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98124</xdr:rowOff>
    </xdr:from>
    <xdr:ext cx="405111" cy="259045"/>
    <xdr:sp macro="" textlink="">
      <xdr:nvSpPr>
        <xdr:cNvPr id="505" name="n_3aveValue【認定こども園・幼稚園・保育所】&#10;有形固定資産減価償却率"/>
        <xdr:cNvSpPr txBox="1"/>
      </xdr:nvSpPr>
      <xdr:spPr>
        <a:xfrm>
          <a:off x="13500744" y="6613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46372</xdr:rowOff>
    </xdr:from>
    <xdr:ext cx="405111" cy="259045"/>
    <xdr:sp macro="" textlink="">
      <xdr:nvSpPr>
        <xdr:cNvPr id="506" name="n_1mainValue【認定こども園・幼稚園・保育所】&#10;有形固定資産減価償却率"/>
        <xdr:cNvSpPr txBox="1"/>
      </xdr:nvSpPr>
      <xdr:spPr>
        <a:xfrm>
          <a:off x="15266044" y="604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23512</xdr:rowOff>
    </xdr:from>
    <xdr:ext cx="405111" cy="259045"/>
    <xdr:sp macro="" textlink="">
      <xdr:nvSpPr>
        <xdr:cNvPr id="507" name="n_2mainValue【認定こども園・幼稚園・保育所】&#10;有形固定資産減価償却率"/>
        <xdr:cNvSpPr txBox="1"/>
      </xdr:nvSpPr>
      <xdr:spPr>
        <a:xfrm>
          <a:off x="14389744" y="602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17797</xdr:rowOff>
    </xdr:from>
    <xdr:ext cx="405111" cy="259045"/>
    <xdr:sp macro="" textlink="">
      <xdr:nvSpPr>
        <xdr:cNvPr id="508" name="n_3mainValue【認定こども園・幼稚園・保育所】&#10;有形固定資産減価償却率"/>
        <xdr:cNvSpPr txBox="1"/>
      </xdr:nvSpPr>
      <xdr:spPr>
        <a:xfrm>
          <a:off x="13500744" y="584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9" name="正方形/長方形 50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10" name="正方形/長方形 50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11" name="正方形/長方形 51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12" name="正方形/長方形 51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13" name="正方形/長方形 51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4" name="正方形/長方形 51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5" name="正方形/長方形 51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6" name="正方形/長方形 51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7" name="テキスト ボックス 51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8" name="直線コネクタ 51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19" name="直線コネクタ 51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20" name="テキスト ボックス 519"/>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21" name="直線コネクタ 52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22" name="テキスト ボックス 521"/>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23" name="直線コネクタ 52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24" name="テキスト ボックス 523"/>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25" name="直線コネクタ 52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26" name="テキスト ボックス 525"/>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7" name="直線コネクタ 52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28" name="テキスト ボックス 52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69342</xdr:rowOff>
    </xdr:from>
    <xdr:to>
      <xdr:col>116</xdr:col>
      <xdr:colOff>62864</xdr:colOff>
      <xdr:row>41</xdr:row>
      <xdr:rowOff>78486</xdr:rowOff>
    </xdr:to>
    <xdr:cxnSp macro="">
      <xdr:nvCxnSpPr>
        <xdr:cNvPr id="530" name="直線コネクタ 529"/>
        <xdr:cNvCxnSpPr/>
      </xdr:nvCxnSpPr>
      <xdr:spPr>
        <a:xfrm flipV="1">
          <a:off x="22160864" y="607009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82313</xdr:rowOff>
    </xdr:from>
    <xdr:ext cx="469744" cy="259045"/>
    <xdr:sp macro="" textlink="">
      <xdr:nvSpPr>
        <xdr:cNvPr id="531" name="【認定こども園・幼稚園・保育所】&#10;一人当たり面積最小値テキスト"/>
        <xdr:cNvSpPr txBox="1"/>
      </xdr:nvSpPr>
      <xdr:spPr>
        <a:xfrm>
          <a:off x="22199600" y="7111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78486</xdr:rowOff>
    </xdr:from>
    <xdr:to>
      <xdr:col>116</xdr:col>
      <xdr:colOff>152400</xdr:colOff>
      <xdr:row>41</xdr:row>
      <xdr:rowOff>78486</xdr:rowOff>
    </xdr:to>
    <xdr:cxnSp macro="">
      <xdr:nvCxnSpPr>
        <xdr:cNvPr id="532" name="直線コネクタ 531"/>
        <xdr:cNvCxnSpPr/>
      </xdr:nvCxnSpPr>
      <xdr:spPr>
        <a:xfrm>
          <a:off x="22072600" y="710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34</xdr:row>
      <xdr:rowOff>16019</xdr:rowOff>
    </xdr:from>
    <xdr:ext cx="469744" cy="259045"/>
    <xdr:sp macro="" textlink="">
      <xdr:nvSpPr>
        <xdr:cNvPr id="533" name="【認定こども園・幼稚園・保育所】&#10;一人当たり面積最大値テキスト"/>
        <xdr:cNvSpPr txBox="1"/>
      </xdr:nvSpPr>
      <xdr:spPr>
        <a:xfrm>
          <a:off x="22199600" y="5845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69342</xdr:rowOff>
    </xdr:from>
    <xdr:to>
      <xdr:col>116</xdr:col>
      <xdr:colOff>152400</xdr:colOff>
      <xdr:row>35</xdr:row>
      <xdr:rowOff>69342</xdr:rowOff>
    </xdr:to>
    <xdr:cxnSp macro="">
      <xdr:nvCxnSpPr>
        <xdr:cNvPr id="534" name="直線コネクタ 533"/>
        <xdr:cNvCxnSpPr/>
      </xdr:nvCxnSpPr>
      <xdr:spPr>
        <a:xfrm>
          <a:off x="22072600" y="6070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65549</xdr:rowOff>
    </xdr:from>
    <xdr:ext cx="469744" cy="259045"/>
    <xdr:sp macro="" textlink="">
      <xdr:nvSpPr>
        <xdr:cNvPr id="535" name="【認定こども園・幼稚園・保育所】&#10;一人当たり面積平均値テキスト"/>
        <xdr:cNvSpPr txBox="1"/>
      </xdr:nvSpPr>
      <xdr:spPr>
        <a:xfrm>
          <a:off x="22199600" y="67520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87122</xdr:rowOff>
    </xdr:from>
    <xdr:to>
      <xdr:col>116</xdr:col>
      <xdr:colOff>114300</xdr:colOff>
      <xdr:row>40</xdr:row>
      <xdr:rowOff>17272</xdr:rowOff>
    </xdr:to>
    <xdr:sp macro="" textlink="">
      <xdr:nvSpPr>
        <xdr:cNvPr id="536" name="フローチャート: 判断 535"/>
        <xdr:cNvSpPr/>
      </xdr:nvSpPr>
      <xdr:spPr>
        <a:xfrm>
          <a:off x="22110700" y="677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50546</xdr:rowOff>
    </xdr:from>
    <xdr:to>
      <xdr:col>112</xdr:col>
      <xdr:colOff>38100</xdr:colOff>
      <xdr:row>39</xdr:row>
      <xdr:rowOff>152146</xdr:rowOff>
    </xdr:to>
    <xdr:sp macro="" textlink="">
      <xdr:nvSpPr>
        <xdr:cNvPr id="537" name="フローチャート: 判断 536"/>
        <xdr:cNvSpPr/>
      </xdr:nvSpPr>
      <xdr:spPr>
        <a:xfrm>
          <a:off x="21272500" y="673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55118</xdr:rowOff>
    </xdr:from>
    <xdr:to>
      <xdr:col>107</xdr:col>
      <xdr:colOff>101600</xdr:colOff>
      <xdr:row>39</xdr:row>
      <xdr:rowOff>156718</xdr:rowOff>
    </xdr:to>
    <xdr:sp macro="" textlink="">
      <xdr:nvSpPr>
        <xdr:cNvPr id="538" name="フローチャート: 判断 537"/>
        <xdr:cNvSpPr/>
      </xdr:nvSpPr>
      <xdr:spPr>
        <a:xfrm>
          <a:off x="20383500" y="674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27686</xdr:rowOff>
    </xdr:from>
    <xdr:to>
      <xdr:col>102</xdr:col>
      <xdr:colOff>165100</xdr:colOff>
      <xdr:row>39</xdr:row>
      <xdr:rowOff>129286</xdr:rowOff>
    </xdr:to>
    <xdr:sp macro="" textlink="">
      <xdr:nvSpPr>
        <xdr:cNvPr id="539" name="フローチャート: 判断 538"/>
        <xdr:cNvSpPr/>
      </xdr:nvSpPr>
      <xdr:spPr>
        <a:xfrm>
          <a:off x="19494500" y="671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40" name="テキスト ボックス 53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41" name="テキスト ボックス 54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42" name="テキスト ボックス 54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3" name="テキスト ボックス 54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4" name="テキスト ボックス 54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89408</xdr:rowOff>
    </xdr:from>
    <xdr:to>
      <xdr:col>116</xdr:col>
      <xdr:colOff>114300</xdr:colOff>
      <xdr:row>39</xdr:row>
      <xdr:rowOff>19558</xdr:rowOff>
    </xdr:to>
    <xdr:sp macro="" textlink="">
      <xdr:nvSpPr>
        <xdr:cNvPr id="545" name="楕円 544"/>
        <xdr:cNvSpPr/>
      </xdr:nvSpPr>
      <xdr:spPr>
        <a:xfrm>
          <a:off x="22110700" y="660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112285</xdr:rowOff>
    </xdr:from>
    <xdr:ext cx="469744" cy="259045"/>
    <xdr:sp macro="" textlink="">
      <xdr:nvSpPr>
        <xdr:cNvPr id="546" name="【認定こども園・幼稚園・保育所】&#10;一人当たり面積該当値テキスト"/>
        <xdr:cNvSpPr txBox="1"/>
      </xdr:nvSpPr>
      <xdr:spPr>
        <a:xfrm>
          <a:off x="22199600" y="6455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80264</xdr:rowOff>
    </xdr:from>
    <xdr:to>
      <xdr:col>112</xdr:col>
      <xdr:colOff>38100</xdr:colOff>
      <xdr:row>39</xdr:row>
      <xdr:rowOff>10414</xdr:rowOff>
    </xdr:to>
    <xdr:sp macro="" textlink="">
      <xdr:nvSpPr>
        <xdr:cNvPr id="547" name="楕円 546"/>
        <xdr:cNvSpPr/>
      </xdr:nvSpPr>
      <xdr:spPr>
        <a:xfrm>
          <a:off x="21272500" y="6595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131064</xdr:rowOff>
    </xdr:from>
    <xdr:to>
      <xdr:col>116</xdr:col>
      <xdr:colOff>63500</xdr:colOff>
      <xdr:row>38</xdr:row>
      <xdr:rowOff>140208</xdr:rowOff>
    </xdr:to>
    <xdr:cxnSp macro="">
      <xdr:nvCxnSpPr>
        <xdr:cNvPr id="548" name="直線コネクタ 547"/>
        <xdr:cNvCxnSpPr/>
      </xdr:nvCxnSpPr>
      <xdr:spPr>
        <a:xfrm>
          <a:off x="21323300" y="664616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57404</xdr:rowOff>
    </xdr:from>
    <xdr:to>
      <xdr:col>107</xdr:col>
      <xdr:colOff>101600</xdr:colOff>
      <xdr:row>38</xdr:row>
      <xdr:rowOff>159004</xdr:rowOff>
    </xdr:to>
    <xdr:sp macro="" textlink="">
      <xdr:nvSpPr>
        <xdr:cNvPr id="549" name="楕円 548"/>
        <xdr:cNvSpPr/>
      </xdr:nvSpPr>
      <xdr:spPr>
        <a:xfrm>
          <a:off x="20383500" y="657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108204</xdr:rowOff>
    </xdr:from>
    <xdr:to>
      <xdr:col>111</xdr:col>
      <xdr:colOff>177800</xdr:colOff>
      <xdr:row>38</xdr:row>
      <xdr:rowOff>131064</xdr:rowOff>
    </xdr:to>
    <xdr:cxnSp macro="">
      <xdr:nvCxnSpPr>
        <xdr:cNvPr id="550" name="直線コネクタ 549"/>
        <xdr:cNvCxnSpPr/>
      </xdr:nvCxnSpPr>
      <xdr:spPr>
        <a:xfrm>
          <a:off x="20434300" y="662330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84836</xdr:rowOff>
    </xdr:from>
    <xdr:to>
      <xdr:col>102</xdr:col>
      <xdr:colOff>165100</xdr:colOff>
      <xdr:row>39</xdr:row>
      <xdr:rowOff>14986</xdr:rowOff>
    </xdr:to>
    <xdr:sp macro="" textlink="">
      <xdr:nvSpPr>
        <xdr:cNvPr id="551" name="楕円 550"/>
        <xdr:cNvSpPr/>
      </xdr:nvSpPr>
      <xdr:spPr>
        <a:xfrm>
          <a:off x="19494500" y="6599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108204</xdr:rowOff>
    </xdr:from>
    <xdr:to>
      <xdr:col>107</xdr:col>
      <xdr:colOff>50800</xdr:colOff>
      <xdr:row>38</xdr:row>
      <xdr:rowOff>135636</xdr:rowOff>
    </xdr:to>
    <xdr:cxnSp macro="">
      <xdr:nvCxnSpPr>
        <xdr:cNvPr id="552" name="直線コネクタ 551"/>
        <xdr:cNvCxnSpPr/>
      </xdr:nvCxnSpPr>
      <xdr:spPr>
        <a:xfrm flipV="1">
          <a:off x="19545300" y="662330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143273</xdr:rowOff>
    </xdr:from>
    <xdr:ext cx="469744" cy="259045"/>
    <xdr:sp macro="" textlink="">
      <xdr:nvSpPr>
        <xdr:cNvPr id="553" name="n_1aveValue【認定こども園・幼稚園・保育所】&#10;一人当たり面積"/>
        <xdr:cNvSpPr txBox="1"/>
      </xdr:nvSpPr>
      <xdr:spPr>
        <a:xfrm>
          <a:off x="21075727" y="6829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147845</xdr:rowOff>
    </xdr:from>
    <xdr:ext cx="469744" cy="259045"/>
    <xdr:sp macro="" textlink="">
      <xdr:nvSpPr>
        <xdr:cNvPr id="554" name="n_2aveValue【認定こども園・幼稚園・保育所】&#10;一人当たり面積"/>
        <xdr:cNvSpPr txBox="1"/>
      </xdr:nvSpPr>
      <xdr:spPr>
        <a:xfrm>
          <a:off x="20199427" y="683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120413</xdr:rowOff>
    </xdr:from>
    <xdr:ext cx="469744" cy="259045"/>
    <xdr:sp macro="" textlink="">
      <xdr:nvSpPr>
        <xdr:cNvPr id="555" name="n_3aveValue【認定こども園・幼稚園・保育所】&#10;一人当たり面積"/>
        <xdr:cNvSpPr txBox="1"/>
      </xdr:nvSpPr>
      <xdr:spPr>
        <a:xfrm>
          <a:off x="19310427" y="6806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26941</xdr:rowOff>
    </xdr:from>
    <xdr:ext cx="469744" cy="259045"/>
    <xdr:sp macro="" textlink="">
      <xdr:nvSpPr>
        <xdr:cNvPr id="556" name="n_1mainValue【認定こども園・幼稚園・保育所】&#10;一人当たり面積"/>
        <xdr:cNvSpPr txBox="1"/>
      </xdr:nvSpPr>
      <xdr:spPr>
        <a:xfrm>
          <a:off x="21075727" y="6370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4081</xdr:rowOff>
    </xdr:from>
    <xdr:ext cx="469744" cy="259045"/>
    <xdr:sp macro="" textlink="">
      <xdr:nvSpPr>
        <xdr:cNvPr id="557" name="n_2mainValue【認定こども園・幼稚園・保育所】&#10;一人当たり面積"/>
        <xdr:cNvSpPr txBox="1"/>
      </xdr:nvSpPr>
      <xdr:spPr>
        <a:xfrm>
          <a:off x="20199427" y="6347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31513</xdr:rowOff>
    </xdr:from>
    <xdr:ext cx="469744" cy="259045"/>
    <xdr:sp macro="" textlink="">
      <xdr:nvSpPr>
        <xdr:cNvPr id="558" name="n_3mainValue【認定こども園・幼稚園・保育所】&#10;一人当たり面積"/>
        <xdr:cNvSpPr txBox="1"/>
      </xdr:nvSpPr>
      <xdr:spPr>
        <a:xfrm>
          <a:off x="19310427" y="6375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9" name="正方形/長方形 55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60" name="正方形/長方形 55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61" name="正方形/長方形 56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62" name="正方形/長方形 56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63" name="正方形/長方形 56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4" name="正方形/長方形 56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5" name="正方形/長方形 56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6" name="正方形/長方形 56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7" name="テキスト ボックス 56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8" name="直線コネクタ 56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69" name="テキスト ボックス 568"/>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70" name="直線コネクタ 56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71" name="テキスト ボックス 570"/>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72" name="直線コネクタ 57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73" name="テキスト ボックス 57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74" name="直線コネクタ 57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75" name="テキスト ボックス 57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76" name="直線コネクタ 57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77" name="テキスト ボックス 57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78" name="直線コネクタ 57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79" name="テキスト ボックス 578"/>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80" name="直線コネクタ 57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81" name="テキスト ボックス 580"/>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8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0</xdr:rowOff>
    </xdr:from>
    <xdr:to>
      <xdr:col>85</xdr:col>
      <xdr:colOff>126364</xdr:colOff>
      <xdr:row>63</xdr:row>
      <xdr:rowOff>167640</xdr:rowOff>
    </xdr:to>
    <xdr:cxnSp macro="">
      <xdr:nvCxnSpPr>
        <xdr:cNvPr id="583" name="直線コネクタ 582"/>
        <xdr:cNvCxnSpPr/>
      </xdr:nvCxnSpPr>
      <xdr:spPr>
        <a:xfrm flipV="1">
          <a:off x="16318864" y="9429750"/>
          <a:ext cx="0" cy="1539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17</xdr:rowOff>
    </xdr:from>
    <xdr:ext cx="405111" cy="259045"/>
    <xdr:sp macro="" textlink="">
      <xdr:nvSpPr>
        <xdr:cNvPr id="584" name="【学校施設】&#10;有形固定資産減価償却率最小値テキスト"/>
        <xdr:cNvSpPr txBox="1"/>
      </xdr:nvSpPr>
      <xdr:spPr>
        <a:xfrm>
          <a:off x="16357600" y="1097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167640</xdr:rowOff>
    </xdr:from>
    <xdr:to>
      <xdr:col>86</xdr:col>
      <xdr:colOff>25400</xdr:colOff>
      <xdr:row>63</xdr:row>
      <xdr:rowOff>167640</xdr:rowOff>
    </xdr:to>
    <xdr:cxnSp macro="">
      <xdr:nvCxnSpPr>
        <xdr:cNvPr id="585" name="直線コネクタ 584"/>
        <xdr:cNvCxnSpPr/>
      </xdr:nvCxnSpPr>
      <xdr:spPr>
        <a:xfrm>
          <a:off x="16230600" y="10968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118127</xdr:rowOff>
    </xdr:from>
    <xdr:ext cx="405111" cy="259045"/>
    <xdr:sp macro="" textlink="">
      <xdr:nvSpPr>
        <xdr:cNvPr id="586" name="【学校施設】&#10;有形固定資産減価償却率最大値テキスト"/>
        <xdr:cNvSpPr txBox="1"/>
      </xdr:nvSpPr>
      <xdr:spPr>
        <a:xfrm>
          <a:off x="16357600" y="920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0</xdr:rowOff>
    </xdr:from>
    <xdr:to>
      <xdr:col>86</xdr:col>
      <xdr:colOff>25400</xdr:colOff>
      <xdr:row>55</xdr:row>
      <xdr:rowOff>0</xdr:rowOff>
    </xdr:to>
    <xdr:cxnSp macro="">
      <xdr:nvCxnSpPr>
        <xdr:cNvPr id="587" name="直線コネクタ 586"/>
        <xdr:cNvCxnSpPr/>
      </xdr:nvCxnSpPr>
      <xdr:spPr>
        <a:xfrm>
          <a:off x="16230600" y="942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128287</xdr:rowOff>
    </xdr:from>
    <xdr:ext cx="405111" cy="259045"/>
    <xdr:sp macro="" textlink="">
      <xdr:nvSpPr>
        <xdr:cNvPr id="588" name="【学校施設】&#10;有形固定資産減価償却率平均値テキスト"/>
        <xdr:cNvSpPr txBox="1"/>
      </xdr:nvSpPr>
      <xdr:spPr>
        <a:xfrm>
          <a:off x="16357600" y="99009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105410</xdr:rowOff>
    </xdr:from>
    <xdr:to>
      <xdr:col>85</xdr:col>
      <xdr:colOff>177800</xdr:colOff>
      <xdr:row>59</xdr:row>
      <xdr:rowOff>35560</xdr:rowOff>
    </xdr:to>
    <xdr:sp macro="" textlink="">
      <xdr:nvSpPr>
        <xdr:cNvPr id="589" name="フローチャート: 判断 588"/>
        <xdr:cNvSpPr/>
      </xdr:nvSpPr>
      <xdr:spPr>
        <a:xfrm>
          <a:off x="16268700" y="1004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10160</xdr:rowOff>
    </xdr:from>
    <xdr:to>
      <xdr:col>81</xdr:col>
      <xdr:colOff>101600</xdr:colOff>
      <xdr:row>59</xdr:row>
      <xdr:rowOff>111760</xdr:rowOff>
    </xdr:to>
    <xdr:sp macro="" textlink="">
      <xdr:nvSpPr>
        <xdr:cNvPr id="590" name="フローチャート: 判断 589"/>
        <xdr:cNvSpPr/>
      </xdr:nvSpPr>
      <xdr:spPr>
        <a:xfrm>
          <a:off x="15430500" y="1012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170180</xdr:rowOff>
    </xdr:from>
    <xdr:to>
      <xdr:col>76</xdr:col>
      <xdr:colOff>165100</xdr:colOff>
      <xdr:row>59</xdr:row>
      <xdr:rowOff>100330</xdr:rowOff>
    </xdr:to>
    <xdr:sp macro="" textlink="">
      <xdr:nvSpPr>
        <xdr:cNvPr id="591" name="フローチャート: 判断 590"/>
        <xdr:cNvSpPr/>
      </xdr:nvSpPr>
      <xdr:spPr>
        <a:xfrm>
          <a:off x="14541500" y="1011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90170</xdr:rowOff>
    </xdr:from>
    <xdr:to>
      <xdr:col>72</xdr:col>
      <xdr:colOff>38100</xdr:colOff>
      <xdr:row>60</xdr:row>
      <xdr:rowOff>20320</xdr:rowOff>
    </xdr:to>
    <xdr:sp macro="" textlink="">
      <xdr:nvSpPr>
        <xdr:cNvPr id="592" name="フローチャート: 判断 591"/>
        <xdr:cNvSpPr/>
      </xdr:nvSpPr>
      <xdr:spPr>
        <a:xfrm>
          <a:off x="13652500" y="1020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93" name="テキスト ボックス 59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94" name="テキスト ボックス 59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5" name="テキスト ボックス 59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6" name="テキスト ボックス 59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7" name="テキスト ボックス 59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166370</xdr:rowOff>
    </xdr:from>
    <xdr:to>
      <xdr:col>85</xdr:col>
      <xdr:colOff>177800</xdr:colOff>
      <xdr:row>59</xdr:row>
      <xdr:rowOff>96520</xdr:rowOff>
    </xdr:to>
    <xdr:sp macro="" textlink="">
      <xdr:nvSpPr>
        <xdr:cNvPr id="598" name="楕円 597"/>
        <xdr:cNvSpPr/>
      </xdr:nvSpPr>
      <xdr:spPr>
        <a:xfrm>
          <a:off x="16268700" y="1011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144797</xdr:rowOff>
    </xdr:from>
    <xdr:ext cx="405111" cy="259045"/>
    <xdr:sp macro="" textlink="">
      <xdr:nvSpPr>
        <xdr:cNvPr id="599" name="【学校施設】&#10;有形固定資産減価償却率該当値テキスト"/>
        <xdr:cNvSpPr txBox="1"/>
      </xdr:nvSpPr>
      <xdr:spPr>
        <a:xfrm>
          <a:off x="16357600" y="10088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40640</xdr:rowOff>
    </xdr:from>
    <xdr:to>
      <xdr:col>81</xdr:col>
      <xdr:colOff>101600</xdr:colOff>
      <xdr:row>59</xdr:row>
      <xdr:rowOff>142240</xdr:rowOff>
    </xdr:to>
    <xdr:sp macro="" textlink="">
      <xdr:nvSpPr>
        <xdr:cNvPr id="600" name="楕円 599"/>
        <xdr:cNvSpPr/>
      </xdr:nvSpPr>
      <xdr:spPr>
        <a:xfrm>
          <a:off x="15430500" y="1015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45720</xdr:rowOff>
    </xdr:from>
    <xdr:to>
      <xdr:col>85</xdr:col>
      <xdr:colOff>127000</xdr:colOff>
      <xdr:row>59</xdr:row>
      <xdr:rowOff>91440</xdr:rowOff>
    </xdr:to>
    <xdr:cxnSp macro="">
      <xdr:nvCxnSpPr>
        <xdr:cNvPr id="601" name="直線コネクタ 600"/>
        <xdr:cNvCxnSpPr/>
      </xdr:nvCxnSpPr>
      <xdr:spPr>
        <a:xfrm flipV="1">
          <a:off x="15481300" y="1016127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59690</xdr:rowOff>
    </xdr:from>
    <xdr:to>
      <xdr:col>76</xdr:col>
      <xdr:colOff>165100</xdr:colOff>
      <xdr:row>59</xdr:row>
      <xdr:rowOff>161290</xdr:rowOff>
    </xdr:to>
    <xdr:sp macro="" textlink="">
      <xdr:nvSpPr>
        <xdr:cNvPr id="602" name="楕円 601"/>
        <xdr:cNvSpPr/>
      </xdr:nvSpPr>
      <xdr:spPr>
        <a:xfrm>
          <a:off x="14541500" y="1017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91440</xdr:rowOff>
    </xdr:from>
    <xdr:to>
      <xdr:col>81</xdr:col>
      <xdr:colOff>50800</xdr:colOff>
      <xdr:row>59</xdr:row>
      <xdr:rowOff>110490</xdr:rowOff>
    </xdr:to>
    <xdr:cxnSp macro="">
      <xdr:nvCxnSpPr>
        <xdr:cNvPr id="603" name="直線コネクタ 602"/>
        <xdr:cNvCxnSpPr/>
      </xdr:nvCxnSpPr>
      <xdr:spPr>
        <a:xfrm flipV="1">
          <a:off x="14592300" y="1020699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71120</xdr:rowOff>
    </xdr:from>
    <xdr:to>
      <xdr:col>72</xdr:col>
      <xdr:colOff>38100</xdr:colOff>
      <xdr:row>60</xdr:row>
      <xdr:rowOff>1270</xdr:rowOff>
    </xdr:to>
    <xdr:sp macro="" textlink="">
      <xdr:nvSpPr>
        <xdr:cNvPr id="604" name="楕円 603"/>
        <xdr:cNvSpPr/>
      </xdr:nvSpPr>
      <xdr:spPr>
        <a:xfrm>
          <a:off x="13652500" y="1018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110490</xdr:rowOff>
    </xdr:from>
    <xdr:to>
      <xdr:col>76</xdr:col>
      <xdr:colOff>114300</xdr:colOff>
      <xdr:row>59</xdr:row>
      <xdr:rowOff>121920</xdr:rowOff>
    </xdr:to>
    <xdr:cxnSp macro="">
      <xdr:nvCxnSpPr>
        <xdr:cNvPr id="605" name="直線コネクタ 604"/>
        <xdr:cNvCxnSpPr/>
      </xdr:nvCxnSpPr>
      <xdr:spPr>
        <a:xfrm flipV="1">
          <a:off x="13703300" y="1022604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128287</xdr:rowOff>
    </xdr:from>
    <xdr:ext cx="405111" cy="259045"/>
    <xdr:sp macro="" textlink="">
      <xdr:nvSpPr>
        <xdr:cNvPr id="606" name="n_1aveValue【学校施設】&#10;有形固定資産減価償却率"/>
        <xdr:cNvSpPr txBox="1"/>
      </xdr:nvSpPr>
      <xdr:spPr>
        <a:xfrm>
          <a:off x="15266044" y="990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116857</xdr:rowOff>
    </xdr:from>
    <xdr:ext cx="405111" cy="259045"/>
    <xdr:sp macro="" textlink="">
      <xdr:nvSpPr>
        <xdr:cNvPr id="607" name="n_2aveValue【学校施設】&#10;有形固定資産減価償却率"/>
        <xdr:cNvSpPr txBox="1"/>
      </xdr:nvSpPr>
      <xdr:spPr>
        <a:xfrm>
          <a:off x="14389744" y="988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11447</xdr:rowOff>
    </xdr:from>
    <xdr:ext cx="405111" cy="259045"/>
    <xdr:sp macro="" textlink="">
      <xdr:nvSpPr>
        <xdr:cNvPr id="608" name="n_3aveValue【学校施設】&#10;有形固定資産減価償却率"/>
        <xdr:cNvSpPr txBox="1"/>
      </xdr:nvSpPr>
      <xdr:spPr>
        <a:xfrm>
          <a:off x="13500744" y="1029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133367</xdr:rowOff>
    </xdr:from>
    <xdr:ext cx="405111" cy="259045"/>
    <xdr:sp macro="" textlink="">
      <xdr:nvSpPr>
        <xdr:cNvPr id="609" name="n_1mainValue【学校施設】&#10;有形固定資産減価償却率"/>
        <xdr:cNvSpPr txBox="1"/>
      </xdr:nvSpPr>
      <xdr:spPr>
        <a:xfrm>
          <a:off x="15266044" y="1024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152417</xdr:rowOff>
    </xdr:from>
    <xdr:ext cx="405111" cy="259045"/>
    <xdr:sp macro="" textlink="">
      <xdr:nvSpPr>
        <xdr:cNvPr id="610" name="n_2mainValue【学校施設】&#10;有形固定資産減価償却率"/>
        <xdr:cNvSpPr txBox="1"/>
      </xdr:nvSpPr>
      <xdr:spPr>
        <a:xfrm>
          <a:off x="14389744" y="10267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17797</xdr:rowOff>
    </xdr:from>
    <xdr:ext cx="405111" cy="259045"/>
    <xdr:sp macro="" textlink="">
      <xdr:nvSpPr>
        <xdr:cNvPr id="611" name="n_3mainValue【学校施設】&#10;有形固定資産減価償却率"/>
        <xdr:cNvSpPr txBox="1"/>
      </xdr:nvSpPr>
      <xdr:spPr>
        <a:xfrm>
          <a:off x="13500744" y="996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12" name="正方形/長方形 61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3" name="正方形/長方形 61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4" name="正方形/長方形 61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5" name="正方形/長方形 61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6" name="正方形/長方形 61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7" name="正方形/長方形 61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8" name="正方形/長方形 61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9" name="正方形/長方形 61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20" name="テキスト ボックス 61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21" name="直線コネクタ 62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22" name="テキスト ボックス 62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623" name="直線コネクタ 62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24" name="テキスト ボックス 62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25" name="直線コネクタ 62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26" name="テキスト ボックス 62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27" name="直線コネクタ 62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28" name="テキスト ボックス 62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29" name="直線コネクタ 62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30" name="テキスト ボックス 629"/>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31" name="直線コネクタ 63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32" name="テキスト ボックス 631"/>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33" name="直線コネクタ 63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34" name="テキスト ボックス 63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3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54610</xdr:rowOff>
    </xdr:from>
    <xdr:to>
      <xdr:col>116</xdr:col>
      <xdr:colOff>62864</xdr:colOff>
      <xdr:row>63</xdr:row>
      <xdr:rowOff>138430</xdr:rowOff>
    </xdr:to>
    <xdr:cxnSp macro="">
      <xdr:nvCxnSpPr>
        <xdr:cNvPr id="636" name="直線コネクタ 635"/>
        <xdr:cNvCxnSpPr/>
      </xdr:nvCxnSpPr>
      <xdr:spPr>
        <a:xfrm flipV="1">
          <a:off x="22160864" y="948436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142257</xdr:rowOff>
    </xdr:from>
    <xdr:ext cx="469744" cy="259045"/>
    <xdr:sp macro="" textlink="">
      <xdr:nvSpPr>
        <xdr:cNvPr id="637" name="【学校施設】&#10;一人当たり面積最小値テキスト"/>
        <xdr:cNvSpPr txBox="1"/>
      </xdr:nvSpPr>
      <xdr:spPr>
        <a:xfrm>
          <a:off x="22199600" y="10943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138430</xdr:rowOff>
    </xdr:from>
    <xdr:to>
      <xdr:col>116</xdr:col>
      <xdr:colOff>152400</xdr:colOff>
      <xdr:row>63</xdr:row>
      <xdr:rowOff>138430</xdr:rowOff>
    </xdr:to>
    <xdr:cxnSp macro="">
      <xdr:nvCxnSpPr>
        <xdr:cNvPr id="638" name="直線コネクタ 637"/>
        <xdr:cNvCxnSpPr/>
      </xdr:nvCxnSpPr>
      <xdr:spPr>
        <a:xfrm>
          <a:off x="22072600" y="1093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1287</xdr:rowOff>
    </xdr:from>
    <xdr:ext cx="469744" cy="259045"/>
    <xdr:sp macro="" textlink="">
      <xdr:nvSpPr>
        <xdr:cNvPr id="639" name="【学校施設】&#10;一人当たり面積最大値テキスト"/>
        <xdr:cNvSpPr txBox="1"/>
      </xdr:nvSpPr>
      <xdr:spPr>
        <a:xfrm>
          <a:off x="22199600" y="9259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54610</xdr:rowOff>
    </xdr:from>
    <xdr:to>
      <xdr:col>116</xdr:col>
      <xdr:colOff>152400</xdr:colOff>
      <xdr:row>55</xdr:row>
      <xdr:rowOff>54610</xdr:rowOff>
    </xdr:to>
    <xdr:cxnSp macro="">
      <xdr:nvCxnSpPr>
        <xdr:cNvPr id="640" name="直線コネクタ 639"/>
        <xdr:cNvCxnSpPr/>
      </xdr:nvCxnSpPr>
      <xdr:spPr>
        <a:xfrm>
          <a:off x="22072600" y="9484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3827</xdr:rowOff>
    </xdr:from>
    <xdr:ext cx="469744" cy="259045"/>
    <xdr:sp macro="" textlink="">
      <xdr:nvSpPr>
        <xdr:cNvPr id="641" name="【学校施設】&#10;一人当たり面積平均値テキスト"/>
        <xdr:cNvSpPr txBox="1"/>
      </xdr:nvSpPr>
      <xdr:spPr>
        <a:xfrm>
          <a:off x="22199600" y="10462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25400</xdr:rowOff>
    </xdr:from>
    <xdr:to>
      <xdr:col>116</xdr:col>
      <xdr:colOff>114300</xdr:colOff>
      <xdr:row>61</xdr:row>
      <xdr:rowOff>127000</xdr:rowOff>
    </xdr:to>
    <xdr:sp macro="" textlink="">
      <xdr:nvSpPr>
        <xdr:cNvPr id="642" name="フローチャート: 判断 641"/>
        <xdr:cNvSpPr/>
      </xdr:nvSpPr>
      <xdr:spPr>
        <a:xfrm>
          <a:off x="221107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40640</xdr:rowOff>
    </xdr:from>
    <xdr:to>
      <xdr:col>112</xdr:col>
      <xdr:colOff>38100</xdr:colOff>
      <xdr:row>61</xdr:row>
      <xdr:rowOff>142240</xdr:rowOff>
    </xdr:to>
    <xdr:sp macro="" textlink="">
      <xdr:nvSpPr>
        <xdr:cNvPr id="643" name="フローチャート: 判断 642"/>
        <xdr:cNvSpPr/>
      </xdr:nvSpPr>
      <xdr:spPr>
        <a:xfrm>
          <a:off x="21272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67310</xdr:rowOff>
    </xdr:from>
    <xdr:to>
      <xdr:col>107</xdr:col>
      <xdr:colOff>101600</xdr:colOff>
      <xdr:row>61</xdr:row>
      <xdr:rowOff>168910</xdr:rowOff>
    </xdr:to>
    <xdr:sp macro="" textlink="">
      <xdr:nvSpPr>
        <xdr:cNvPr id="644" name="フローチャート: 判断 643"/>
        <xdr:cNvSpPr/>
      </xdr:nvSpPr>
      <xdr:spPr>
        <a:xfrm>
          <a:off x="20383500" y="1052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59690</xdr:rowOff>
    </xdr:from>
    <xdr:to>
      <xdr:col>102</xdr:col>
      <xdr:colOff>165100</xdr:colOff>
      <xdr:row>61</xdr:row>
      <xdr:rowOff>161290</xdr:rowOff>
    </xdr:to>
    <xdr:sp macro="" textlink="">
      <xdr:nvSpPr>
        <xdr:cNvPr id="645" name="フローチャート: 判断 644"/>
        <xdr:cNvSpPr/>
      </xdr:nvSpPr>
      <xdr:spPr>
        <a:xfrm>
          <a:off x="19494500" y="1051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46" name="テキスト ボックス 64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7" name="テキスト ボックス 64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8" name="テキスト ボックス 64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9" name="テキスト ボックス 64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50" name="テキスト ボックス 64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129540</xdr:rowOff>
    </xdr:from>
    <xdr:to>
      <xdr:col>116</xdr:col>
      <xdr:colOff>114300</xdr:colOff>
      <xdr:row>61</xdr:row>
      <xdr:rowOff>59690</xdr:rowOff>
    </xdr:to>
    <xdr:sp macro="" textlink="">
      <xdr:nvSpPr>
        <xdr:cNvPr id="651" name="楕円 650"/>
        <xdr:cNvSpPr/>
      </xdr:nvSpPr>
      <xdr:spPr>
        <a:xfrm>
          <a:off x="22110700" y="1041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152417</xdr:rowOff>
    </xdr:from>
    <xdr:ext cx="469744" cy="259045"/>
    <xdr:sp macro="" textlink="">
      <xdr:nvSpPr>
        <xdr:cNvPr id="652" name="【学校施設】&#10;一人当たり面積該当値テキスト"/>
        <xdr:cNvSpPr txBox="1"/>
      </xdr:nvSpPr>
      <xdr:spPr>
        <a:xfrm>
          <a:off x="22199600" y="10267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114300</xdr:rowOff>
    </xdr:from>
    <xdr:to>
      <xdr:col>112</xdr:col>
      <xdr:colOff>38100</xdr:colOff>
      <xdr:row>61</xdr:row>
      <xdr:rowOff>44450</xdr:rowOff>
    </xdr:to>
    <xdr:sp macro="" textlink="">
      <xdr:nvSpPr>
        <xdr:cNvPr id="653" name="楕円 652"/>
        <xdr:cNvSpPr/>
      </xdr:nvSpPr>
      <xdr:spPr>
        <a:xfrm>
          <a:off x="21272500" y="1040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165100</xdr:rowOff>
    </xdr:from>
    <xdr:to>
      <xdr:col>116</xdr:col>
      <xdr:colOff>63500</xdr:colOff>
      <xdr:row>61</xdr:row>
      <xdr:rowOff>8890</xdr:rowOff>
    </xdr:to>
    <xdr:cxnSp macro="">
      <xdr:nvCxnSpPr>
        <xdr:cNvPr id="654" name="直線コネクタ 653"/>
        <xdr:cNvCxnSpPr/>
      </xdr:nvCxnSpPr>
      <xdr:spPr>
        <a:xfrm>
          <a:off x="21323300" y="104521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97790</xdr:rowOff>
    </xdr:from>
    <xdr:to>
      <xdr:col>107</xdr:col>
      <xdr:colOff>101600</xdr:colOff>
      <xdr:row>61</xdr:row>
      <xdr:rowOff>27940</xdr:rowOff>
    </xdr:to>
    <xdr:sp macro="" textlink="">
      <xdr:nvSpPr>
        <xdr:cNvPr id="655" name="楕円 654"/>
        <xdr:cNvSpPr/>
      </xdr:nvSpPr>
      <xdr:spPr>
        <a:xfrm>
          <a:off x="20383500" y="1038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148590</xdr:rowOff>
    </xdr:from>
    <xdr:to>
      <xdr:col>111</xdr:col>
      <xdr:colOff>177800</xdr:colOff>
      <xdr:row>60</xdr:row>
      <xdr:rowOff>165100</xdr:rowOff>
    </xdr:to>
    <xdr:cxnSp macro="">
      <xdr:nvCxnSpPr>
        <xdr:cNvPr id="656" name="直線コネクタ 655"/>
        <xdr:cNvCxnSpPr/>
      </xdr:nvCxnSpPr>
      <xdr:spPr>
        <a:xfrm>
          <a:off x="20434300" y="10435590"/>
          <a:ext cx="889000" cy="1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118110</xdr:rowOff>
    </xdr:from>
    <xdr:to>
      <xdr:col>102</xdr:col>
      <xdr:colOff>165100</xdr:colOff>
      <xdr:row>61</xdr:row>
      <xdr:rowOff>48260</xdr:rowOff>
    </xdr:to>
    <xdr:sp macro="" textlink="">
      <xdr:nvSpPr>
        <xdr:cNvPr id="657" name="楕円 656"/>
        <xdr:cNvSpPr/>
      </xdr:nvSpPr>
      <xdr:spPr>
        <a:xfrm>
          <a:off x="19494500" y="10405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148590</xdr:rowOff>
    </xdr:from>
    <xdr:to>
      <xdr:col>107</xdr:col>
      <xdr:colOff>50800</xdr:colOff>
      <xdr:row>60</xdr:row>
      <xdr:rowOff>168910</xdr:rowOff>
    </xdr:to>
    <xdr:cxnSp macro="">
      <xdr:nvCxnSpPr>
        <xdr:cNvPr id="658" name="直線コネクタ 657"/>
        <xdr:cNvCxnSpPr/>
      </xdr:nvCxnSpPr>
      <xdr:spPr>
        <a:xfrm flipV="1">
          <a:off x="19545300" y="10435590"/>
          <a:ext cx="889000" cy="2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133367</xdr:rowOff>
    </xdr:from>
    <xdr:ext cx="469744" cy="259045"/>
    <xdr:sp macro="" textlink="">
      <xdr:nvSpPr>
        <xdr:cNvPr id="659" name="n_1aveValue【学校施設】&#10;一人当たり面積"/>
        <xdr:cNvSpPr txBox="1"/>
      </xdr:nvSpPr>
      <xdr:spPr>
        <a:xfrm>
          <a:off x="21075727" y="1059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160037</xdr:rowOff>
    </xdr:from>
    <xdr:ext cx="469744" cy="259045"/>
    <xdr:sp macro="" textlink="">
      <xdr:nvSpPr>
        <xdr:cNvPr id="660" name="n_2aveValue【学校施設】&#10;一人当たり面積"/>
        <xdr:cNvSpPr txBox="1"/>
      </xdr:nvSpPr>
      <xdr:spPr>
        <a:xfrm>
          <a:off x="20199427" y="10618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152417</xdr:rowOff>
    </xdr:from>
    <xdr:ext cx="469744" cy="259045"/>
    <xdr:sp macro="" textlink="">
      <xdr:nvSpPr>
        <xdr:cNvPr id="661" name="n_3aveValue【学校施設】&#10;一人当たり面積"/>
        <xdr:cNvSpPr txBox="1"/>
      </xdr:nvSpPr>
      <xdr:spPr>
        <a:xfrm>
          <a:off x="19310427" y="1061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60977</xdr:rowOff>
    </xdr:from>
    <xdr:ext cx="469744" cy="259045"/>
    <xdr:sp macro="" textlink="">
      <xdr:nvSpPr>
        <xdr:cNvPr id="662" name="n_1mainValue【学校施設】&#10;一人当たり面積"/>
        <xdr:cNvSpPr txBox="1"/>
      </xdr:nvSpPr>
      <xdr:spPr>
        <a:xfrm>
          <a:off x="21075727" y="1017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44467</xdr:rowOff>
    </xdr:from>
    <xdr:ext cx="469744" cy="259045"/>
    <xdr:sp macro="" textlink="">
      <xdr:nvSpPr>
        <xdr:cNvPr id="663" name="n_2mainValue【学校施設】&#10;一人当たり面積"/>
        <xdr:cNvSpPr txBox="1"/>
      </xdr:nvSpPr>
      <xdr:spPr>
        <a:xfrm>
          <a:off x="20199427" y="10160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64787</xdr:rowOff>
    </xdr:from>
    <xdr:ext cx="469744" cy="259045"/>
    <xdr:sp macro="" textlink="">
      <xdr:nvSpPr>
        <xdr:cNvPr id="664" name="n_3mainValue【学校施設】&#10;一人当たり面積"/>
        <xdr:cNvSpPr txBox="1"/>
      </xdr:nvSpPr>
      <xdr:spPr>
        <a:xfrm>
          <a:off x="19310427" y="10180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65" name="正方形/長方形 66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66" name="正方形/長方形 66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7" name="正方形/長方形 66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8" name="正方形/長方形 66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69" name="正方形/長方形 66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70" name="正方形/長方形 66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71" name="正方形/長方形 67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72" name="正方形/長方形 67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73" name="テキスト ボックス 67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74" name="直線コネクタ 67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75" name="テキスト ボックス 674"/>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76" name="直線コネクタ 675"/>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77" name="テキスト ボックス 676"/>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78" name="直線コネクタ 677"/>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79" name="テキスト ボックス 678"/>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80" name="直線コネクタ 679"/>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81" name="テキスト ボックス 680"/>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82" name="直線コネクタ 681"/>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83" name="テキスト ボックス 682"/>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84" name="直線コネクタ 683"/>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85" name="テキスト ボックス 684"/>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86" name="直線コネクタ 68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87" name="テキスト ボックス 68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88"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137161</xdr:rowOff>
    </xdr:to>
    <xdr:cxnSp macro="">
      <xdr:nvCxnSpPr>
        <xdr:cNvPr id="689" name="直線コネクタ 688"/>
        <xdr:cNvCxnSpPr/>
      </xdr:nvCxnSpPr>
      <xdr:spPr>
        <a:xfrm flipV="1">
          <a:off x="16318864" y="13335000"/>
          <a:ext cx="0" cy="1546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140988</xdr:rowOff>
    </xdr:from>
    <xdr:ext cx="405111" cy="259045"/>
    <xdr:sp macro="" textlink="">
      <xdr:nvSpPr>
        <xdr:cNvPr id="690" name="【児童館】&#10;有形固定資産減価償却率最小値テキスト"/>
        <xdr:cNvSpPr txBox="1"/>
      </xdr:nvSpPr>
      <xdr:spPr>
        <a:xfrm>
          <a:off x="16357600" y="1488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137161</xdr:rowOff>
    </xdr:from>
    <xdr:to>
      <xdr:col>86</xdr:col>
      <xdr:colOff>25400</xdr:colOff>
      <xdr:row>86</xdr:row>
      <xdr:rowOff>137161</xdr:rowOff>
    </xdr:to>
    <xdr:cxnSp macro="">
      <xdr:nvCxnSpPr>
        <xdr:cNvPr id="691" name="直線コネクタ 690"/>
        <xdr:cNvCxnSpPr/>
      </xdr:nvCxnSpPr>
      <xdr:spPr>
        <a:xfrm>
          <a:off x="16230600" y="14881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692"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93" name="直線コネクタ 692"/>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111141</xdr:rowOff>
    </xdr:from>
    <xdr:ext cx="405111" cy="259045"/>
    <xdr:sp macro="" textlink="">
      <xdr:nvSpPr>
        <xdr:cNvPr id="694" name="【児童館】&#10;有形固定資産減価償却率平均値テキスト"/>
        <xdr:cNvSpPr txBox="1"/>
      </xdr:nvSpPr>
      <xdr:spPr>
        <a:xfrm>
          <a:off x="16357600" y="139985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88264</xdr:rowOff>
    </xdr:from>
    <xdr:to>
      <xdr:col>85</xdr:col>
      <xdr:colOff>177800</xdr:colOff>
      <xdr:row>83</xdr:row>
      <xdr:rowOff>18414</xdr:rowOff>
    </xdr:to>
    <xdr:sp macro="" textlink="">
      <xdr:nvSpPr>
        <xdr:cNvPr id="695" name="フローチャート: 判断 694"/>
        <xdr:cNvSpPr/>
      </xdr:nvSpPr>
      <xdr:spPr>
        <a:xfrm>
          <a:off x="16268700" y="1414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82550</xdr:rowOff>
    </xdr:from>
    <xdr:to>
      <xdr:col>81</xdr:col>
      <xdr:colOff>101600</xdr:colOff>
      <xdr:row>83</xdr:row>
      <xdr:rowOff>12700</xdr:rowOff>
    </xdr:to>
    <xdr:sp macro="" textlink="">
      <xdr:nvSpPr>
        <xdr:cNvPr id="696" name="フローチャート: 判断 695"/>
        <xdr:cNvSpPr/>
      </xdr:nvSpPr>
      <xdr:spPr>
        <a:xfrm>
          <a:off x="15430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109220</xdr:rowOff>
    </xdr:from>
    <xdr:to>
      <xdr:col>76</xdr:col>
      <xdr:colOff>165100</xdr:colOff>
      <xdr:row>83</xdr:row>
      <xdr:rowOff>39370</xdr:rowOff>
    </xdr:to>
    <xdr:sp macro="" textlink="">
      <xdr:nvSpPr>
        <xdr:cNvPr id="697" name="フローチャート: 判断 696"/>
        <xdr:cNvSpPr/>
      </xdr:nvSpPr>
      <xdr:spPr>
        <a:xfrm>
          <a:off x="14541500" y="1416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4445</xdr:rowOff>
    </xdr:from>
    <xdr:to>
      <xdr:col>72</xdr:col>
      <xdr:colOff>38100</xdr:colOff>
      <xdr:row>83</xdr:row>
      <xdr:rowOff>106045</xdr:rowOff>
    </xdr:to>
    <xdr:sp macro="" textlink="">
      <xdr:nvSpPr>
        <xdr:cNvPr id="698" name="フローチャート: 判断 697"/>
        <xdr:cNvSpPr/>
      </xdr:nvSpPr>
      <xdr:spPr>
        <a:xfrm>
          <a:off x="13652500" y="1423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99" name="テキスト ボックス 69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00" name="テキスト ボックス 69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01" name="テキスト ボックス 70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02" name="テキスト ボックス 70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03" name="テキスト ボックス 70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27305</xdr:rowOff>
    </xdr:from>
    <xdr:to>
      <xdr:col>85</xdr:col>
      <xdr:colOff>177800</xdr:colOff>
      <xdr:row>84</xdr:row>
      <xdr:rowOff>128905</xdr:rowOff>
    </xdr:to>
    <xdr:sp macro="" textlink="">
      <xdr:nvSpPr>
        <xdr:cNvPr id="704" name="楕円 703"/>
        <xdr:cNvSpPr/>
      </xdr:nvSpPr>
      <xdr:spPr>
        <a:xfrm>
          <a:off x="16268700" y="1442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5732</xdr:rowOff>
    </xdr:from>
    <xdr:ext cx="405111" cy="259045"/>
    <xdr:sp macro="" textlink="">
      <xdr:nvSpPr>
        <xdr:cNvPr id="705" name="【児童館】&#10;有形固定資産減価償却率該当値テキスト"/>
        <xdr:cNvSpPr txBox="1"/>
      </xdr:nvSpPr>
      <xdr:spPr>
        <a:xfrm>
          <a:off x="16357600" y="14407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67311</xdr:rowOff>
    </xdr:from>
    <xdr:to>
      <xdr:col>81</xdr:col>
      <xdr:colOff>101600</xdr:colOff>
      <xdr:row>84</xdr:row>
      <xdr:rowOff>168911</xdr:rowOff>
    </xdr:to>
    <xdr:sp macro="" textlink="">
      <xdr:nvSpPr>
        <xdr:cNvPr id="706" name="楕円 705"/>
        <xdr:cNvSpPr/>
      </xdr:nvSpPr>
      <xdr:spPr>
        <a:xfrm>
          <a:off x="15430500" y="1446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78105</xdr:rowOff>
    </xdr:from>
    <xdr:to>
      <xdr:col>85</xdr:col>
      <xdr:colOff>127000</xdr:colOff>
      <xdr:row>84</xdr:row>
      <xdr:rowOff>118111</xdr:rowOff>
    </xdr:to>
    <xdr:cxnSp macro="">
      <xdr:nvCxnSpPr>
        <xdr:cNvPr id="707" name="直線コネクタ 706"/>
        <xdr:cNvCxnSpPr/>
      </xdr:nvCxnSpPr>
      <xdr:spPr>
        <a:xfrm flipV="1">
          <a:off x="15481300" y="14479905"/>
          <a:ext cx="8382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55880</xdr:rowOff>
    </xdr:from>
    <xdr:to>
      <xdr:col>76</xdr:col>
      <xdr:colOff>165100</xdr:colOff>
      <xdr:row>82</xdr:row>
      <xdr:rowOff>157480</xdr:rowOff>
    </xdr:to>
    <xdr:sp macro="" textlink="">
      <xdr:nvSpPr>
        <xdr:cNvPr id="708" name="楕円 707"/>
        <xdr:cNvSpPr/>
      </xdr:nvSpPr>
      <xdr:spPr>
        <a:xfrm>
          <a:off x="14541500" y="1411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106680</xdr:rowOff>
    </xdr:from>
    <xdr:to>
      <xdr:col>81</xdr:col>
      <xdr:colOff>50800</xdr:colOff>
      <xdr:row>84</xdr:row>
      <xdr:rowOff>118111</xdr:rowOff>
    </xdr:to>
    <xdr:cxnSp macro="">
      <xdr:nvCxnSpPr>
        <xdr:cNvPr id="709" name="直線コネクタ 708"/>
        <xdr:cNvCxnSpPr/>
      </xdr:nvCxnSpPr>
      <xdr:spPr>
        <a:xfrm>
          <a:off x="14592300" y="14165580"/>
          <a:ext cx="889000" cy="354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92075</xdr:rowOff>
    </xdr:from>
    <xdr:to>
      <xdr:col>72</xdr:col>
      <xdr:colOff>38100</xdr:colOff>
      <xdr:row>83</xdr:row>
      <xdr:rowOff>22225</xdr:rowOff>
    </xdr:to>
    <xdr:sp macro="" textlink="">
      <xdr:nvSpPr>
        <xdr:cNvPr id="710" name="楕円 709"/>
        <xdr:cNvSpPr/>
      </xdr:nvSpPr>
      <xdr:spPr>
        <a:xfrm>
          <a:off x="13652500" y="1415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106680</xdr:rowOff>
    </xdr:from>
    <xdr:to>
      <xdr:col>76</xdr:col>
      <xdr:colOff>114300</xdr:colOff>
      <xdr:row>82</xdr:row>
      <xdr:rowOff>142875</xdr:rowOff>
    </xdr:to>
    <xdr:cxnSp macro="">
      <xdr:nvCxnSpPr>
        <xdr:cNvPr id="711" name="直線コネクタ 710"/>
        <xdr:cNvCxnSpPr/>
      </xdr:nvCxnSpPr>
      <xdr:spPr>
        <a:xfrm flipV="1">
          <a:off x="13703300" y="1416558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29227</xdr:rowOff>
    </xdr:from>
    <xdr:ext cx="405111" cy="259045"/>
    <xdr:sp macro="" textlink="">
      <xdr:nvSpPr>
        <xdr:cNvPr id="712" name="n_1aveValue【児童館】&#10;有形固定資産減価償却率"/>
        <xdr:cNvSpPr txBox="1"/>
      </xdr:nvSpPr>
      <xdr:spPr>
        <a:xfrm>
          <a:off x="15266044" y="1391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30497</xdr:rowOff>
    </xdr:from>
    <xdr:ext cx="405111" cy="259045"/>
    <xdr:sp macro="" textlink="">
      <xdr:nvSpPr>
        <xdr:cNvPr id="713" name="n_2aveValue【児童館】&#10;有形固定資産減価償却率"/>
        <xdr:cNvSpPr txBox="1"/>
      </xdr:nvSpPr>
      <xdr:spPr>
        <a:xfrm>
          <a:off x="14389744" y="1426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97172</xdr:rowOff>
    </xdr:from>
    <xdr:ext cx="405111" cy="259045"/>
    <xdr:sp macro="" textlink="">
      <xdr:nvSpPr>
        <xdr:cNvPr id="714" name="n_3aveValue【児童館】&#10;有形固定資産減価償却率"/>
        <xdr:cNvSpPr txBox="1"/>
      </xdr:nvSpPr>
      <xdr:spPr>
        <a:xfrm>
          <a:off x="13500744" y="1432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160038</xdr:rowOff>
    </xdr:from>
    <xdr:ext cx="405111" cy="259045"/>
    <xdr:sp macro="" textlink="">
      <xdr:nvSpPr>
        <xdr:cNvPr id="715" name="n_1mainValue【児童館】&#10;有形固定資産減価償却率"/>
        <xdr:cNvSpPr txBox="1"/>
      </xdr:nvSpPr>
      <xdr:spPr>
        <a:xfrm>
          <a:off x="15266044" y="14561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2557</xdr:rowOff>
    </xdr:from>
    <xdr:ext cx="405111" cy="259045"/>
    <xdr:sp macro="" textlink="">
      <xdr:nvSpPr>
        <xdr:cNvPr id="716" name="n_2mainValue【児童館】&#10;有形固定資産減価償却率"/>
        <xdr:cNvSpPr txBox="1"/>
      </xdr:nvSpPr>
      <xdr:spPr>
        <a:xfrm>
          <a:off x="14389744" y="1389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38752</xdr:rowOff>
    </xdr:from>
    <xdr:ext cx="405111" cy="259045"/>
    <xdr:sp macro="" textlink="">
      <xdr:nvSpPr>
        <xdr:cNvPr id="717" name="n_3mainValue【児童館】&#10;有形固定資産減価償却率"/>
        <xdr:cNvSpPr txBox="1"/>
      </xdr:nvSpPr>
      <xdr:spPr>
        <a:xfrm>
          <a:off x="13500744" y="13926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18" name="正方形/長方形 71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19" name="正方形/長方形 71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20" name="正方形/長方形 71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21" name="正方形/長方形 72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22" name="正方形/長方形 72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23" name="正方形/長方形 72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24" name="正方形/長方形 72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25" name="正方形/長方形 72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26" name="テキスト ボックス 72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27" name="直線コネクタ 72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28" name="直線コネクタ 727"/>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29" name="テキスト ボックス 728"/>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30" name="直線コネクタ 729"/>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31" name="テキスト ボックス 730"/>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32" name="直線コネクタ 73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33" name="テキスト ボックス 73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34" name="直線コネクタ 733"/>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35" name="テキスト ボックス 734"/>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36" name="直線コネクタ 735"/>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37" name="テキスト ボックス 736"/>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38" name="直線コネクタ 73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39" name="テキスト ボックス 73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40"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0</xdr:rowOff>
    </xdr:from>
    <xdr:to>
      <xdr:col>116</xdr:col>
      <xdr:colOff>62864</xdr:colOff>
      <xdr:row>86</xdr:row>
      <xdr:rowOff>76200</xdr:rowOff>
    </xdr:to>
    <xdr:cxnSp macro="">
      <xdr:nvCxnSpPr>
        <xdr:cNvPr id="741" name="直線コネクタ 740"/>
        <xdr:cNvCxnSpPr/>
      </xdr:nvCxnSpPr>
      <xdr:spPr>
        <a:xfrm flipV="1">
          <a:off x="22160864" y="133731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742" name="【児童館】&#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743" name="直線コネクタ 742"/>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118127</xdr:rowOff>
    </xdr:from>
    <xdr:ext cx="469744" cy="259045"/>
    <xdr:sp macro="" textlink="">
      <xdr:nvSpPr>
        <xdr:cNvPr id="744" name="【児童館】&#10;一人当たり面積最大値テキスト"/>
        <xdr:cNvSpPr txBox="1"/>
      </xdr:nvSpPr>
      <xdr:spPr>
        <a:xfrm>
          <a:off x="22199600" y="1314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0</xdr:rowOff>
    </xdr:from>
    <xdr:to>
      <xdr:col>116</xdr:col>
      <xdr:colOff>152400</xdr:colOff>
      <xdr:row>78</xdr:row>
      <xdr:rowOff>0</xdr:rowOff>
    </xdr:to>
    <xdr:cxnSp macro="">
      <xdr:nvCxnSpPr>
        <xdr:cNvPr id="745" name="直線コネクタ 744"/>
        <xdr:cNvCxnSpPr/>
      </xdr:nvCxnSpPr>
      <xdr:spPr>
        <a:xfrm>
          <a:off x="22072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124477</xdr:rowOff>
    </xdr:from>
    <xdr:ext cx="469744" cy="259045"/>
    <xdr:sp macro="" textlink="">
      <xdr:nvSpPr>
        <xdr:cNvPr id="746" name="【児童館】&#10;一人当たり面積平均値テキスト"/>
        <xdr:cNvSpPr txBox="1"/>
      </xdr:nvSpPr>
      <xdr:spPr>
        <a:xfrm>
          <a:off x="22199600" y="1401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747" name="フローチャート: 判断 746"/>
        <xdr:cNvSpPr/>
      </xdr:nvSpPr>
      <xdr:spPr>
        <a:xfrm>
          <a:off x="22110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6350</xdr:rowOff>
    </xdr:from>
    <xdr:to>
      <xdr:col>112</xdr:col>
      <xdr:colOff>38100</xdr:colOff>
      <xdr:row>83</xdr:row>
      <xdr:rowOff>107950</xdr:rowOff>
    </xdr:to>
    <xdr:sp macro="" textlink="">
      <xdr:nvSpPr>
        <xdr:cNvPr id="748" name="フローチャート: 判断 747"/>
        <xdr:cNvSpPr/>
      </xdr:nvSpPr>
      <xdr:spPr>
        <a:xfrm>
          <a:off x="21272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44450</xdr:rowOff>
    </xdr:from>
    <xdr:to>
      <xdr:col>107</xdr:col>
      <xdr:colOff>101600</xdr:colOff>
      <xdr:row>83</xdr:row>
      <xdr:rowOff>146050</xdr:rowOff>
    </xdr:to>
    <xdr:sp macro="" textlink="">
      <xdr:nvSpPr>
        <xdr:cNvPr id="749" name="フローチャート: 判断 748"/>
        <xdr:cNvSpPr/>
      </xdr:nvSpPr>
      <xdr:spPr>
        <a:xfrm>
          <a:off x="20383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139700</xdr:rowOff>
    </xdr:from>
    <xdr:to>
      <xdr:col>102</xdr:col>
      <xdr:colOff>165100</xdr:colOff>
      <xdr:row>83</xdr:row>
      <xdr:rowOff>69850</xdr:rowOff>
    </xdr:to>
    <xdr:sp macro="" textlink="">
      <xdr:nvSpPr>
        <xdr:cNvPr id="750" name="フローチャート: 判断 749"/>
        <xdr:cNvSpPr/>
      </xdr:nvSpPr>
      <xdr:spPr>
        <a:xfrm>
          <a:off x="19494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51" name="テキスト ボックス 75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52" name="テキスト ボックス 75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53" name="テキスト ボックス 75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54" name="テキスト ボックス 75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55" name="テキスト ボックス 75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6350</xdr:rowOff>
    </xdr:from>
    <xdr:to>
      <xdr:col>116</xdr:col>
      <xdr:colOff>114300</xdr:colOff>
      <xdr:row>85</xdr:row>
      <xdr:rowOff>107950</xdr:rowOff>
    </xdr:to>
    <xdr:sp macro="" textlink="">
      <xdr:nvSpPr>
        <xdr:cNvPr id="756" name="楕円 755"/>
        <xdr:cNvSpPr/>
      </xdr:nvSpPr>
      <xdr:spPr>
        <a:xfrm>
          <a:off x="22110700" y="145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156227</xdr:rowOff>
    </xdr:from>
    <xdr:ext cx="469744" cy="259045"/>
    <xdr:sp macro="" textlink="">
      <xdr:nvSpPr>
        <xdr:cNvPr id="757" name="【児童館】&#10;一人当たり面積該当値テキスト"/>
        <xdr:cNvSpPr txBox="1"/>
      </xdr:nvSpPr>
      <xdr:spPr>
        <a:xfrm>
          <a:off x="22199600" y="1455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6350</xdr:rowOff>
    </xdr:from>
    <xdr:to>
      <xdr:col>112</xdr:col>
      <xdr:colOff>38100</xdr:colOff>
      <xdr:row>85</xdr:row>
      <xdr:rowOff>107950</xdr:rowOff>
    </xdr:to>
    <xdr:sp macro="" textlink="">
      <xdr:nvSpPr>
        <xdr:cNvPr id="758" name="楕円 757"/>
        <xdr:cNvSpPr/>
      </xdr:nvSpPr>
      <xdr:spPr>
        <a:xfrm>
          <a:off x="21272500" y="145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57150</xdr:rowOff>
    </xdr:from>
    <xdr:to>
      <xdr:col>116</xdr:col>
      <xdr:colOff>63500</xdr:colOff>
      <xdr:row>85</xdr:row>
      <xdr:rowOff>57150</xdr:rowOff>
    </xdr:to>
    <xdr:cxnSp macro="">
      <xdr:nvCxnSpPr>
        <xdr:cNvPr id="759" name="直線コネクタ 758"/>
        <xdr:cNvCxnSpPr/>
      </xdr:nvCxnSpPr>
      <xdr:spPr>
        <a:xfrm>
          <a:off x="21323300" y="14630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120650</xdr:rowOff>
    </xdr:from>
    <xdr:to>
      <xdr:col>107</xdr:col>
      <xdr:colOff>101600</xdr:colOff>
      <xdr:row>86</xdr:row>
      <xdr:rowOff>50800</xdr:rowOff>
    </xdr:to>
    <xdr:sp macro="" textlink="">
      <xdr:nvSpPr>
        <xdr:cNvPr id="760" name="楕円 759"/>
        <xdr:cNvSpPr/>
      </xdr:nvSpPr>
      <xdr:spPr>
        <a:xfrm>
          <a:off x="20383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57150</xdr:rowOff>
    </xdr:from>
    <xdr:to>
      <xdr:col>111</xdr:col>
      <xdr:colOff>177800</xdr:colOff>
      <xdr:row>86</xdr:row>
      <xdr:rowOff>0</xdr:rowOff>
    </xdr:to>
    <xdr:cxnSp macro="">
      <xdr:nvCxnSpPr>
        <xdr:cNvPr id="761" name="直線コネクタ 760"/>
        <xdr:cNvCxnSpPr/>
      </xdr:nvCxnSpPr>
      <xdr:spPr>
        <a:xfrm flipV="1">
          <a:off x="20434300" y="146304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120650</xdr:rowOff>
    </xdr:from>
    <xdr:to>
      <xdr:col>102</xdr:col>
      <xdr:colOff>165100</xdr:colOff>
      <xdr:row>86</xdr:row>
      <xdr:rowOff>50800</xdr:rowOff>
    </xdr:to>
    <xdr:sp macro="" textlink="">
      <xdr:nvSpPr>
        <xdr:cNvPr id="762" name="楕円 761"/>
        <xdr:cNvSpPr/>
      </xdr:nvSpPr>
      <xdr:spPr>
        <a:xfrm>
          <a:off x="19494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0</xdr:rowOff>
    </xdr:from>
    <xdr:to>
      <xdr:col>107</xdr:col>
      <xdr:colOff>50800</xdr:colOff>
      <xdr:row>86</xdr:row>
      <xdr:rowOff>0</xdr:rowOff>
    </xdr:to>
    <xdr:cxnSp macro="">
      <xdr:nvCxnSpPr>
        <xdr:cNvPr id="763" name="直線コネクタ 762"/>
        <xdr:cNvCxnSpPr/>
      </xdr:nvCxnSpPr>
      <xdr:spPr>
        <a:xfrm>
          <a:off x="19545300" y="14744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124477</xdr:rowOff>
    </xdr:from>
    <xdr:ext cx="469744" cy="259045"/>
    <xdr:sp macro="" textlink="">
      <xdr:nvSpPr>
        <xdr:cNvPr id="764" name="n_1aveValue【児童館】&#10;一人当たり面積"/>
        <xdr:cNvSpPr txBox="1"/>
      </xdr:nvSpPr>
      <xdr:spPr>
        <a:xfrm>
          <a:off x="21075727" y="1401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162577</xdr:rowOff>
    </xdr:from>
    <xdr:ext cx="469744" cy="259045"/>
    <xdr:sp macro="" textlink="">
      <xdr:nvSpPr>
        <xdr:cNvPr id="765" name="n_2aveValue【児童館】&#10;一人当たり面積"/>
        <xdr:cNvSpPr txBox="1"/>
      </xdr:nvSpPr>
      <xdr:spPr>
        <a:xfrm>
          <a:off x="20199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86377</xdr:rowOff>
    </xdr:from>
    <xdr:ext cx="469744" cy="259045"/>
    <xdr:sp macro="" textlink="">
      <xdr:nvSpPr>
        <xdr:cNvPr id="766" name="n_3aveValue【児童館】&#10;一人当たり面積"/>
        <xdr:cNvSpPr txBox="1"/>
      </xdr:nvSpPr>
      <xdr:spPr>
        <a:xfrm>
          <a:off x="19310427"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99077</xdr:rowOff>
    </xdr:from>
    <xdr:ext cx="469744" cy="259045"/>
    <xdr:sp macro="" textlink="">
      <xdr:nvSpPr>
        <xdr:cNvPr id="767" name="n_1mainValue【児童館】&#10;一人当たり面積"/>
        <xdr:cNvSpPr txBox="1"/>
      </xdr:nvSpPr>
      <xdr:spPr>
        <a:xfrm>
          <a:off x="21075727"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41927</xdr:rowOff>
    </xdr:from>
    <xdr:ext cx="469744" cy="259045"/>
    <xdr:sp macro="" textlink="">
      <xdr:nvSpPr>
        <xdr:cNvPr id="768" name="n_2mainValue【児童館】&#10;一人当たり面積"/>
        <xdr:cNvSpPr txBox="1"/>
      </xdr:nvSpPr>
      <xdr:spPr>
        <a:xfrm>
          <a:off x="201994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41927</xdr:rowOff>
    </xdr:from>
    <xdr:ext cx="469744" cy="259045"/>
    <xdr:sp macro="" textlink="">
      <xdr:nvSpPr>
        <xdr:cNvPr id="769" name="n_3mainValue【児童館】&#10;一人当たり面積"/>
        <xdr:cNvSpPr txBox="1"/>
      </xdr:nvSpPr>
      <xdr:spPr>
        <a:xfrm>
          <a:off x="193104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70" name="正方形/長方形 76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71" name="正方形/長方形 77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72" name="正方形/長方形 77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73" name="正方形/長方形 77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74" name="正方形/長方形 77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75" name="正方形/長方形 77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76" name="正方形/長方形 77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77" name="正方形/長方形 77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78" name="テキスト ボックス 77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79" name="直線コネクタ 77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780" name="テキスト ボックス 779"/>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81" name="直線コネクタ 780"/>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82" name="テキスト ボックス 781"/>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83" name="直線コネクタ 782"/>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84" name="テキスト ボックス 783"/>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85" name="直線コネクタ 784"/>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86" name="テキスト ボックス 785"/>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87" name="直線コネクタ 786"/>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88" name="テキスト ボックス 787"/>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89" name="直線コネクタ 788"/>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90" name="テキスト ボックス 789"/>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91" name="直線コネクタ 79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92" name="テキスト ボックス 79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9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19050</xdr:rowOff>
    </xdr:from>
    <xdr:to>
      <xdr:col>85</xdr:col>
      <xdr:colOff>126364</xdr:colOff>
      <xdr:row>108</xdr:row>
      <xdr:rowOff>41911</xdr:rowOff>
    </xdr:to>
    <xdr:cxnSp macro="">
      <xdr:nvCxnSpPr>
        <xdr:cNvPr id="794" name="直線コネクタ 793"/>
        <xdr:cNvCxnSpPr/>
      </xdr:nvCxnSpPr>
      <xdr:spPr>
        <a:xfrm flipV="1">
          <a:off x="16318864" y="17335500"/>
          <a:ext cx="0" cy="1223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45738</xdr:rowOff>
    </xdr:from>
    <xdr:ext cx="405111" cy="259045"/>
    <xdr:sp macro="" textlink="">
      <xdr:nvSpPr>
        <xdr:cNvPr id="795" name="【公民館】&#10;有形固定資産減価償却率最小値テキスト"/>
        <xdr:cNvSpPr txBox="1"/>
      </xdr:nvSpPr>
      <xdr:spPr>
        <a:xfrm>
          <a:off x="16357600" y="18562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41911</xdr:rowOff>
    </xdr:from>
    <xdr:to>
      <xdr:col>86</xdr:col>
      <xdr:colOff>25400</xdr:colOff>
      <xdr:row>108</xdr:row>
      <xdr:rowOff>41911</xdr:rowOff>
    </xdr:to>
    <xdr:cxnSp macro="">
      <xdr:nvCxnSpPr>
        <xdr:cNvPr id="796" name="直線コネクタ 795"/>
        <xdr:cNvCxnSpPr/>
      </xdr:nvCxnSpPr>
      <xdr:spPr>
        <a:xfrm>
          <a:off x="16230600" y="1855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137177</xdr:rowOff>
    </xdr:from>
    <xdr:ext cx="405111" cy="259045"/>
    <xdr:sp macro="" textlink="">
      <xdr:nvSpPr>
        <xdr:cNvPr id="797" name="【公民館】&#10;有形固定資産減価償却率最大値テキスト"/>
        <xdr:cNvSpPr txBox="1"/>
      </xdr:nvSpPr>
      <xdr:spPr>
        <a:xfrm>
          <a:off x="16357600" y="1711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19050</xdr:rowOff>
    </xdr:from>
    <xdr:to>
      <xdr:col>86</xdr:col>
      <xdr:colOff>25400</xdr:colOff>
      <xdr:row>101</xdr:row>
      <xdr:rowOff>19050</xdr:rowOff>
    </xdr:to>
    <xdr:cxnSp macro="">
      <xdr:nvCxnSpPr>
        <xdr:cNvPr id="798" name="直線コネクタ 797"/>
        <xdr:cNvCxnSpPr/>
      </xdr:nvCxnSpPr>
      <xdr:spPr>
        <a:xfrm>
          <a:off x="16230600" y="1733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3827</xdr:rowOff>
    </xdr:from>
    <xdr:ext cx="405111" cy="259045"/>
    <xdr:sp macro="" textlink="">
      <xdr:nvSpPr>
        <xdr:cNvPr id="799" name="【公民館】&#10;有形固定資産減価償却率平均値テキスト"/>
        <xdr:cNvSpPr txBox="1"/>
      </xdr:nvSpPr>
      <xdr:spPr>
        <a:xfrm>
          <a:off x="16357600" y="180060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25400</xdr:rowOff>
    </xdr:from>
    <xdr:to>
      <xdr:col>85</xdr:col>
      <xdr:colOff>177800</xdr:colOff>
      <xdr:row>105</xdr:row>
      <xdr:rowOff>127000</xdr:rowOff>
    </xdr:to>
    <xdr:sp macro="" textlink="">
      <xdr:nvSpPr>
        <xdr:cNvPr id="800" name="フローチャート: 判断 799"/>
        <xdr:cNvSpPr/>
      </xdr:nvSpPr>
      <xdr:spPr>
        <a:xfrm>
          <a:off x="162687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52070</xdr:rowOff>
    </xdr:from>
    <xdr:to>
      <xdr:col>81</xdr:col>
      <xdr:colOff>101600</xdr:colOff>
      <xdr:row>105</xdr:row>
      <xdr:rowOff>153670</xdr:rowOff>
    </xdr:to>
    <xdr:sp macro="" textlink="">
      <xdr:nvSpPr>
        <xdr:cNvPr id="801" name="フローチャート: 判断 800"/>
        <xdr:cNvSpPr/>
      </xdr:nvSpPr>
      <xdr:spPr>
        <a:xfrm>
          <a:off x="154305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63500</xdr:rowOff>
    </xdr:from>
    <xdr:to>
      <xdr:col>76</xdr:col>
      <xdr:colOff>165100</xdr:colOff>
      <xdr:row>105</xdr:row>
      <xdr:rowOff>165100</xdr:rowOff>
    </xdr:to>
    <xdr:sp macro="" textlink="">
      <xdr:nvSpPr>
        <xdr:cNvPr id="802" name="フローチャート: 判断 801"/>
        <xdr:cNvSpPr/>
      </xdr:nvSpPr>
      <xdr:spPr>
        <a:xfrm>
          <a:off x="14541500" y="1806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113030</xdr:rowOff>
    </xdr:from>
    <xdr:to>
      <xdr:col>72</xdr:col>
      <xdr:colOff>38100</xdr:colOff>
      <xdr:row>106</xdr:row>
      <xdr:rowOff>43180</xdr:rowOff>
    </xdr:to>
    <xdr:sp macro="" textlink="">
      <xdr:nvSpPr>
        <xdr:cNvPr id="803" name="フローチャート: 判断 802"/>
        <xdr:cNvSpPr/>
      </xdr:nvSpPr>
      <xdr:spPr>
        <a:xfrm>
          <a:off x="13652500" y="1811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04" name="テキスト ボックス 80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05" name="テキスト ボックス 80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06" name="テキスト ボックス 80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07" name="テキスト ボックス 80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08" name="テキスト ボックス 80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67311</xdr:rowOff>
    </xdr:from>
    <xdr:to>
      <xdr:col>85</xdr:col>
      <xdr:colOff>177800</xdr:colOff>
      <xdr:row>102</xdr:row>
      <xdr:rowOff>168911</xdr:rowOff>
    </xdr:to>
    <xdr:sp macro="" textlink="">
      <xdr:nvSpPr>
        <xdr:cNvPr id="809" name="楕円 808"/>
        <xdr:cNvSpPr/>
      </xdr:nvSpPr>
      <xdr:spPr>
        <a:xfrm>
          <a:off x="16268700" y="1755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90188</xdr:rowOff>
    </xdr:from>
    <xdr:ext cx="405111" cy="259045"/>
    <xdr:sp macro="" textlink="">
      <xdr:nvSpPr>
        <xdr:cNvPr id="810" name="【公民館】&#10;有形固定資産減価償却率該当値テキスト"/>
        <xdr:cNvSpPr txBox="1"/>
      </xdr:nvSpPr>
      <xdr:spPr>
        <a:xfrm>
          <a:off x="16357600" y="1740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107314</xdr:rowOff>
    </xdr:from>
    <xdr:to>
      <xdr:col>81</xdr:col>
      <xdr:colOff>101600</xdr:colOff>
      <xdr:row>103</xdr:row>
      <xdr:rowOff>37464</xdr:rowOff>
    </xdr:to>
    <xdr:sp macro="" textlink="">
      <xdr:nvSpPr>
        <xdr:cNvPr id="811" name="楕円 810"/>
        <xdr:cNvSpPr/>
      </xdr:nvSpPr>
      <xdr:spPr>
        <a:xfrm>
          <a:off x="15430500" y="1759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118111</xdr:rowOff>
    </xdr:from>
    <xdr:to>
      <xdr:col>85</xdr:col>
      <xdr:colOff>127000</xdr:colOff>
      <xdr:row>102</xdr:row>
      <xdr:rowOff>158114</xdr:rowOff>
    </xdr:to>
    <xdr:cxnSp macro="">
      <xdr:nvCxnSpPr>
        <xdr:cNvPr id="812" name="直線コネクタ 811"/>
        <xdr:cNvCxnSpPr/>
      </xdr:nvCxnSpPr>
      <xdr:spPr>
        <a:xfrm flipV="1">
          <a:off x="15481300" y="17606011"/>
          <a:ext cx="8382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78739</xdr:rowOff>
    </xdr:from>
    <xdr:to>
      <xdr:col>76</xdr:col>
      <xdr:colOff>165100</xdr:colOff>
      <xdr:row>103</xdr:row>
      <xdr:rowOff>8889</xdr:rowOff>
    </xdr:to>
    <xdr:sp macro="" textlink="">
      <xdr:nvSpPr>
        <xdr:cNvPr id="813" name="楕円 812"/>
        <xdr:cNvSpPr/>
      </xdr:nvSpPr>
      <xdr:spPr>
        <a:xfrm>
          <a:off x="14541500" y="1756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129539</xdr:rowOff>
    </xdr:from>
    <xdr:to>
      <xdr:col>81</xdr:col>
      <xdr:colOff>50800</xdr:colOff>
      <xdr:row>102</xdr:row>
      <xdr:rowOff>158114</xdr:rowOff>
    </xdr:to>
    <xdr:cxnSp macro="">
      <xdr:nvCxnSpPr>
        <xdr:cNvPr id="814" name="直線コネクタ 813"/>
        <xdr:cNvCxnSpPr/>
      </xdr:nvCxnSpPr>
      <xdr:spPr>
        <a:xfrm>
          <a:off x="14592300" y="17617439"/>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101600</xdr:rowOff>
    </xdr:from>
    <xdr:to>
      <xdr:col>72</xdr:col>
      <xdr:colOff>38100</xdr:colOff>
      <xdr:row>103</xdr:row>
      <xdr:rowOff>31750</xdr:rowOff>
    </xdr:to>
    <xdr:sp macro="" textlink="">
      <xdr:nvSpPr>
        <xdr:cNvPr id="815" name="楕円 814"/>
        <xdr:cNvSpPr/>
      </xdr:nvSpPr>
      <xdr:spPr>
        <a:xfrm>
          <a:off x="13652500" y="1758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129539</xdr:rowOff>
    </xdr:from>
    <xdr:to>
      <xdr:col>76</xdr:col>
      <xdr:colOff>114300</xdr:colOff>
      <xdr:row>102</xdr:row>
      <xdr:rowOff>152400</xdr:rowOff>
    </xdr:to>
    <xdr:cxnSp macro="">
      <xdr:nvCxnSpPr>
        <xdr:cNvPr id="816" name="直線コネクタ 815"/>
        <xdr:cNvCxnSpPr/>
      </xdr:nvCxnSpPr>
      <xdr:spPr>
        <a:xfrm flipV="1">
          <a:off x="13703300" y="176174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144797</xdr:rowOff>
    </xdr:from>
    <xdr:ext cx="405111" cy="259045"/>
    <xdr:sp macro="" textlink="">
      <xdr:nvSpPr>
        <xdr:cNvPr id="817" name="n_1aveValue【公民館】&#10;有形固定資産減価償却率"/>
        <xdr:cNvSpPr txBox="1"/>
      </xdr:nvSpPr>
      <xdr:spPr>
        <a:xfrm>
          <a:off x="15266044" y="1814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156227</xdr:rowOff>
    </xdr:from>
    <xdr:ext cx="405111" cy="259045"/>
    <xdr:sp macro="" textlink="">
      <xdr:nvSpPr>
        <xdr:cNvPr id="818" name="n_2aveValue【公民館】&#10;有形固定資産減価償却率"/>
        <xdr:cNvSpPr txBox="1"/>
      </xdr:nvSpPr>
      <xdr:spPr>
        <a:xfrm>
          <a:off x="14389744" y="1815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34307</xdr:rowOff>
    </xdr:from>
    <xdr:ext cx="405111" cy="259045"/>
    <xdr:sp macro="" textlink="">
      <xdr:nvSpPr>
        <xdr:cNvPr id="819" name="n_3aveValue【公民館】&#10;有形固定資産減価償却率"/>
        <xdr:cNvSpPr txBox="1"/>
      </xdr:nvSpPr>
      <xdr:spPr>
        <a:xfrm>
          <a:off x="13500744" y="1820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53991</xdr:rowOff>
    </xdr:from>
    <xdr:ext cx="405111" cy="259045"/>
    <xdr:sp macro="" textlink="">
      <xdr:nvSpPr>
        <xdr:cNvPr id="820" name="n_1mainValue【公民館】&#10;有形固定資産減価償却率"/>
        <xdr:cNvSpPr txBox="1"/>
      </xdr:nvSpPr>
      <xdr:spPr>
        <a:xfrm>
          <a:off x="15266044" y="17370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25416</xdr:rowOff>
    </xdr:from>
    <xdr:ext cx="405111" cy="259045"/>
    <xdr:sp macro="" textlink="">
      <xdr:nvSpPr>
        <xdr:cNvPr id="821" name="n_2mainValue【公民館】&#10;有形固定資産減価償却率"/>
        <xdr:cNvSpPr txBox="1"/>
      </xdr:nvSpPr>
      <xdr:spPr>
        <a:xfrm>
          <a:off x="14389744" y="17341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48277</xdr:rowOff>
    </xdr:from>
    <xdr:ext cx="405111" cy="259045"/>
    <xdr:sp macro="" textlink="">
      <xdr:nvSpPr>
        <xdr:cNvPr id="822" name="n_3mainValue【公民館】&#10;有形固定資産減価償却率"/>
        <xdr:cNvSpPr txBox="1"/>
      </xdr:nvSpPr>
      <xdr:spPr>
        <a:xfrm>
          <a:off x="13500744" y="1736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23" name="正方形/長方形 82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24" name="正方形/長方形 82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25" name="正方形/長方形 82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26" name="正方形/長方形 82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27" name="正方形/長方形 82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28" name="正方形/長方形 82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29" name="正方形/長方形 82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30" name="正方形/長方形 82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31" name="テキスト ボックス 83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32" name="直線コネクタ 83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33" name="直線コネクタ 83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34" name="テキスト ボックス 83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35" name="直線コネクタ 83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36" name="テキスト ボックス 83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37" name="直線コネクタ 83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38" name="テキスト ボックス 83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39" name="直線コネクタ 83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40" name="テキスト ボックス 83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41" name="直線コネクタ 84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42" name="テキスト ボックス 84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43" name="直線コネクタ 84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44" name="テキスト ボックス 84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4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137161</xdr:rowOff>
    </xdr:from>
    <xdr:to>
      <xdr:col>116</xdr:col>
      <xdr:colOff>62864</xdr:colOff>
      <xdr:row>108</xdr:row>
      <xdr:rowOff>91439</xdr:rowOff>
    </xdr:to>
    <xdr:cxnSp macro="">
      <xdr:nvCxnSpPr>
        <xdr:cNvPr id="846" name="直線コネクタ 845"/>
        <xdr:cNvCxnSpPr/>
      </xdr:nvCxnSpPr>
      <xdr:spPr>
        <a:xfrm flipV="1">
          <a:off x="22160864" y="17282161"/>
          <a:ext cx="0" cy="1325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95266</xdr:rowOff>
    </xdr:from>
    <xdr:ext cx="469744" cy="259045"/>
    <xdr:sp macro="" textlink="">
      <xdr:nvSpPr>
        <xdr:cNvPr id="847" name="【公民館】&#10;一人当たり面積最小値テキスト"/>
        <xdr:cNvSpPr txBox="1"/>
      </xdr:nvSpPr>
      <xdr:spPr>
        <a:xfrm>
          <a:off x="22199600" y="186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91439</xdr:rowOff>
    </xdr:from>
    <xdr:to>
      <xdr:col>116</xdr:col>
      <xdr:colOff>152400</xdr:colOff>
      <xdr:row>108</xdr:row>
      <xdr:rowOff>91439</xdr:rowOff>
    </xdr:to>
    <xdr:cxnSp macro="">
      <xdr:nvCxnSpPr>
        <xdr:cNvPr id="848" name="直線コネクタ 847"/>
        <xdr:cNvCxnSpPr/>
      </xdr:nvCxnSpPr>
      <xdr:spPr>
        <a:xfrm>
          <a:off x="22072600" y="1860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83838</xdr:rowOff>
    </xdr:from>
    <xdr:ext cx="469744" cy="259045"/>
    <xdr:sp macro="" textlink="">
      <xdr:nvSpPr>
        <xdr:cNvPr id="849" name="【公民館】&#10;一人当たり面積最大値テキスト"/>
        <xdr:cNvSpPr txBox="1"/>
      </xdr:nvSpPr>
      <xdr:spPr>
        <a:xfrm>
          <a:off x="22199600" y="17057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137161</xdr:rowOff>
    </xdr:from>
    <xdr:to>
      <xdr:col>116</xdr:col>
      <xdr:colOff>152400</xdr:colOff>
      <xdr:row>100</xdr:row>
      <xdr:rowOff>137161</xdr:rowOff>
    </xdr:to>
    <xdr:cxnSp macro="">
      <xdr:nvCxnSpPr>
        <xdr:cNvPr id="850" name="直線コネクタ 849"/>
        <xdr:cNvCxnSpPr/>
      </xdr:nvCxnSpPr>
      <xdr:spPr>
        <a:xfrm>
          <a:off x="22072600" y="17282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21607</xdr:rowOff>
    </xdr:from>
    <xdr:ext cx="469744" cy="259045"/>
    <xdr:sp macro="" textlink="">
      <xdr:nvSpPr>
        <xdr:cNvPr id="851" name="【公民館】&#10;一人当たり面積平均値テキスト"/>
        <xdr:cNvSpPr txBox="1"/>
      </xdr:nvSpPr>
      <xdr:spPr>
        <a:xfrm>
          <a:off x="22199600" y="17852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170180</xdr:rowOff>
    </xdr:from>
    <xdr:to>
      <xdr:col>116</xdr:col>
      <xdr:colOff>114300</xdr:colOff>
      <xdr:row>105</xdr:row>
      <xdr:rowOff>100330</xdr:rowOff>
    </xdr:to>
    <xdr:sp macro="" textlink="">
      <xdr:nvSpPr>
        <xdr:cNvPr id="852" name="フローチャート: 判断 851"/>
        <xdr:cNvSpPr/>
      </xdr:nvSpPr>
      <xdr:spPr>
        <a:xfrm>
          <a:off x="221107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170180</xdr:rowOff>
    </xdr:from>
    <xdr:to>
      <xdr:col>112</xdr:col>
      <xdr:colOff>38100</xdr:colOff>
      <xdr:row>105</xdr:row>
      <xdr:rowOff>100330</xdr:rowOff>
    </xdr:to>
    <xdr:sp macro="" textlink="">
      <xdr:nvSpPr>
        <xdr:cNvPr id="853" name="フローチャート: 判断 852"/>
        <xdr:cNvSpPr/>
      </xdr:nvSpPr>
      <xdr:spPr>
        <a:xfrm>
          <a:off x="21272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13970</xdr:rowOff>
    </xdr:from>
    <xdr:to>
      <xdr:col>107</xdr:col>
      <xdr:colOff>101600</xdr:colOff>
      <xdr:row>105</xdr:row>
      <xdr:rowOff>115570</xdr:rowOff>
    </xdr:to>
    <xdr:sp macro="" textlink="">
      <xdr:nvSpPr>
        <xdr:cNvPr id="854" name="フローチャート: 判断 853"/>
        <xdr:cNvSpPr/>
      </xdr:nvSpPr>
      <xdr:spPr>
        <a:xfrm>
          <a:off x="20383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86361</xdr:rowOff>
    </xdr:from>
    <xdr:to>
      <xdr:col>102</xdr:col>
      <xdr:colOff>165100</xdr:colOff>
      <xdr:row>105</xdr:row>
      <xdr:rowOff>16511</xdr:rowOff>
    </xdr:to>
    <xdr:sp macro="" textlink="">
      <xdr:nvSpPr>
        <xdr:cNvPr id="855" name="フローチャート: 判断 854"/>
        <xdr:cNvSpPr/>
      </xdr:nvSpPr>
      <xdr:spPr>
        <a:xfrm>
          <a:off x="194945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56" name="テキスト ボックス 85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57" name="テキスト ボックス 85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58" name="テキスト ボックス 85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59" name="テキスト ボックス 85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60" name="テキスト ボックス 85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93980</xdr:rowOff>
    </xdr:from>
    <xdr:to>
      <xdr:col>116</xdr:col>
      <xdr:colOff>114300</xdr:colOff>
      <xdr:row>107</xdr:row>
      <xdr:rowOff>24130</xdr:rowOff>
    </xdr:to>
    <xdr:sp macro="" textlink="">
      <xdr:nvSpPr>
        <xdr:cNvPr id="861" name="楕円 860"/>
        <xdr:cNvSpPr/>
      </xdr:nvSpPr>
      <xdr:spPr>
        <a:xfrm>
          <a:off x="221107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72407</xdr:rowOff>
    </xdr:from>
    <xdr:ext cx="469744" cy="259045"/>
    <xdr:sp macro="" textlink="">
      <xdr:nvSpPr>
        <xdr:cNvPr id="862" name="【公民館】&#10;一人当たり面積該当値テキスト"/>
        <xdr:cNvSpPr txBox="1"/>
      </xdr:nvSpPr>
      <xdr:spPr>
        <a:xfrm>
          <a:off x="22199600" y="1824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93980</xdr:rowOff>
    </xdr:from>
    <xdr:to>
      <xdr:col>112</xdr:col>
      <xdr:colOff>38100</xdr:colOff>
      <xdr:row>107</xdr:row>
      <xdr:rowOff>24130</xdr:rowOff>
    </xdr:to>
    <xdr:sp macro="" textlink="">
      <xdr:nvSpPr>
        <xdr:cNvPr id="863" name="楕円 862"/>
        <xdr:cNvSpPr/>
      </xdr:nvSpPr>
      <xdr:spPr>
        <a:xfrm>
          <a:off x="21272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144780</xdr:rowOff>
    </xdr:from>
    <xdr:to>
      <xdr:col>116</xdr:col>
      <xdr:colOff>63500</xdr:colOff>
      <xdr:row>106</xdr:row>
      <xdr:rowOff>144780</xdr:rowOff>
    </xdr:to>
    <xdr:cxnSp macro="">
      <xdr:nvCxnSpPr>
        <xdr:cNvPr id="864" name="直線コネクタ 863"/>
        <xdr:cNvCxnSpPr/>
      </xdr:nvCxnSpPr>
      <xdr:spPr>
        <a:xfrm>
          <a:off x="21323300" y="183184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93980</xdr:rowOff>
    </xdr:from>
    <xdr:to>
      <xdr:col>107</xdr:col>
      <xdr:colOff>101600</xdr:colOff>
      <xdr:row>107</xdr:row>
      <xdr:rowOff>24130</xdr:rowOff>
    </xdr:to>
    <xdr:sp macro="" textlink="">
      <xdr:nvSpPr>
        <xdr:cNvPr id="865" name="楕円 864"/>
        <xdr:cNvSpPr/>
      </xdr:nvSpPr>
      <xdr:spPr>
        <a:xfrm>
          <a:off x="20383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144780</xdr:rowOff>
    </xdr:from>
    <xdr:to>
      <xdr:col>111</xdr:col>
      <xdr:colOff>177800</xdr:colOff>
      <xdr:row>106</xdr:row>
      <xdr:rowOff>144780</xdr:rowOff>
    </xdr:to>
    <xdr:cxnSp macro="">
      <xdr:nvCxnSpPr>
        <xdr:cNvPr id="866" name="直線コネクタ 865"/>
        <xdr:cNvCxnSpPr/>
      </xdr:nvCxnSpPr>
      <xdr:spPr>
        <a:xfrm>
          <a:off x="20434300" y="18318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93980</xdr:rowOff>
    </xdr:from>
    <xdr:to>
      <xdr:col>102</xdr:col>
      <xdr:colOff>165100</xdr:colOff>
      <xdr:row>107</xdr:row>
      <xdr:rowOff>24130</xdr:rowOff>
    </xdr:to>
    <xdr:sp macro="" textlink="">
      <xdr:nvSpPr>
        <xdr:cNvPr id="867" name="楕円 866"/>
        <xdr:cNvSpPr/>
      </xdr:nvSpPr>
      <xdr:spPr>
        <a:xfrm>
          <a:off x="19494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144780</xdr:rowOff>
    </xdr:from>
    <xdr:to>
      <xdr:col>107</xdr:col>
      <xdr:colOff>50800</xdr:colOff>
      <xdr:row>106</xdr:row>
      <xdr:rowOff>144780</xdr:rowOff>
    </xdr:to>
    <xdr:cxnSp macro="">
      <xdr:nvCxnSpPr>
        <xdr:cNvPr id="868" name="直線コネクタ 867"/>
        <xdr:cNvCxnSpPr/>
      </xdr:nvCxnSpPr>
      <xdr:spPr>
        <a:xfrm>
          <a:off x="19545300" y="18318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116857</xdr:rowOff>
    </xdr:from>
    <xdr:ext cx="469744" cy="259045"/>
    <xdr:sp macro="" textlink="">
      <xdr:nvSpPr>
        <xdr:cNvPr id="869" name="n_1aveValue【公民館】&#10;一人当たり面積"/>
        <xdr:cNvSpPr txBox="1"/>
      </xdr:nvSpPr>
      <xdr:spPr>
        <a:xfrm>
          <a:off x="21075727" y="1777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132097</xdr:rowOff>
    </xdr:from>
    <xdr:ext cx="469744" cy="259045"/>
    <xdr:sp macro="" textlink="">
      <xdr:nvSpPr>
        <xdr:cNvPr id="870" name="n_2aveValue【公民館】&#10;一人当たり面積"/>
        <xdr:cNvSpPr txBox="1"/>
      </xdr:nvSpPr>
      <xdr:spPr>
        <a:xfrm>
          <a:off x="201994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33038</xdr:rowOff>
    </xdr:from>
    <xdr:ext cx="469744" cy="259045"/>
    <xdr:sp macro="" textlink="">
      <xdr:nvSpPr>
        <xdr:cNvPr id="871" name="n_3aveValue【公民館】&#10;一人当たり面積"/>
        <xdr:cNvSpPr txBox="1"/>
      </xdr:nvSpPr>
      <xdr:spPr>
        <a:xfrm>
          <a:off x="19310427" y="17692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15257</xdr:rowOff>
    </xdr:from>
    <xdr:ext cx="469744" cy="259045"/>
    <xdr:sp macro="" textlink="">
      <xdr:nvSpPr>
        <xdr:cNvPr id="872" name="n_1mainValue【公民館】&#10;一人当たり面積"/>
        <xdr:cNvSpPr txBox="1"/>
      </xdr:nvSpPr>
      <xdr:spPr>
        <a:xfrm>
          <a:off x="21075727"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15257</xdr:rowOff>
    </xdr:from>
    <xdr:ext cx="469744" cy="259045"/>
    <xdr:sp macro="" textlink="">
      <xdr:nvSpPr>
        <xdr:cNvPr id="873" name="n_2mainValue【公民館】&#10;一人当たり面積"/>
        <xdr:cNvSpPr txBox="1"/>
      </xdr:nvSpPr>
      <xdr:spPr>
        <a:xfrm>
          <a:off x="20199427"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15257</xdr:rowOff>
    </xdr:from>
    <xdr:ext cx="469744" cy="259045"/>
    <xdr:sp macro="" textlink="">
      <xdr:nvSpPr>
        <xdr:cNvPr id="874" name="n_3mainValue【公民館】&#10;一人当たり面積"/>
        <xdr:cNvSpPr txBox="1"/>
      </xdr:nvSpPr>
      <xdr:spPr>
        <a:xfrm>
          <a:off x="19310427"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75" name="正方形/長方形 87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76" name="正方形/長方形 87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77" name="テキスト ボックス 87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mn-lt"/>
              <a:ea typeface="+mn-ea"/>
              <a:cs typeface="+mn-cs"/>
            </a:rPr>
            <a:t>　</a:t>
          </a:r>
          <a:r>
            <a:rPr kumimoji="1" lang="ja-JP" altLang="ja-JP" sz="1200" baseline="0">
              <a:solidFill>
                <a:schemeClr val="dk1"/>
              </a:solidFill>
              <a:effectLst/>
              <a:latin typeface="ＭＳ ゴシック" panose="020B0609070205080204" pitchFamily="49" charset="-128"/>
              <a:ea typeface="ＭＳ ゴシック" panose="020B0609070205080204" pitchFamily="49" charset="-128"/>
              <a:cs typeface="+mn-cs"/>
            </a:rPr>
            <a:t>有形固定資産減価償却率が類似団体平均と比較して、特に高くなっている施設は道路と公民館です。</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baseline="0">
              <a:solidFill>
                <a:schemeClr val="dk1"/>
              </a:solidFill>
              <a:effectLst/>
              <a:latin typeface="ＭＳ ゴシック" panose="020B0609070205080204" pitchFamily="49" charset="-128"/>
              <a:ea typeface="ＭＳ ゴシック" panose="020B0609070205080204" pitchFamily="49" charset="-128"/>
              <a:cs typeface="+mn-cs"/>
            </a:rPr>
            <a:t>　道路は、本市全体の有形固定資産の約４割を占めています。道路の有形固定資産減価償却率は</a:t>
          </a:r>
          <a:r>
            <a:rPr kumimoji="1" lang="en-US" altLang="ja-JP" sz="1200" baseline="0">
              <a:solidFill>
                <a:schemeClr val="dk1"/>
              </a:solidFill>
              <a:effectLst/>
              <a:latin typeface="ＭＳ ゴシック" panose="020B0609070205080204" pitchFamily="49" charset="-128"/>
              <a:ea typeface="ＭＳ ゴシック" panose="020B0609070205080204" pitchFamily="49" charset="-128"/>
              <a:cs typeface="+mn-cs"/>
            </a:rPr>
            <a:t>80%</a:t>
          </a:r>
          <a:r>
            <a:rPr kumimoji="1" lang="ja-JP" altLang="ja-JP" sz="1200" baseline="0">
              <a:solidFill>
                <a:schemeClr val="dk1"/>
              </a:solidFill>
              <a:effectLst/>
              <a:latin typeface="ＭＳ ゴシック" panose="020B0609070205080204" pitchFamily="49" charset="-128"/>
              <a:ea typeface="ＭＳ ゴシック" panose="020B0609070205080204" pitchFamily="49" charset="-128"/>
              <a:cs typeface="+mn-cs"/>
            </a:rPr>
            <a:t>を超えていることから、これが全体における有形固定資産減価償却率の高止まりに大きく影響しています。老朽化した道路ストックを適切に管理するため、定期的（</a:t>
          </a:r>
          <a:r>
            <a:rPr kumimoji="1" lang="en-US" altLang="ja-JP" sz="1200" baseline="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1200" baseline="0">
              <a:solidFill>
                <a:schemeClr val="dk1"/>
              </a:solidFill>
              <a:effectLst/>
              <a:latin typeface="ＭＳ ゴシック" panose="020B0609070205080204" pitchFamily="49" charset="-128"/>
              <a:ea typeface="ＭＳ ゴシック" panose="020B0609070205080204" pitchFamily="49" charset="-128"/>
              <a:cs typeface="+mn-cs"/>
            </a:rPr>
            <a:t>年毎）に点検を実施し、劣化が進んだものから修繕・更新を行い、安全性の確保に努めています。また、公民館</a:t>
          </a:r>
          <a:r>
            <a:rPr kumimoji="1" lang="ja-JP" altLang="en-US" sz="1200" baseline="0">
              <a:solidFill>
                <a:schemeClr val="dk1"/>
              </a:solidFill>
              <a:effectLst/>
              <a:latin typeface="ＭＳ ゴシック" panose="020B0609070205080204" pitchFamily="49" charset="-128"/>
              <a:ea typeface="ＭＳ ゴシック" panose="020B0609070205080204" pitchFamily="49" charset="-128"/>
              <a:cs typeface="+mn-cs"/>
            </a:rPr>
            <a:t>機能を持つ地区市民センター</a:t>
          </a:r>
          <a:r>
            <a:rPr kumimoji="1" lang="ja-JP" altLang="ja-JP" sz="1200" baseline="0">
              <a:solidFill>
                <a:schemeClr val="dk1"/>
              </a:solidFill>
              <a:effectLst/>
              <a:latin typeface="ＭＳ ゴシック" panose="020B0609070205080204" pitchFamily="49" charset="-128"/>
              <a:ea typeface="ＭＳ ゴシック" panose="020B0609070205080204" pitchFamily="49" charset="-128"/>
              <a:cs typeface="+mn-cs"/>
            </a:rPr>
            <a:t>については「四日市市公共施設等総合管理計画」に基づき、計画的に長寿命化事業に取り組み、機能の維持及び安全性の確保に努めています。</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baseline="0">
              <a:solidFill>
                <a:schemeClr val="dk1"/>
              </a:solidFill>
              <a:effectLst/>
              <a:latin typeface="ＭＳ ゴシック" panose="020B0609070205080204" pitchFamily="49" charset="-128"/>
              <a:ea typeface="ＭＳ ゴシック" panose="020B0609070205080204" pitchFamily="49" charset="-128"/>
              <a:cs typeface="+mn-cs"/>
            </a:rPr>
            <a:t>　一方、有形固定資産減価償却率が類似団体平均を特に下回っているのは、児童館です。児童館は、平成</a:t>
          </a:r>
          <a:r>
            <a:rPr kumimoji="1" lang="en-US" altLang="ja-JP" sz="1200" baseline="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200" baseline="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200" baseline="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200" baseline="0">
              <a:solidFill>
                <a:schemeClr val="dk1"/>
              </a:solidFill>
              <a:effectLst/>
              <a:latin typeface="ＭＳ ゴシック" panose="020B0609070205080204" pitchFamily="49" charset="-128"/>
              <a:ea typeface="ＭＳ ゴシック" panose="020B0609070205080204" pitchFamily="49" charset="-128"/>
              <a:cs typeface="+mn-cs"/>
            </a:rPr>
            <a:t>月に</a:t>
          </a:r>
          <a:r>
            <a:rPr kumimoji="1" lang="ja-JP" altLang="en-US" sz="120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baseline="0">
              <a:solidFill>
                <a:schemeClr val="dk1"/>
              </a:solidFill>
              <a:effectLst/>
              <a:latin typeface="ＭＳ ゴシック" panose="020B0609070205080204" pitchFamily="49" charset="-128"/>
              <a:ea typeface="ＭＳ ゴシック" panose="020B0609070205080204" pitchFamily="49" charset="-128"/>
              <a:cs typeface="+mn-cs"/>
            </a:rPr>
            <a:t>老朽化した橋北児童館を閉館し、平成</a:t>
          </a:r>
          <a:r>
            <a:rPr kumimoji="1" lang="en-US" altLang="ja-JP" sz="1200" baseline="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200" baseline="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200" baseline="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200" baseline="0">
              <a:solidFill>
                <a:schemeClr val="dk1"/>
              </a:solidFill>
              <a:effectLst/>
              <a:latin typeface="ＭＳ ゴシック" panose="020B0609070205080204" pitchFamily="49" charset="-128"/>
              <a:ea typeface="ＭＳ ゴシック" panose="020B0609070205080204" pitchFamily="49" charset="-128"/>
              <a:cs typeface="+mn-cs"/>
            </a:rPr>
            <a:t>月に、新たに廃校を改修した橋北交流会館内のこども子育て交流プラザに機能を移転したため、有形固定資産減価償却率が低下しました。</a:t>
          </a:r>
          <a:endParaRPr kumimoji="1" lang="en-US" altLang="ja-JP" sz="1200" baseline="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baseline="0">
              <a:solidFill>
                <a:schemeClr val="dk1"/>
              </a:solidFill>
              <a:effectLst/>
              <a:latin typeface="ＭＳ ゴシック" panose="020B0609070205080204" pitchFamily="49" charset="-128"/>
              <a:ea typeface="ＭＳ ゴシック" panose="020B0609070205080204" pitchFamily="49" charset="-128"/>
              <a:cs typeface="+mn-cs"/>
            </a:rPr>
            <a:t>　学校施設について、一人当たり面積が前年度から減少しているのは、主に海蔵小学校改築工事により旧校舎等を撤去したためです。</a:t>
          </a:r>
          <a:endParaRPr kumimoji="1" lang="en-US" altLang="ja-JP" sz="1200" baseline="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baseline="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baseline="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200">
            <a:latin typeface="ＭＳ ゴシック" panose="020B0609070205080204" pitchFamily="49" charset="-128"/>
            <a:ea typeface="ＭＳ ゴシック" panose="020B0609070205080204" pitchFamily="49"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三重県四日市市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312,168
302,567
206.45
125,455,212
122,376,328
2,448,201
77,014,266
56,836,603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95250</xdr:rowOff>
    </xdr:from>
    <xdr:to>
      <xdr:col>24</xdr:col>
      <xdr:colOff>62865</xdr:colOff>
      <xdr:row>41</xdr:row>
      <xdr:rowOff>100965</xdr:rowOff>
    </xdr:to>
    <xdr:cxnSp macro="">
      <xdr:nvCxnSpPr>
        <xdr:cNvPr id="56" name="直線コネクタ 55"/>
        <xdr:cNvCxnSpPr/>
      </xdr:nvCxnSpPr>
      <xdr:spPr>
        <a:xfrm flipV="1">
          <a:off x="4634865" y="5924550"/>
          <a:ext cx="0" cy="1205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104792</xdr:rowOff>
    </xdr:from>
    <xdr:ext cx="405111" cy="259045"/>
    <xdr:sp macro="" textlink="">
      <xdr:nvSpPr>
        <xdr:cNvPr id="57" name="【図書館】&#10;有形固定資産減価償却率最小値テキスト"/>
        <xdr:cNvSpPr txBox="1"/>
      </xdr:nvSpPr>
      <xdr:spPr>
        <a:xfrm>
          <a:off x="4673600" y="713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100965</xdr:rowOff>
    </xdr:from>
    <xdr:to>
      <xdr:col>24</xdr:col>
      <xdr:colOff>152400</xdr:colOff>
      <xdr:row>41</xdr:row>
      <xdr:rowOff>100965</xdr:rowOff>
    </xdr:to>
    <xdr:cxnSp macro="">
      <xdr:nvCxnSpPr>
        <xdr:cNvPr id="58" name="直線コネクタ 57"/>
        <xdr:cNvCxnSpPr/>
      </xdr:nvCxnSpPr>
      <xdr:spPr>
        <a:xfrm>
          <a:off x="4546600" y="7130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41927</xdr:rowOff>
    </xdr:from>
    <xdr:ext cx="405111" cy="259045"/>
    <xdr:sp macro="" textlink="">
      <xdr:nvSpPr>
        <xdr:cNvPr id="59" name="【図書館】&#10;有形固定資産減価償却率最大値テキスト"/>
        <xdr:cNvSpPr txBox="1"/>
      </xdr:nvSpPr>
      <xdr:spPr>
        <a:xfrm>
          <a:off x="4673600" y="5699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95250</xdr:rowOff>
    </xdr:from>
    <xdr:to>
      <xdr:col>24</xdr:col>
      <xdr:colOff>152400</xdr:colOff>
      <xdr:row>34</xdr:row>
      <xdr:rowOff>95250</xdr:rowOff>
    </xdr:to>
    <xdr:cxnSp macro="">
      <xdr:nvCxnSpPr>
        <xdr:cNvPr id="60" name="直線コネクタ 59"/>
        <xdr:cNvCxnSpPr/>
      </xdr:nvCxnSpPr>
      <xdr:spPr>
        <a:xfrm>
          <a:off x="4546600" y="592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112412</xdr:rowOff>
    </xdr:from>
    <xdr:ext cx="405111" cy="259045"/>
    <xdr:sp macro="" textlink="">
      <xdr:nvSpPr>
        <xdr:cNvPr id="61" name="【図書館】&#10;有形固定資産減価償却率平均値テキスト"/>
        <xdr:cNvSpPr txBox="1"/>
      </xdr:nvSpPr>
      <xdr:spPr>
        <a:xfrm>
          <a:off x="4673600" y="6627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133985</xdr:rowOff>
    </xdr:from>
    <xdr:to>
      <xdr:col>24</xdr:col>
      <xdr:colOff>114300</xdr:colOff>
      <xdr:row>39</xdr:row>
      <xdr:rowOff>64135</xdr:rowOff>
    </xdr:to>
    <xdr:sp macro="" textlink="">
      <xdr:nvSpPr>
        <xdr:cNvPr id="62" name="フローチャート: 判断 61"/>
        <xdr:cNvSpPr/>
      </xdr:nvSpPr>
      <xdr:spPr>
        <a:xfrm>
          <a:off x="45847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48260</xdr:rowOff>
    </xdr:from>
    <xdr:to>
      <xdr:col>20</xdr:col>
      <xdr:colOff>38100</xdr:colOff>
      <xdr:row>39</xdr:row>
      <xdr:rowOff>149860</xdr:rowOff>
    </xdr:to>
    <xdr:sp macro="" textlink="">
      <xdr:nvSpPr>
        <xdr:cNvPr id="63" name="フローチャート: 判断 62"/>
        <xdr:cNvSpPr/>
      </xdr:nvSpPr>
      <xdr:spPr>
        <a:xfrm>
          <a:off x="3746500" y="673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39</xdr:row>
      <xdr:rowOff>140987</xdr:rowOff>
    </xdr:from>
    <xdr:ext cx="405111" cy="259045"/>
    <xdr:sp macro="" textlink="">
      <xdr:nvSpPr>
        <xdr:cNvPr id="64" name="n_1aveValue【図書館】&#10;有形固定資産減価償却率"/>
        <xdr:cNvSpPr txBox="1"/>
      </xdr:nvSpPr>
      <xdr:spPr>
        <a:xfrm>
          <a:off x="3582044" y="682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39</xdr:row>
      <xdr:rowOff>84455</xdr:rowOff>
    </xdr:from>
    <xdr:to>
      <xdr:col>15</xdr:col>
      <xdr:colOff>101600</xdr:colOff>
      <xdr:row>40</xdr:row>
      <xdr:rowOff>14605</xdr:rowOff>
    </xdr:to>
    <xdr:sp macro="" textlink="">
      <xdr:nvSpPr>
        <xdr:cNvPr id="65" name="フローチャート: 判断 64"/>
        <xdr:cNvSpPr/>
      </xdr:nvSpPr>
      <xdr:spPr>
        <a:xfrm>
          <a:off x="2857500" y="6771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40</xdr:row>
      <xdr:rowOff>5732</xdr:rowOff>
    </xdr:from>
    <xdr:ext cx="405111" cy="259045"/>
    <xdr:sp macro="" textlink="">
      <xdr:nvSpPr>
        <xdr:cNvPr id="66" name="n_2aveValue【図書館】&#10;有形固定資産減価償却率"/>
        <xdr:cNvSpPr txBox="1"/>
      </xdr:nvSpPr>
      <xdr:spPr>
        <a:xfrm>
          <a:off x="2705744" y="6863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39</xdr:row>
      <xdr:rowOff>61595</xdr:rowOff>
    </xdr:from>
    <xdr:to>
      <xdr:col>10</xdr:col>
      <xdr:colOff>165100</xdr:colOff>
      <xdr:row>39</xdr:row>
      <xdr:rowOff>163195</xdr:rowOff>
    </xdr:to>
    <xdr:sp macro="" textlink="">
      <xdr:nvSpPr>
        <xdr:cNvPr id="67" name="フローチャート: 判断 66"/>
        <xdr:cNvSpPr/>
      </xdr:nvSpPr>
      <xdr:spPr>
        <a:xfrm>
          <a:off x="1968500" y="674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39</xdr:row>
      <xdr:rowOff>154322</xdr:rowOff>
    </xdr:from>
    <xdr:ext cx="405111" cy="259045"/>
    <xdr:sp macro="" textlink="">
      <xdr:nvSpPr>
        <xdr:cNvPr id="68" name="n_3aveValue【図書館】&#10;有形固定資産減価償却率"/>
        <xdr:cNvSpPr txBox="1"/>
      </xdr:nvSpPr>
      <xdr:spPr>
        <a:xfrm>
          <a:off x="1816744" y="684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44450</xdr:rowOff>
    </xdr:from>
    <xdr:to>
      <xdr:col>24</xdr:col>
      <xdr:colOff>114300</xdr:colOff>
      <xdr:row>34</xdr:row>
      <xdr:rowOff>146050</xdr:rowOff>
    </xdr:to>
    <xdr:sp macro="" textlink="">
      <xdr:nvSpPr>
        <xdr:cNvPr id="74" name="楕円 73"/>
        <xdr:cNvSpPr/>
      </xdr:nvSpPr>
      <xdr:spPr>
        <a:xfrm>
          <a:off x="4584700" y="587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168927</xdr:rowOff>
    </xdr:from>
    <xdr:ext cx="405111" cy="259045"/>
    <xdr:sp macro="" textlink="">
      <xdr:nvSpPr>
        <xdr:cNvPr id="75" name="【図書館】&#10;有形固定資産減価償却率該当値テキスト"/>
        <xdr:cNvSpPr txBox="1"/>
      </xdr:nvSpPr>
      <xdr:spPr>
        <a:xfrm>
          <a:off x="4673600" y="5826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84455</xdr:rowOff>
    </xdr:from>
    <xdr:to>
      <xdr:col>20</xdr:col>
      <xdr:colOff>38100</xdr:colOff>
      <xdr:row>35</xdr:row>
      <xdr:rowOff>14605</xdr:rowOff>
    </xdr:to>
    <xdr:sp macro="" textlink="">
      <xdr:nvSpPr>
        <xdr:cNvPr id="76" name="楕円 75"/>
        <xdr:cNvSpPr/>
      </xdr:nvSpPr>
      <xdr:spPr>
        <a:xfrm>
          <a:off x="3746500" y="591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95250</xdr:rowOff>
    </xdr:from>
    <xdr:to>
      <xdr:col>24</xdr:col>
      <xdr:colOff>63500</xdr:colOff>
      <xdr:row>34</xdr:row>
      <xdr:rowOff>135255</xdr:rowOff>
    </xdr:to>
    <xdr:cxnSp macro="">
      <xdr:nvCxnSpPr>
        <xdr:cNvPr id="77" name="直線コネクタ 76"/>
        <xdr:cNvCxnSpPr/>
      </xdr:nvCxnSpPr>
      <xdr:spPr>
        <a:xfrm flipV="1">
          <a:off x="3797300" y="592455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67310</xdr:rowOff>
    </xdr:from>
    <xdr:to>
      <xdr:col>15</xdr:col>
      <xdr:colOff>101600</xdr:colOff>
      <xdr:row>34</xdr:row>
      <xdr:rowOff>168910</xdr:rowOff>
    </xdr:to>
    <xdr:sp macro="" textlink="">
      <xdr:nvSpPr>
        <xdr:cNvPr id="78" name="楕円 77"/>
        <xdr:cNvSpPr/>
      </xdr:nvSpPr>
      <xdr:spPr>
        <a:xfrm>
          <a:off x="2857500" y="5896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118110</xdr:rowOff>
    </xdr:from>
    <xdr:to>
      <xdr:col>19</xdr:col>
      <xdr:colOff>177800</xdr:colOff>
      <xdr:row>34</xdr:row>
      <xdr:rowOff>135255</xdr:rowOff>
    </xdr:to>
    <xdr:cxnSp macro="">
      <xdr:nvCxnSpPr>
        <xdr:cNvPr id="79" name="直線コネクタ 78"/>
        <xdr:cNvCxnSpPr/>
      </xdr:nvCxnSpPr>
      <xdr:spPr>
        <a:xfrm>
          <a:off x="2908300" y="594741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107315</xdr:rowOff>
    </xdr:from>
    <xdr:to>
      <xdr:col>10</xdr:col>
      <xdr:colOff>165100</xdr:colOff>
      <xdr:row>35</xdr:row>
      <xdr:rowOff>37465</xdr:rowOff>
    </xdr:to>
    <xdr:sp macro="" textlink="">
      <xdr:nvSpPr>
        <xdr:cNvPr id="80" name="楕円 79"/>
        <xdr:cNvSpPr/>
      </xdr:nvSpPr>
      <xdr:spPr>
        <a:xfrm>
          <a:off x="1968500" y="593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118110</xdr:rowOff>
    </xdr:from>
    <xdr:to>
      <xdr:col>15</xdr:col>
      <xdr:colOff>50800</xdr:colOff>
      <xdr:row>34</xdr:row>
      <xdr:rowOff>158115</xdr:rowOff>
    </xdr:to>
    <xdr:cxnSp macro="">
      <xdr:nvCxnSpPr>
        <xdr:cNvPr id="81" name="直線コネクタ 80"/>
        <xdr:cNvCxnSpPr/>
      </xdr:nvCxnSpPr>
      <xdr:spPr>
        <a:xfrm flipV="1">
          <a:off x="2019300" y="594741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33</xdr:row>
      <xdr:rowOff>31132</xdr:rowOff>
    </xdr:from>
    <xdr:ext cx="405111" cy="259045"/>
    <xdr:sp macro="" textlink="">
      <xdr:nvSpPr>
        <xdr:cNvPr id="82" name="n_1mainValue【図書館】&#10;有形固定資産減価償却率"/>
        <xdr:cNvSpPr txBox="1"/>
      </xdr:nvSpPr>
      <xdr:spPr>
        <a:xfrm>
          <a:off x="3582044" y="5688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13987</xdr:rowOff>
    </xdr:from>
    <xdr:ext cx="405111" cy="259045"/>
    <xdr:sp macro="" textlink="">
      <xdr:nvSpPr>
        <xdr:cNvPr id="83" name="n_2mainValue【図書館】&#10;有形固定資産減価償却率"/>
        <xdr:cNvSpPr txBox="1"/>
      </xdr:nvSpPr>
      <xdr:spPr>
        <a:xfrm>
          <a:off x="2705744" y="567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53992</xdr:rowOff>
    </xdr:from>
    <xdr:ext cx="405111" cy="259045"/>
    <xdr:sp macro="" textlink="">
      <xdr:nvSpPr>
        <xdr:cNvPr id="84" name="n_3mainValue【図書館】&#10;有形固定資産減価償却率"/>
        <xdr:cNvSpPr txBox="1"/>
      </xdr:nvSpPr>
      <xdr:spPr>
        <a:xfrm>
          <a:off x="1816744" y="5711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3" name="テキスト ボックス 92"/>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5" name="直線コネクタ 94"/>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6" name="テキスト ボックス 95"/>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7" name="直線コネクタ 96"/>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8" name="テキスト ボックス 97"/>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9" name="直線コネクタ 98"/>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0" name="テキスト ボックス 99"/>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1" name="直線コネクタ 100"/>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2" name="テキスト ボックス 101"/>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4" name="テキスト ボックス 10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87630</xdr:rowOff>
    </xdr:from>
    <xdr:to>
      <xdr:col>54</xdr:col>
      <xdr:colOff>189865</xdr:colOff>
      <xdr:row>40</xdr:row>
      <xdr:rowOff>99060</xdr:rowOff>
    </xdr:to>
    <xdr:cxnSp macro="">
      <xdr:nvCxnSpPr>
        <xdr:cNvPr id="106" name="直線コネクタ 105"/>
        <xdr:cNvCxnSpPr/>
      </xdr:nvCxnSpPr>
      <xdr:spPr>
        <a:xfrm flipV="1">
          <a:off x="10476865" y="574548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102887</xdr:rowOff>
    </xdr:from>
    <xdr:ext cx="469744" cy="259045"/>
    <xdr:sp macro="" textlink="">
      <xdr:nvSpPr>
        <xdr:cNvPr id="107" name="【図書館】&#10;一人当たり面積最小値テキスト"/>
        <xdr:cNvSpPr txBox="1"/>
      </xdr:nvSpPr>
      <xdr:spPr>
        <a:xfrm>
          <a:off x="10515600" y="696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99060</xdr:rowOff>
    </xdr:from>
    <xdr:to>
      <xdr:col>55</xdr:col>
      <xdr:colOff>88900</xdr:colOff>
      <xdr:row>40</xdr:row>
      <xdr:rowOff>99060</xdr:rowOff>
    </xdr:to>
    <xdr:cxnSp macro="">
      <xdr:nvCxnSpPr>
        <xdr:cNvPr id="108" name="直線コネクタ 107"/>
        <xdr:cNvCxnSpPr/>
      </xdr:nvCxnSpPr>
      <xdr:spPr>
        <a:xfrm>
          <a:off x="10388600" y="695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34307</xdr:rowOff>
    </xdr:from>
    <xdr:ext cx="469744" cy="259045"/>
    <xdr:sp macro="" textlink="">
      <xdr:nvSpPr>
        <xdr:cNvPr id="109" name="【図書館】&#10;一人当たり面積最大値テキスト"/>
        <xdr:cNvSpPr txBox="1"/>
      </xdr:nvSpPr>
      <xdr:spPr>
        <a:xfrm>
          <a:off x="10515600" y="552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87630</xdr:rowOff>
    </xdr:from>
    <xdr:to>
      <xdr:col>55</xdr:col>
      <xdr:colOff>88900</xdr:colOff>
      <xdr:row>33</xdr:row>
      <xdr:rowOff>87630</xdr:rowOff>
    </xdr:to>
    <xdr:cxnSp macro="">
      <xdr:nvCxnSpPr>
        <xdr:cNvPr id="110" name="直線コネクタ 109"/>
        <xdr:cNvCxnSpPr/>
      </xdr:nvCxnSpPr>
      <xdr:spPr>
        <a:xfrm>
          <a:off x="10388600" y="574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151147</xdr:rowOff>
    </xdr:from>
    <xdr:ext cx="469744" cy="259045"/>
    <xdr:sp macro="" textlink="">
      <xdr:nvSpPr>
        <xdr:cNvPr id="111" name="【図書館】&#10;一人当たり面積平均値テキスト"/>
        <xdr:cNvSpPr txBox="1"/>
      </xdr:nvSpPr>
      <xdr:spPr>
        <a:xfrm>
          <a:off x="10515600" y="6323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128270</xdr:rowOff>
    </xdr:from>
    <xdr:to>
      <xdr:col>55</xdr:col>
      <xdr:colOff>50800</xdr:colOff>
      <xdr:row>38</xdr:row>
      <xdr:rowOff>58420</xdr:rowOff>
    </xdr:to>
    <xdr:sp macro="" textlink="">
      <xdr:nvSpPr>
        <xdr:cNvPr id="112" name="フローチャート: 判断 111"/>
        <xdr:cNvSpPr/>
      </xdr:nvSpPr>
      <xdr:spPr>
        <a:xfrm>
          <a:off x="104267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128270</xdr:rowOff>
    </xdr:from>
    <xdr:to>
      <xdr:col>50</xdr:col>
      <xdr:colOff>165100</xdr:colOff>
      <xdr:row>38</xdr:row>
      <xdr:rowOff>58420</xdr:rowOff>
    </xdr:to>
    <xdr:sp macro="" textlink="">
      <xdr:nvSpPr>
        <xdr:cNvPr id="113" name="フローチャート: 判断 112"/>
        <xdr:cNvSpPr/>
      </xdr:nvSpPr>
      <xdr:spPr>
        <a:xfrm>
          <a:off x="9588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36</xdr:row>
      <xdr:rowOff>74947</xdr:rowOff>
    </xdr:from>
    <xdr:ext cx="469744" cy="259045"/>
    <xdr:sp macro="" textlink="">
      <xdr:nvSpPr>
        <xdr:cNvPr id="114" name="n_1aveValue【図書館】&#10;一人当たり面積"/>
        <xdr:cNvSpPr txBox="1"/>
      </xdr:nvSpPr>
      <xdr:spPr>
        <a:xfrm>
          <a:off x="939172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151130</xdr:rowOff>
    </xdr:from>
    <xdr:to>
      <xdr:col>46</xdr:col>
      <xdr:colOff>38100</xdr:colOff>
      <xdr:row>38</xdr:row>
      <xdr:rowOff>81280</xdr:rowOff>
    </xdr:to>
    <xdr:sp macro="" textlink="">
      <xdr:nvSpPr>
        <xdr:cNvPr id="115" name="フローチャート: 判断 114"/>
        <xdr:cNvSpPr/>
      </xdr:nvSpPr>
      <xdr:spPr>
        <a:xfrm>
          <a:off x="8699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36</xdr:row>
      <xdr:rowOff>97807</xdr:rowOff>
    </xdr:from>
    <xdr:ext cx="469744" cy="259045"/>
    <xdr:sp macro="" textlink="">
      <xdr:nvSpPr>
        <xdr:cNvPr id="116" name="n_2aveValue【図書館】&#10;一人当たり面積"/>
        <xdr:cNvSpPr txBox="1"/>
      </xdr:nvSpPr>
      <xdr:spPr>
        <a:xfrm>
          <a:off x="8515427" y="627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25400</xdr:rowOff>
    </xdr:from>
    <xdr:to>
      <xdr:col>41</xdr:col>
      <xdr:colOff>101600</xdr:colOff>
      <xdr:row>38</xdr:row>
      <xdr:rowOff>127000</xdr:rowOff>
    </xdr:to>
    <xdr:sp macro="" textlink="">
      <xdr:nvSpPr>
        <xdr:cNvPr id="117" name="フローチャート: 判断 116"/>
        <xdr:cNvSpPr/>
      </xdr:nvSpPr>
      <xdr:spPr>
        <a:xfrm>
          <a:off x="7810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36</xdr:row>
      <xdr:rowOff>143527</xdr:rowOff>
    </xdr:from>
    <xdr:ext cx="469744" cy="259045"/>
    <xdr:sp macro="" textlink="">
      <xdr:nvSpPr>
        <xdr:cNvPr id="118" name="n_3aveValue【図書館】&#10;一人当たり面積"/>
        <xdr:cNvSpPr txBox="1"/>
      </xdr:nvSpPr>
      <xdr:spPr>
        <a:xfrm>
          <a:off x="76264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128270</xdr:rowOff>
    </xdr:from>
    <xdr:to>
      <xdr:col>55</xdr:col>
      <xdr:colOff>50800</xdr:colOff>
      <xdr:row>40</xdr:row>
      <xdr:rowOff>58420</xdr:rowOff>
    </xdr:to>
    <xdr:sp macro="" textlink="">
      <xdr:nvSpPr>
        <xdr:cNvPr id="124" name="楕円 123"/>
        <xdr:cNvSpPr/>
      </xdr:nvSpPr>
      <xdr:spPr>
        <a:xfrm>
          <a:off x="104267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43197</xdr:rowOff>
    </xdr:from>
    <xdr:ext cx="469744" cy="259045"/>
    <xdr:sp macro="" textlink="">
      <xdr:nvSpPr>
        <xdr:cNvPr id="125" name="【図書館】&#10;一人当たり面積該当値テキスト"/>
        <xdr:cNvSpPr txBox="1"/>
      </xdr:nvSpPr>
      <xdr:spPr>
        <a:xfrm>
          <a:off x="10515600" y="6729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128270</xdr:rowOff>
    </xdr:from>
    <xdr:to>
      <xdr:col>50</xdr:col>
      <xdr:colOff>165100</xdr:colOff>
      <xdr:row>40</xdr:row>
      <xdr:rowOff>58420</xdr:rowOff>
    </xdr:to>
    <xdr:sp macro="" textlink="">
      <xdr:nvSpPr>
        <xdr:cNvPr id="126" name="楕円 125"/>
        <xdr:cNvSpPr/>
      </xdr:nvSpPr>
      <xdr:spPr>
        <a:xfrm>
          <a:off x="95885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7620</xdr:rowOff>
    </xdr:from>
    <xdr:to>
      <xdr:col>55</xdr:col>
      <xdr:colOff>0</xdr:colOff>
      <xdr:row>40</xdr:row>
      <xdr:rowOff>7620</xdr:rowOff>
    </xdr:to>
    <xdr:cxnSp macro="">
      <xdr:nvCxnSpPr>
        <xdr:cNvPr id="127" name="直線コネクタ 126"/>
        <xdr:cNvCxnSpPr/>
      </xdr:nvCxnSpPr>
      <xdr:spPr>
        <a:xfrm>
          <a:off x="9639300" y="68656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128270</xdr:rowOff>
    </xdr:from>
    <xdr:to>
      <xdr:col>46</xdr:col>
      <xdr:colOff>38100</xdr:colOff>
      <xdr:row>40</xdr:row>
      <xdr:rowOff>58420</xdr:rowOff>
    </xdr:to>
    <xdr:sp macro="" textlink="">
      <xdr:nvSpPr>
        <xdr:cNvPr id="128" name="楕円 127"/>
        <xdr:cNvSpPr/>
      </xdr:nvSpPr>
      <xdr:spPr>
        <a:xfrm>
          <a:off x="86995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7620</xdr:rowOff>
    </xdr:from>
    <xdr:to>
      <xdr:col>50</xdr:col>
      <xdr:colOff>114300</xdr:colOff>
      <xdr:row>40</xdr:row>
      <xdr:rowOff>7620</xdr:rowOff>
    </xdr:to>
    <xdr:cxnSp macro="">
      <xdr:nvCxnSpPr>
        <xdr:cNvPr id="129" name="直線コネクタ 128"/>
        <xdr:cNvCxnSpPr/>
      </xdr:nvCxnSpPr>
      <xdr:spPr>
        <a:xfrm>
          <a:off x="8750300" y="6865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128270</xdr:rowOff>
    </xdr:from>
    <xdr:to>
      <xdr:col>41</xdr:col>
      <xdr:colOff>101600</xdr:colOff>
      <xdr:row>40</xdr:row>
      <xdr:rowOff>58420</xdr:rowOff>
    </xdr:to>
    <xdr:sp macro="" textlink="">
      <xdr:nvSpPr>
        <xdr:cNvPr id="130" name="楕円 129"/>
        <xdr:cNvSpPr/>
      </xdr:nvSpPr>
      <xdr:spPr>
        <a:xfrm>
          <a:off x="78105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7620</xdr:rowOff>
    </xdr:from>
    <xdr:to>
      <xdr:col>45</xdr:col>
      <xdr:colOff>177800</xdr:colOff>
      <xdr:row>40</xdr:row>
      <xdr:rowOff>7620</xdr:rowOff>
    </xdr:to>
    <xdr:cxnSp macro="">
      <xdr:nvCxnSpPr>
        <xdr:cNvPr id="131" name="直線コネクタ 130"/>
        <xdr:cNvCxnSpPr/>
      </xdr:nvCxnSpPr>
      <xdr:spPr>
        <a:xfrm>
          <a:off x="7861300" y="6865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49547</xdr:rowOff>
    </xdr:from>
    <xdr:ext cx="469744" cy="259045"/>
    <xdr:sp macro="" textlink="">
      <xdr:nvSpPr>
        <xdr:cNvPr id="132" name="n_1mainValue【図書館】&#10;一人当たり面積"/>
        <xdr:cNvSpPr txBox="1"/>
      </xdr:nvSpPr>
      <xdr:spPr>
        <a:xfrm>
          <a:off x="9391727" y="690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49547</xdr:rowOff>
    </xdr:from>
    <xdr:ext cx="469744" cy="259045"/>
    <xdr:sp macro="" textlink="">
      <xdr:nvSpPr>
        <xdr:cNvPr id="133" name="n_2mainValue【図書館】&#10;一人当たり面積"/>
        <xdr:cNvSpPr txBox="1"/>
      </xdr:nvSpPr>
      <xdr:spPr>
        <a:xfrm>
          <a:off x="8515427" y="690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49547</xdr:rowOff>
    </xdr:from>
    <xdr:ext cx="469744" cy="259045"/>
    <xdr:sp macro="" textlink="">
      <xdr:nvSpPr>
        <xdr:cNvPr id="134" name="n_3mainValue【図書館】&#10;一人当たり面積"/>
        <xdr:cNvSpPr txBox="1"/>
      </xdr:nvSpPr>
      <xdr:spPr>
        <a:xfrm>
          <a:off x="7626427" y="690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5" name="正方形/長方形 13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6" name="正方形/長方形 13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7" name="正方形/長方形 13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8" name="正方形/長方形 13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9" name="正方形/長方形 13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0" name="正方形/長方形 13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1" name="正方形/長方形 14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2" name="正方形/長方形 14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3" name="テキスト ボックス 14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4" name="直線コネクタ 14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5" name="テキスト ボックス 144"/>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6" name="直線コネクタ 145"/>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7" name="テキスト ボックス 146"/>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8" name="直線コネクタ 147"/>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9" name="テキスト ボックス 148"/>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0" name="直線コネクタ 14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1" name="テキスト ボックス 15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2" name="直線コネクタ 151"/>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3" name="テキスト ボックス 152"/>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4" name="直線コネクタ 153"/>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5" name="テキスト ボックス 154"/>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6" name="直線コネクタ 15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7" name="テキスト ボックス 156"/>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8"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165735</xdr:rowOff>
    </xdr:from>
    <xdr:to>
      <xdr:col>24</xdr:col>
      <xdr:colOff>62865</xdr:colOff>
      <xdr:row>64</xdr:row>
      <xdr:rowOff>66675</xdr:rowOff>
    </xdr:to>
    <xdr:cxnSp macro="">
      <xdr:nvCxnSpPr>
        <xdr:cNvPr id="159" name="直線コネクタ 158"/>
        <xdr:cNvCxnSpPr/>
      </xdr:nvCxnSpPr>
      <xdr:spPr>
        <a:xfrm flipV="1">
          <a:off x="4634865" y="9766935"/>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70502</xdr:rowOff>
    </xdr:from>
    <xdr:ext cx="405111" cy="259045"/>
    <xdr:sp macro="" textlink="">
      <xdr:nvSpPr>
        <xdr:cNvPr id="160" name="【体育館・プール】&#10;有形固定資産減価償却率最小値テキスト"/>
        <xdr:cNvSpPr txBox="1"/>
      </xdr:nvSpPr>
      <xdr:spPr>
        <a:xfrm>
          <a:off x="4673600" y="1104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66675</xdr:rowOff>
    </xdr:from>
    <xdr:to>
      <xdr:col>24</xdr:col>
      <xdr:colOff>152400</xdr:colOff>
      <xdr:row>64</xdr:row>
      <xdr:rowOff>66675</xdr:rowOff>
    </xdr:to>
    <xdr:cxnSp macro="">
      <xdr:nvCxnSpPr>
        <xdr:cNvPr id="161" name="直線コネクタ 160"/>
        <xdr:cNvCxnSpPr/>
      </xdr:nvCxnSpPr>
      <xdr:spPr>
        <a:xfrm>
          <a:off x="4546600" y="1103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112412</xdr:rowOff>
    </xdr:from>
    <xdr:ext cx="405111" cy="259045"/>
    <xdr:sp macro="" textlink="">
      <xdr:nvSpPr>
        <xdr:cNvPr id="162" name="【体育館・プール】&#10;有形固定資産減価償却率最大値テキスト"/>
        <xdr:cNvSpPr txBox="1"/>
      </xdr:nvSpPr>
      <xdr:spPr>
        <a:xfrm>
          <a:off x="4673600" y="9542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165735</xdr:rowOff>
    </xdr:from>
    <xdr:to>
      <xdr:col>24</xdr:col>
      <xdr:colOff>152400</xdr:colOff>
      <xdr:row>56</xdr:row>
      <xdr:rowOff>165735</xdr:rowOff>
    </xdr:to>
    <xdr:cxnSp macro="">
      <xdr:nvCxnSpPr>
        <xdr:cNvPr id="163" name="直線コネクタ 162"/>
        <xdr:cNvCxnSpPr/>
      </xdr:nvCxnSpPr>
      <xdr:spPr>
        <a:xfrm>
          <a:off x="4546600" y="9766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89552</xdr:rowOff>
    </xdr:from>
    <xdr:ext cx="405111" cy="259045"/>
    <xdr:sp macro="" textlink="">
      <xdr:nvSpPr>
        <xdr:cNvPr id="164" name="【体育館・プール】&#10;有形固定資産減価償却率平均値テキスト"/>
        <xdr:cNvSpPr txBox="1"/>
      </xdr:nvSpPr>
      <xdr:spPr>
        <a:xfrm>
          <a:off x="4673600" y="103765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111125</xdr:rowOff>
    </xdr:from>
    <xdr:to>
      <xdr:col>24</xdr:col>
      <xdr:colOff>114300</xdr:colOff>
      <xdr:row>61</xdr:row>
      <xdr:rowOff>41275</xdr:rowOff>
    </xdr:to>
    <xdr:sp macro="" textlink="">
      <xdr:nvSpPr>
        <xdr:cNvPr id="165" name="フローチャート: 判断 164"/>
        <xdr:cNvSpPr/>
      </xdr:nvSpPr>
      <xdr:spPr>
        <a:xfrm>
          <a:off x="4584700" y="1039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105410</xdr:rowOff>
    </xdr:from>
    <xdr:to>
      <xdr:col>20</xdr:col>
      <xdr:colOff>38100</xdr:colOff>
      <xdr:row>61</xdr:row>
      <xdr:rowOff>35560</xdr:rowOff>
    </xdr:to>
    <xdr:sp macro="" textlink="">
      <xdr:nvSpPr>
        <xdr:cNvPr id="166" name="フローチャート: 判断 165"/>
        <xdr:cNvSpPr/>
      </xdr:nvSpPr>
      <xdr:spPr>
        <a:xfrm>
          <a:off x="3746500" y="103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52087</xdr:rowOff>
    </xdr:from>
    <xdr:ext cx="405111" cy="259045"/>
    <xdr:sp macro="" textlink="">
      <xdr:nvSpPr>
        <xdr:cNvPr id="167" name="n_1aveValue【体育館・プール】&#10;有形固定資産減価償却率"/>
        <xdr:cNvSpPr txBox="1"/>
      </xdr:nvSpPr>
      <xdr:spPr>
        <a:xfrm>
          <a:off x="3582044" y="10167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60</xdr:row>
      <xdr:rowOff>113030</xdr:rowOff>
    </xdr:from>
    <xdr:to>
      <xdr:col>15</xdr:col>
      <xdr:colOff>101600</xdr:colOff>
      <xdr:row>61</xdr:row>
      <xdr:rowOff>43180</xdr:rowOff>
    </xdr:to>
    <xdr:sp macro="" textlink="">
      <xdr:nvSpPr>
        <xdr:cNvPr id="168" name="フローチャート: 判断 167"/>
        <xdr:cNvSpPr/>
      </xdr:nvSpPr>
      <xdr:spPr>
        <a:xfrm>
          <a:off x="2857500" y="1040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59707</xdr:rowOff>
    </xdr:from>
    <xdr:ext cx="405111" cy="259045"/>
    <xdr:sp macro="" textlink="">
      <xdr:nvSpPr>
        <xdr:cNvPr id="169" name="n_2aveValue【体育館・プール】&#10;有形固定資産減価償却率"/>
        <xdr:cNvSpPr txBox="1"/>
      </xdr:nvSpPr>
      <xdr:spPr>
        <a:xfrm>
          <a:off x="2705744" y="10175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60</xdr:row>
      <xdr:rowOff>149225</xdr:rowOff>
    </xdr:from>
    <xdr:to>
      <xdr:col>10</xdr:col>
      <xdr:colOff>165100</xdr:colOff>
      <xdr:row>61</xdr:row>
      <xdr:rowOff>79375</xdr:rowOff>
    </xdr:to>
    <xdr:sp macro="" textlink="">
      <xdr:nvSpPr>
        <xdr:cNvPr id="170" name="フローチャート: 判断 169"/>
        <xdr:cNvSpPr/>
      </xdr:nvSpPr>
      <xdr:spPr>
        <a:xfrm>
          <a:off x="1968500" y="1043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59</xdr:row>
      <xdr:rowOff>95902</xdr:rowOff>
    </xdr:from>
    <xdr:ext cx="405111" cy="259045"/>
    <xdr:sp macro="" textlink="">
      <xdr:nvSpPr>
        <xdr:cNvPr id="171" name="n_3aveValue【体育館・プール】&#10;有形固定資産減価償却率"/>
        <xdr:cNvSpPr txBox="1"/>
      </xdr:nvSpPr>
      <xdr:spPr>
        <a:xfrm>
          <a:off x="1816744" y="10211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72" name="テキスト ボックス 17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95885</xdr:rowOff>
    </xdr:from>
    <xdr:to>
      <xdr:col>24</xdr:col>
      <xdr:colOff>114300</xdr:colOff>
      <xdr:row>61</xdr:row>
      <xdr:rowOff>26035</xdr:rowOff>
    </xdr:to>
    <xdr:sp macro="" textlink="">
      <xdr:nvSpPr>
        <xdr:cNvPr id="177" name="楕円 176"/>
        <xdr:cNvSpPr/>
      </xdr:nvSpPr>
      <xdr:spPr>
        <a:xfrm>
          <a:off x="4584700" y="1038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118762</xdr:rowOff>
    </xdr:from>
    <xdr:ext cx="405111" cy="259045"/>
    <xdr:sp macro="" textlink="">
      <xdr:nvSpPr>
        <xdr:cNvPr id="178" name="【体育館・プール】&#10;有形固定資産減価償却率該当値テキスト"/>
        <xdr:cNvSpPr txBox="1"/>
      </xdr:nvSpPr>
      <xdr:spPr>
        <a:xfrm>
          <a:off x="4673600" y="10234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122555</xdr:rowOff>
    </xdr:from>
    <xdr:to>
      <xdr:col>20</xdr:col>
      <xdr:colOff>38100</xdr:colOff>
      <xdr:row>61</xdr:row>
      <xdr:rowOff>52705</xdr:rowOff>
    </xdr:to>
    <xdr:sp macro="" textlink="">
      <xdr:nvSpPr>
        <xdr:cNvPr id="179" name="楕円 178"/>
        <xdr:cNvSpPr/>
      </xdr:nvSpPr>
      <xdr:spPr>
        <a:xfrm>
          <a:off x="3746500" y="104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146685</xdr:rowOff>
    </xdr:from>
    <xdr:to>
      <xdr:col>24</xdr:col>
      <xdr:colOff>63500</xdr:colOff>
      <xdr:row>61</xdr:row>
      <xdr:rowOff>1905</xdr:rowOff>
    </xdr:to>
    <xdr:cxnSp macro="">
      <xdr:nvCxnSpPr>
        <xdr:cNvPr id="180" name="直線コネクタ 179"/>
        <xdr:cNvCxnSpPr/>
      </xdr:nvCxnSpPr>
      <xdr:spPr>
        <a:xfrm flipV="1">
          <a:off x="3797300" y="1043368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154940</xdr:rowOff>
    </xdr:from>
    <xdr:to>
      <xdr:col>15</xdr:col>
      <xdr:colOff>101600</xdr:colOff>
      <xdr:row>61</xdr:row>
      <xdr:rowOff>85090</xdr:rowOff>
    </xdr:to>
    <xdr:sp macro="" textlink="">
      <xdr:nvSpPr>
        <xdr:cNvPr id="181" name="楕円 180"/>
        <xdr:cNvSpPr/>
      </xdr:nvSpPr>
      <xdr:spPr>
        <a:xfrm>
          <a:off x="28575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1905</xdr:rowOff>
    </xdr:from>
    <xdr:to>
      <xdr:col>19</xdr:col>
      <xdr:colOff>177800</xdr:colOff>
      <xdr:row>61</xdr:row>
      <xdr:rowOff>34290</xdr:rowOff>
    </xdr:to>
    <xdr:cxnSp macro="">
      <xdr:nvCxnSpPr>
        <xdr:cNvPr id="182" name="直線コネクタ 181"/>
        <xdr:cNvCxnSpPr/>
      </xdr:nvCxnSpPr>
      <xdr:spPr>
        <a:xfrm flipV="1">
          <a:off x="2908300" y="1046035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23495</xdr:rowOff>
    </xdr:from>
    <xdr:to>
      <xdr:col>10</xdr:col>
      <xdr:colOff>165100</xdr:colOff>
      <xdr:row>61</xdr:row>
      <xdr:rowOff>125095</xdr:rowOff>
    </xdr:to>
    <xdr:sp macro="" textlink="">
      <xdr:nvSpPr>
        <xdr:cNvPr id="183" name="楕円 182"/>
        <xdr:cNvSpPr/>
      </xdr:nvSpPr>
      <xdr:spPr>
        <a:xfrm>
          <a:off x="1968500" y="1048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34290</xdr:rowOff>
    </xdr:from>
    <xdr:to>
      <xdr:col>15</xdr:col>
      <xdr:colOff>50800</xdr:colOff>
      <xdr:row>61</xdr:row>
      <xdr:rowOff>74295</xdr:rowOff>
    </xdr:to>
    <xdr:cxnSp macro="">
      <xdr:nvCxnSpPr>
        <xdr:cNvPr id="184" name="直線コネクタ 183"/>
        <xdr:cNvCxnSpPr/>
      </xdr:nvCxnSpPr>
      <xdr:spPr>
        <a:xfrm flipV="1">
          <a:off x="2019300" y="1049274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43832</xdr:rowOff>
    </xdr:from>
    <xdr:ext cx="405111" cy="259045"/>
    <xdr:sp macro="" textlink="">
      <xdr:nvSpPr>
        <xdr:cNvPr id="185" name="n_1mainValue【体育館・プール】&#10;有形固定資産減価償却率"/>
        <xdr:cNvSpPr txBox="1"/>
      </xdr:nvSpPr>
      <xdr:spPr>
        <a:xfrm>
          <a:off x="3582044" y="1050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76217</xdr:rowOff>
    </xdr:from>
    <xdr:ext cx="405111" cy="259045"/>
    <xdr:sp macro="" textlink="">
      <xdr:nvSpPr>
        <xdr:cNvPr id="186" name="n_2mainValue【体育館・プール】&#10;有形固定資産減価償却率"/>
        <xdr:cNvSpPr txBox="1"/>
      </xdr:nvSpPr>
      <xdr:spPr>
        <a:xfrm>
          <a:off x="2705744" y="1053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116222</xdr:rowOff>
    </xdr:from>
    <xdr:ext cx="405111" cy="259045"/>
    <xdr:sp macro="" textlink="">
      <xdr:nvSpPr>
        <xdr:cNvPr id="187" name="n_3mainValue【体育館・プール】&#10;有形固定資産減価償却率"/>
        <xdr:cNvSpPr txBox="1"/>
      </xdr:nvSpPr>
      <xdr:spPr>
        <a:xfrm>
          <a:off x="1816744" y="1057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8" name="正方形/長方形 18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9" name="正方形/長方形 18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0" name="正方形/長方形 18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1" name="正方形/長方形 19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2" name="正方形/長方形 19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3" name="正方形/長方形 19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4" name="正方形/長方形 19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5" name="正方形/長方形 19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6" name="テキスト ボックス 19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7" name="直線コネクタ 19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8" name="直線コネクタ 197"/>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99" name="テキスト ボックス 198"/>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0" name="直線コネクタ 199"/>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01" name="テキスト ボックス 200"/>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2" name="直線コネクタ 201"/>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03" name="テキスト ボックス 202"/>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4" name="直線コネクタ 203"/>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05" name="テキスト ボックス 204"/>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6" name="直線コネクタ 205"/>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07" name="テキスト ボックス 206"/>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8" name="直線コネクタ 207"/>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09" name="テキスト ボックス 208"/>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0" name="直線コネクタ 20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1" name="テキスト ボックス 21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151856</xdr:rowOff>
    </xdr:from>
    <xdr:to>
      <xdr:col>54</xdr:col>
      <xdr:colOff>189865</xdr:colOff>
      <xdr:row>64</xdr:row>
      <xdr:rowOff>111034</xdr:rowOff>
    </xdr:to>
    <xdr:cxnSp macro="">
      <xdr:nvCxnSpPr>
        <xdr:cNvPr id="213" name="直線コネクタ 212"/>
        <xdr:cNvCxnSpPr/>
      </xdr:nvCxnSpPr>
      <xdr:spPr>
        <a:xfrm flipV="1">
          <a:off x="10476865" y="9581606"/>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114861</xdr:rowOff>
    </xdr:from>
    <xdr:ext cx="469744" cy="259045"/>
    <xdr:sp macro="" textlink="">
      <xdr:nvSpPr>
        <xdr:cNvPr id="214" name="【体育館・プール】&#10;一人当たり面積最小値テキスト"/>
        <xdr:cNvSpPr txBox="1"/>
      </xdr:nvSpPr>
      <xdr:spPr>
        <a:xfrm>
          <a:off x="10515600" y="11087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111034</xdr:rowOff>
    </xdr:from>
    <xdr:to>
      <xdr:col>55</xdr:col>
      <xdr:colOff>88900</xdr:colOff>
      <xdr:row>64</xdr:row>
      <xdr:rowOff>111034</xdr:rowOff>
    </xdr:to>
    <xdr:cxnSp macro="">
      <xdr:nvCxnSpPr>
        <xdr:cNvPr id="215" name="直線コネクタ 214"/>
        <xdr:cNvCxnSpPr/>
      </xdr:nvCxnSpPr>
      <xdr:spPr>
        <a:xfrm>
          <a:off x="10388600" y="1108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98533</xdr:rowOff>
    </xdr:from>
    <xdr:ext cx="469744" cy="259045"/>
    <xdr:sp macro="" textlink="">
      <xdr:nvSpPr>
        <xdr:cNvPr id="216" name="【体育館・プール】&#10;一人当たり面積最大値テキスト"/>
        <xdr:cNvSpPr txBox="1"/>
      </xdr:nvSpPr>
      <xdr:spPr>
        <a:xfrm>
          <a:off x="10515600" y="9356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151856</xdr:rowOff>
    </xdr:from>
    <xdr:to>
      <xdr:col>55</xdr:col>
      <xdr:colOff>88900</xdr:colOff>
      <xdr:row>55</xdr:row>
      <xdr:rowOff>151856</xdr:rowOff>
    </xdr:to>
    <xdr:cxnSp macro="">
      <xdr:nvCxnSpPr>
        <xdr:cNvPr id="217" name="直線コネクタ 216"/>
        <xdr:cNvCxnSpPr/>
      </xdr:nvCxnSpPr>
      <xdr:spPr>
        <a:xfrm>
          <a:off x="10388600" y="958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37392</xdr:rowOff>
    </xdr:from>
    <xdr:ext cx="469744" cy="259045"/>
    <xdr:sp macro="" textlink="">
      <xdr:nvSpPr>
        <xdr:cNvPr id="218" name="【体育館・プール】&#10;一人当たり面積平均値テキスト"/>
        <xdr:cNvSpPr txBox="1"/>
      </xdr:nvSpPr>
      <xdr:spPr>
        <a:xfrm>
          <a:off x="10515600" y="104958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14515</xdr:rowOff>
    </xdr:from>
    <xdr:to>
      <xdr:col>55</xdr:col>
      <xdr:colOff>50800</xdr:colOff>
      <xdr:row>62</xdr:row>
      <xdr:rowOff>116115</xdr:rowOff>
    </xdr:to>
    <xdr:sp macro="" textlink="">
      <xdr:nvSpPr>
        <xdr:cNvPr id="219" name="フローチャート: 判断 218"/>
        <xdr:cNvSpPr/>
      </xdr:nvSpPr>
      <xdr:spPr>
        <a:xfrm>
          <a:off x="10426700" y="1064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14515</xdr:rowOff>
    </xdr:from>
    <xdr:to>
      <xdr:col>50</xdr:col>
      <xdr:colOff>165100</xdr:colOff>
      <xdr:row>62</xdr:row>
      <xdr:rowOff>116115</xdr:rowOff>
    </xdr:to>
    <xdr:sp macro="" textlink="">
      <xdr:nvSpPr>
        <xdr:cNvPr id="220" name="フローチャート: 判断 219"/>
        <xdr:cNvSpPr/>
      </xdr:nvSpPr>
      <xdr:spPr>
        <a:xfrm>
          <a:off x="9588500" y="1064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132642</xdr:rowOff>
    </xdr:from>
    <xdr:ext cx="469744" cy="259045"/>
    <xdr:sp macro="" textlink="">
      <xdr:nvSpPr>
        <xdr:cNvPr id="221" name="n_1aveValue【体育館・プール】&#10;一人当たり面積"/>
        <xdr:cNvSpPr txBox="1"/>
      </xdr:nvSpPr>
      <xdr:spPr>
        <a:xfrm>
          <a:off x="9391727" y="10419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34109</xdr:rowOff>
    </xdr:from>
    <xdr:to>
      <xdr:col>46</xdr:col>
      <xdr:colOff>38100</xdr:colOff>
      <xdr:row>62</xdr:row>
      <xdr:rowOff>135709</xdr:rowOff>
    </xdr:to>
    <xdr:sp macro="" textlink="">
      <xdr:nvSpPr>
        <xdr:cNvPr id="222" name="フローチャート: 判断 221"/>
        <xdr:cNvSpPr/>
      </xdr:nvSpPr>
      <xdr:spPr>
        <a:xfrm>
          <a:off x="8699500" y="106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152236</xdr:rowOff>
    </xdr:from>
    <xdr:ext cx="469744" cy="259045"/>
    <xdr:sp macro="" textlink="">
      <xdr:nvSpPr>
        <xdr:cNvPr id="223" name="n_2aveValue【体育館・プール】&#10;一人当たり面積"/>
        <xdr:cNvSpPr txBox="1"/>
      </xdr:nvSpPr>
      <xdr:spPr>
        <a:xfrm>
          <a:off x="8515427" y="10439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61</xdr:row>
      <xdr:rowOff>169635</xdr:rowOff>
    </xdr:from>
    <xdr:to>
      <xdr:col>41</xdr:col>
      <xdr:colOff>101600</xdr:colOff>
      <xdr:row>62</xdr:row>
      <xdr:rowOff>99785</xdr:rowOff>
    </xdr:to>
    <xdr:sp macro="" textlink="">
      <xdr:nvSpPr>
        <xdr:cNvPr id="224" name="フローチャート: 判断 223"/>
        <xdr:cNvSpPr/>
      </xdr:nvSpPr>
      <xdr:spPr>
        <a:xfrm>
          <a:off x="7810500" y="1062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60</xdr:row>
      <xdr:rowOff>116312</xdr:rowOff>
    </xdr:from>
    <xdr:ext cx="469744" cy="259045"/>
    <xdr:sp macro="" textlink="">
      <xdr:nvSpPr>
        <xdr:cNvPr id="225" name="n_3aveValue【体育館・プール】&#10;一人当たり面積"/>
        <xdr:cNvSpPr txBox="1"/>
      </xdr:nvSpPr>
      <xdr:spPr>
        <a:xfrm>
          <a:off x="7626427" y="10403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26" name="テキスト ボックス 22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7" name="テキスト ボックス 22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8" name="テキスト ボックス 22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9" name="テキスト ボックス 22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0" name="テキスト ボックス 22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39007</xdr:rowOff>
    </xdr:from>
    <xdr:to>
      <xdr:col>55</xdr:col>
      <xdr:colOff>50800</xdr:colOff>
      <xdr:row>63</xdr:row>
      <xdr:rowOff>140607</xdr:rowOff>
    </xdr:to>
    <xdr:sp macro="" textlink="">
      <xdr:nvSpPr>
        <xdr:cNvPr id="231" name="楕円 230"/>
        <xdr:cNvSpPr/>
      </xdr:nvSpPr>
      <xdr:spPr>
        <a:xfrm>
          <a:off x="10426700" y="1084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17434</xdr:rowOff>
    </xdr:from>
    <xdr:ext cx="469744" cy="259045"/>
    <xdr:sp macro="" textlink="">
      <xdr:nvSpPr>
        <xdr:cNvPr id="232" name="【体育館・プール】&#10;一人当たり面積該当値テキスト"/>
        <xdr:cNvSpPr txBox="1"/>
      </xdr:nvSpPr>
      <xdr:spPr>
        <a:xfrm>
          <a:off x="10515600" y="1081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39007</xdr:rowOff>
    </xdr:from>
    <xdr:to>
      <xdr:col>50</xdr:col>
      <xdr:colOff>165100</xdr:colOff>
      <xdr:row>63</xdr:row>
      <xdr:rowOff>140607</xdr:rowOff>
    </xdr:to>
    <xdr:sp macro="" textlink="">
      <xdr:nvSpPr>
        <xdr:cNvPr id="233" name="楕円 232"/>
        <xdr:cNvSpPr/>
      </xdr:nvSpPr>
      <xdr:spPr>
        <a:xfrm>
          <a:off x="9588500" y="1084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89807</xdr:rowOff>
    </xdr:from>
    <xdr:to>
      <xdr:col>55</xdr:col>
      <xdr:colOff>0</xdr:colOff>
      <xdr:row>63</xdr:row>
      <xdr:rowOff>89807</xdr:rowOff>
    </xdr:to>
    <xdr:cxnSp macro="">
      <xdr:nvCxnSpPr>
        <xdr:cNvPr id="234" name="直線コネクタ 233"/>
        <xdr:cNvCxnSpPr/>
      </xdr:nvCxnSpPr>
      <xdr:spPr>
        <a:xfrm>
          <a:off x="9639300" y="108911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39007</xdr:rowOff>
    </xdr:from>
    <xdr:to>
      <xdr:col>46</xdr:col>
      <xdr:colOff>38100</xdr:colOff>
      <xdr:row>63</xdr:row>
      <xdr:rowOff>140607</xdr:rowOff>
    </xdr:to>
    <xdr:sp macro="" textlink="">
      <xdr:nvSpPr>
        <xdr:cNvPr id="235" name="楕円 234"/>
        <xdr:cNvSpPr/>
      </xdr:nvSpPr>
      <xdr:spPr>
        <a:xfrm>
          <a:off x="8699500" y="1084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89807</xdr:rowOff>
    </xdr:from>
    <xdr:to>
      <xdr:col>50</xdr:col>
      <xdr:colOff>114300</xdr:colOff>
      <xdr:row>63</xdr:row>
      <xdr:rowOff>89807</xdr:rowOff>
    </xdr:to>
    <xdr:cxnSp macro="">
      <xdr:nvCxnSpPr>
        <xdr:cNvPr id="236" name="直線コネクタ 235"/>
        <xdr:cNvCxnSpPr/>
      </xdr:nvCxnSpPr>
      <xdr:spPr>
        <a:xfrm>
          <a:off x="8750300" y="108911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39007</xdr:rowOff>
    </xdr:from>
    <xdr:to>
      <xdr:col>41</xdr:col>
      <xdr:colOff>101600</xdr:colOff>
      <xdr:row>63</xdr:row>
      <xdr:rowOff>140607</xdr:rowOff>
    </xdr:to>
    <xdr:sp macro="" textlink="">
      <xdr:nvSpPr>
        <xdr:cNvPr id="237" name="楕円 236"/>
        <xdr:cNvSpPr/>
      </xdr:nvSpPr>
      <xdr:spPr>
        <a:xfrm>
          <a:off x="7810500" y="1084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89807</xdr:rowOff>
    </xdr:from>
    <xdr:to>
      <xdr:col>45</xdr:col>
      <xdr:colOff>177800</xdr:colOff>
      <xdr:row>63</xdr:row>
      <xdr:rowOff>89807</xdr:rowOff>
    </xdr:to>
    <xdr:cxnSp macro="">
      <xdr:nvCxnSpPr>
        <xdr:cNvPr id="238" name="直線コネクタ 237"/>
        <xdr:cNvCxnSpPr/>
      </xdr:nvCxnSpPr>
      <xdr:spPr>
        <a:xfrm>
          <a:off x="7861300" y="108911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131734</xdr:rowOff>
    </xdr:from>
    <xdr:ext cx="469744" cy="259045"/>
    <xdr:sp macro="" textlink="">
      <xdr:nvSpPr>
        <xdr:cNvPr id="239" name="n_1mainValue【体育館・プール】&#10;一人当たり面積"/>
        <xdr:cNvSpPr txBox="1"/>
      </xdr:nvSpPr>
      <xdr:spPr>
        <a:xfrm>
          <a:off x="9391727" y="1093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131734</xdr:rowOff>
    </xdr:from>
    <xdr:ext cx="469744" cy="259045"/>
    <xdr:sp macro="" textlink="">
      <xdr:nvSpPr>
        <xdr:cNvPr id="240" name="n_2mainValue【体育館・プール】&#10;一人当たり面積"/>
        <xdr:cNvSpPr txBox="1"/>
      </xdr:nvSpPr>
      <xdr:spPr>
        <a:xfrm>
          <a:off x="8515427" y="1093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131734</xdr:rowOff>
    </xdr:from>
    <xdr:ext cx="469744" cy="259045"/>
    <xdr:sp macro="" textlink="">
      <xdr:nvSpPr>
        <xdr:cNvPr id="241" name="n_3mainValue【体育館・プール】&#10;一人当たり面積"/>
        <xdr:cNvSpPr txBox="1"/>
      </xdr:nvSpPr>
      <xdr:spPr>
        <a:xfrm>
          <a:off x="7626427" y="1093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2" name="正方形/長方形 24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3" name="正方形/長方形 24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4" name="正方形/長方形 24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5" name="正方形/長方形 24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6" name="正方形/長方形 24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7" name="正方形/長方形 24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8" name="正方形/長方形 24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9" name="正方形/長方形 24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0" name="テキスト ボックス 24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1" name="直線コネクタ 25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2" name="テキスト ボックス 251"/>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3" name="直線コネクタ 25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4" name="テキスト ボックス 25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5" name="直線コネクタ 25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6" name="テキスト ボックス 25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7" name="直線コネクタ 25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8" name="テキスト ボックス 25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9" name="直線コネクタ 25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0" name="テキスト ボックス 25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1" name="直線コネクタ 26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2" name="テキスト ボックス 261"/>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3" name="直線コネクタ 26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4" name="テキスト ボックス 26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28575</xdr:rowOff>
    </xdr:from>
    <xdr:to>
      <xdr:col>24</xdr:col>
      <xdr:colOff>62865</xdr:colOff>
      <xdr:row>85</xdr:row>
      <xdr:rowOff>140970</xdr:rowOff>
    </xdr:to>
    <xdr:cxnSp macro="">
      <xdr:nvCxnSpPr>
        <xdr:cNvPr id="266" name="直線コネクタ 265"/>
        <xdr:cNvCxnSpPr/>
      </xdr:nvCxnSpPr>
      <xdr:spPr>
        <a:xfrm flipV="1">
          <a:off x="4634865" y="13573125"/>
          <a:ext cx="0" cy="1141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144797</xdr:rowOff>
    </xdr:from>
    <xdr:ext cx="405111" cy="259045"/>
    <xdr:sp macro="" textlink="">
      <xdr:nvSpPr>
        <xdr:cNvPr id="267" name="【福祉施設】&#10;有形固定資産減価償却率最小値テキスト"/>
        <xdr:cNvSpPr txBox="1"/>
      </xdr:nvSpPr>
      <xdr:spPr>
        <a:xfrm>
          <a:off x="4673600" y="1471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140970</xdr:rowOff>
    </xdr:from>
    <xdr:to>
      <xdr:col>24</xdr:col>
      <xdr:colOff>152400</xdr:colOff>
      <xdr:row>85</xdr:row>
      <xdr:rowOff>140970</xdr:rowOff>
    </xdr:to>
    <xdr:cxnSp macro="">
      <xdr:nvCxnSpPr>
        <xdr:cNvPr id="268" name="直線コネクタ 267"/>
        <xdr:cNvCxnSpPr/>
      </xdr:nvCxnSpPr>
      <xdr:spPr>
        <a:xfrm>
          <a:off x="4546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146702</xdr:rowOff>
    </xdr:from>
    <xdr:ext cx="405111" cy="259045"/>
    <xdr:sp macro="" textlink="">
      <xdr:nvSpPr>
        <xdr:cNvPr id="269" name="【福祉施設】&#10;有形固定資産減価償却率最大値テキスト"/>
        <xdr:cNvSpPr txBox="1"/>
      </xdr:nvSpPr>
      <xdr:spPr>
        <a:xfrm>
          <a:off x="4673600" y="13348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28575</xdr:rowOff>
    </xdr:from>
    <xdr:to>
      <xdr:col>24</xdr:col>
      <xdr:colOff>152400</xdr:colOff>
      <xdr:row>79</xdr:row>
      <xdr:rowOff>28575</xdr:rowOff>
    </xdr:to>
    <xdr:cxnSp macro="">
      <xdr:nvCxnSpPr>
        <xdr:cNvPr id="270" name="直線コネクタ 269"/>
        <xdr:cNvCxnSpPr/>
      </xdr:nvCxnSpPr>
      <xdr:spPr>
        <a:xfrm>
          <a:off x="4546600" y="13573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12082</xdr:rowOff>
    </xdr:from>
    <xdr:ext cx="405111" cy="259045"/>
    <xdr:sp macro="" textlink="">
      <xdr:nvSpPr>
        <xdr:cNvPr id="271" name="【福祉施設】&#10;有形固定資産減価償却率平均値テキスト"/>
        <xdr:cNvSpPr txBox="1"/>
      </xdr:nvSpPr>
      <xdr:spPr>
        <a:xfrm>
          <a:off x="4673600" y="140709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160655</xdr:rowOff>
    </xdr:from>
    <xdr:to>
      <xdr:col>24</xdr:col>
      <xdr:colOff>114300</xdr:colOff>
      <xdr:row>83</xdr:row>
      <xdr:rowOff>90805</xdr:rowOff>
    </xdr:to>
    <xdr:sp macro="" textlink="">
      <xdr:nvSpPr>
        <xdr:cNvPr id="272" name="フローチャート: 判断 271"/>
        <xdr:cNvSpPr/>
      </xdr:nvSpPr>
      <xdr:spPr>
        <a:xfrm>
          <a:off x="4584700" y="1421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12064</xdr:rowOff>
    </xdr:from>
    <xdr:to>
      <xdr:col>20</xdr:col>
      <xdr:colOff>38100</xdr:colOff>
      <xdr:row>83</xdr:row>
      <xdr:rowOff>113664</xdr:rowOff>
    </xdr:to>
    <xdr:sp macro="" textlink="">
      <xdr:nvSpPr>
        <xdr:cNvPr id="273" name="フローチャート: 判断 272"/>
        <xdr:cNvSpPr/>
      </xdr:nvSpPr>
      <xdr:spPr>
        <a:xfrm>
          <a:off x="3746500" y="1424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104791</xdr:rowOff>
    </xdr:from>
    <xdr:ext cx="405111" cy="259045"/>
    <xdr:sp macro="" textlink="">
      <xdr:nvSpPr>
        <xdr:cNvPr id="274" name="n_1aveValue【福祉施設】&#10;有形固定資産減価償却率"/>
        <xdr:cNvSpPr txBox="1"/>
      </xdr:nvSpPr>
      <xdr:spPr>
        <a:xfrm>
          <a:off x="3582044" y="14335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83</xdr:row>
      <xdr:rowOff>46355</xdr:rowOff>
    </xdr:from>
    <xdr:to>
      <xdr:col>15</xdr:col>
      <xdr:colOff>101600</xdr:colOff>
      <xdr:row>83</xdr:row>
      <xdr:rowOff>147955</xdr:rowOff>
    </xdr:to>
    <xdr:sp macro="" textlink="">
      <xdr:nvSpPr>
        <xdr:cNvPr id="275" name="フローチャート: 判断 274"/>
        <xdr:cNvSpPr/>
      </xdr:nvSpPr>
      <xdr:spPr>
        <a:xfrm>
          <a:off x="2857500" y="1427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83</xdr:row>
      <xdr:rowOff>139082</xdr:rowOff>
    </xdr:from>
    <xdr:ext cx="405111" cy="259045"/>
    <xdr:sp macro="" textlink="">
      <xdr:nvSpPr>
        <xdr:cNvPr id="276" name="n_2aveValue【福祉施設】&#10;有形固定資産減価償却率"/>
        <xdr:cNvSpPr txBox="1"/>
      </xdr:nvSpPr>
      <xdr:spPr>
        <a:xfrm>
          <a:off x="2705744" y="14369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83</xdr:row>
      <xdr:rowOff>86361</xdr:rowOff>
    </xdr:from>
    <xdr:to>
      <xdr:col>10</xdr:col>
      <xdr:colOff>165100</xdr:colOff>
      <xdr:row>84</xdr:row>
      <xdr:rowOff>16511</xdr:rowOff>
    </xdr:to>
    <xdr:sp macro="" textlink="">
      <xdr:nvSpPr>
        <xdr:cNvPr id="277" name="フローチャート: 判断 276"/>
        <xdr:cNvSpPr/>
      </xdr:nvSpPr>
      <xdr:spPr>
        <a:xfrm>
          <a:off x="1968500" y="1431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84</xdr:row>
      <xdr:rowOff>7638</xdr:rowOff>
    </xdr:from>
    <xdr:ext cx="405111" cy="259045"/>
    <xdr:sp macro="" textlink="">
      <xdr:nvSpPr>
        <xdr:cNvPr id="278" name="n_3aveValue【福祉施設】&#10;有形固定資産減価償却率"/>
        <xdr:cNvSpPr txBox="1"/>
      </xdr:nvSpPr>
      <xdr:spPr>
        <a:xfrm>
          <a:off x="1816744" y="14409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79" name="テキスト ボックス 27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0" name="テキスト ボックス 27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1" name="テキスト ボックス 28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2" name="テキスト ボックス 28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3" name="テキスト ボックス 28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12064</xdr:rowOff>
    </xdr:from>
    <xdr:to>
      <xdr:col>24</xdr:col>
      <xdr:colOff>114300</xdr:colOff>
      <xdr:row>84</xdr:row>
      <xdr:rowOff>113664</xdr:rowOff>
    </xdr:to>
    <xdr:sp macro="" textlink="">
      <xdr:nvSpPr>
        <xdr:cNvPr id="284" name="楕円 283"/>
        <xdr:cNvSpPr/>
      </xdr:nvSpPr>
      <xdr:spPr>
        <a:xfrm>
          <a:off x="4584700" y="1441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161941</xdr:rowOff>
    </xdr:from>
    <xdr:ext cx="405111" cy="259045"/>
    <xdr:sp macro="" textlink="">
      <xdr:nvSpPr>
        <xdr:cNvPr id="285" name="【福祉施設】&#10;有形固定資産減価償却率該当値テキスト"/>
        <xdr:cNvSpPr txBox="1"/>
      </xdr:nvSpPr>
      <xdr:spPr>
        <a:xfrm>
          <a:off x="4673600" y="14392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162561</xdr:rowOff>
    </xdr:from>
    <xdr:to>
      <xdr:col>20</xdr:col>
      <xdr:colOff>38100</xdr:colOff>
      <xdr:row>79</xdr:row>
      <xdr:rowOff>92711</xdr:rowOff>
    </xdr:to>
    <xdr:sp macro="" textlink="">
      <xdr:nvSpPr>
        <xdr:cNvPr id="286" name="楕円 285"/>
        <xdr:cNvSpPr/>
      </xdr:nvSpPr>
      <xdr:spPr>
        <a:xfrm>
          <a:off x="3746500" y="1353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41911</xdr:rowOff>
    </xdr:from>
    <xdr:to>
      <xdr:col>24</xdr:col>
      <xdr:colOff>63500</xdr:colOff>
      <xdr:row>84</xdr:row>
      <xdr:rowOff>62864</xdr:rowOff>
    </xdr:to>
    <xdr:cxnSp macro="">
      <xdr:nvCxnSpPr>
        <xdr:cNvPr id="287" name="直線コネクタ 286"/>
        <xdr:cNvCxnSpPr/>
      </xdr:nvCxnSpPr>
      <xdr:spPr>
        <a:xfrm>
          <a:off x="3797300" y="13586461"/>
          <a:ext cx="838200" cy="878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15875</xdr:rowOff>
    </xdr:from>
    <xdr:to>
      <xdr:col>15</xdr:col>
      <xdr:colOff>101600</xdr:colOff>
      <xdr:row>79</xdr:row>
      <xdr:rowOff>117475</xdr:rowOff>
    </xdr:to>
    <xdr:sp macro="" textlink="">
      <xdr:nvSpPr>
        <xdr:cNvPr id="288" name="楕円 287"/>
        <xdr:cNvSpPr/>
      </xdr:nvSpPr>
      <xdr:spPr>
        <a:xfrm>
          <a:off x="2857500" y="1356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41911</xdr:rowOff>
    </xdr:from>
    <xdr:to>
      <xdr:col>19</xdr:col>
      <xdr:colOff>177800</xdr:colOff>
      <xdr:row>79</xdr:row>
      <xdr:rowOff>66675</xdr:rowOff>
    </xdr:to>
    <xdr:cxnSp macro="">
      <xdr:nvCxnSpPr>
        <xdr:cNvPr id="289" name="直線コネクタ 288"/>
        <xdr:cNvCxnSpPr/>
      </xdr:nvCxnSpPr>
      <xdr:spPr>
        <a:xfrm flipV="1">
          <a:off x="2908300" y="13586461"/>
          <a:ext cx="8890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36830</xdr:rowOff>
    </xdr:from>
    <xdr:to>
      <xdr:col>10</xdr:col>
      <xdr:colOff>165100</xdr:colOff>
      <xdr:row>79</xdr:row>
      <xdr:rowOff>138430</xdr:rowOff>
    </xdr:to>
    <xdr:sp macro="" textlink="">
      <xdr:nvSpPr>
        <xdr:cNvPr id="290" name="楕円 289"/>
        <xdr:cNvSpPr/>
      </xdr:nvSpPr>
      <xdr:spPr>
        <a:xfrm>
          <a:off x="1968500" y="1358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66675</xdr:rowOff>
    </xdr:from>
    <xdr:to>
      <xdr:col>15</xdr:col>
      <xdr:colOff>50800</xdr:colOff>
      <xdr:row>79</xdr:row>
      <xdr:rowOff>87630</xdr:rowOff>
    </xdr:to>
    <xdr:cxnSp macro="">
      <xdr:nvCxnSpPr>
        <xdr:cNvPr id="291" name="直線コネクタ 290"/>
        <xdr:cNvCxnSpPr/>
      </xdr:nvCxnSpPr>
      <xdr:spPr>
        <a:xfrm flipV="1">
          <a:off x="2019300" y="1361122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77</xdr:row>
      <xdr:rowOff>109238</xdr:rowOff>
    </xdr:from>
    <xdr:ext cx="405111" cy="259045"/>
    <xdr:sp macro="" textlink="">
      <xdr:nvSpPr>
        <xdr:cNvPr id="292" name="n_1mainValue【福祉施設】&#10;有形固定資産減価償却率"/>
        <xdr:cNvSpPr txBox="1"/>
      </xdr:nvSpPr>
      <xdr:spPr>
        <a:xfrm>
          <a:off x="3582044" y="13310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134002</xdr:rowOff>
    </xdr:from>
    <xdr:ext cx="405111" cy="259045"/>
    <xdr:sp macro="" textlink="">
      <xdr:nvSpPr>
        <xdr:cNvPr id="293" name="n_2mainValue【福祉施設】&#10;有形固定資産減価償却率"/>
        <xdr:cNvSpPr txBox="1"/>
      </xdr:nvSpPr>
      <xdr:spPr>
        <a:xfrm>
          <a:off x="2705744" y="1333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154957</xdr:rowOff>
    </xdr:from>
    <xdr:ext cx="405111" cy="259045"/>
    <xdr:sp macro="" textlink="">
      <xdr:nvSpPr>
        <xdr:cNvPr id="294" name="n_3mainValue【福祉施設】&#10;有形固定資産減価償却率"/>
        <xdr:cNvSpPr txBox="1"/>
      </xdr:nvSpPr>
      <xdr:spPr>
        <a:xfrm>
          <a:off x="1816744" y="1335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5" name="正方形/長方形 29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6" name="正方形/長方形 29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7" name="正方形/長方形 29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8" name="正方形/長方形 29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9" name="正方形/長方形 29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0" name="正方形/長方形 29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1" name="正方形/長方形 30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2" name="正方形/長方形 30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3" name="テキスト ボックス 30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4" name="直線コネクタ 30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5" name="直線コネクタ 30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6" name="テキスト ボックス 30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7" name="直線コネクタ 30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8" name="テキスト ボックス 30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9" name="直線コネクタ 30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0" name="テキスト ボックス 30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1" name="直線コネクタ 31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2" name="テキスト ボックス 31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3" name="直線コネクタ 31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4" name="テキスト ボックス 31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5" name="直線コネクタ 31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6" name="テキスト ボックス 31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69850</xdr:rowOff>
    </xdr:from>
    <xdr:to>
      <xdr:col>54</xdr:col>
      <xdr:colOff>189865</xdr:colOff>
      <xdr:row>85</xdr:row>
      <xdr:rowOff>69850</xdr:rowOff>
    </xdr:to>
    <xdr:cxnSp macro="">
      <xdr:nvCxnSpPr>
        <xdr:cNvPr id="318" name="直線コネクタ 317"/>
        <xdr:cNvCxnSpPr/>
      </xdr:nvCxnSpPr>
      <xdr:spPr>
        <a:xfrm flipV="1">
          <a:off x="10476865" y="132715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73677</xdr:rowOff>
    </xdr:from>
    <xdr:ext cx="469744" cy="259045"/>
    <xdr:sp macro="" textlink="">
      <xdr:nvSpPr>
        <xdr:cNvPr id="319" name="【福祉施設】&#10;一人当たり面積最小値テキスト"/>
        <xdr:cNvSpPr txBox="1"/>
      </xdr:nvSpPr>
      <xdr:spPr>
        <a:xfrm>
          <a:off x="10515600"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69850</xdr:rowOff>
    </xdr:from>
    <xdr:to>
      <xdr:col>55</xdr:col>
      <xdr:colOff>88900</xdr:colOff>
      <xdr:row>85</xdr:row>
      <xdr:rowOff>69850</xdr:rowOff>
    </xdr:to>
    <xdr:cxnSp macro="">
      <xdr:nvCxnSpPr>
        <xdr:cNvPr id="320" name="直線コネクタ 319"/>
        <xdr:cNvCxnSpPr/>
      </xdr:nvCxnSpPr>
      <xdr:spPr>
        <a:xfrm>
          <a:off x="10388600" y="1464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16527</xdr:rowOff>
    </xdr:from>
    <xdr:ext cx="469744" cy="259045"/>
    <xdr:sp macro="" textlink="">
      <xdr:nvSpPr>
        <xdr:cNvPr id="321" name="【福祉施設】&#10;一人当たり面積最大値テキスト"/>
        <xdr:cNvSpPr txBox="1"/>
      </xdr:nvSpPr>
      <xdr:spPr>
        <a:xfrm>
          <a:off x="10515600" y="1304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69850</xdr:rowOff>
    </xdr:from>
    <xdr:to>
      <xdr:col>55</xdr:col>
      <xdr:colOff>88900</xdr:colOff>
      <xdr:row>77</xdr:row>
      <xdr:rowOff>69850</xdr:rowOff>
    </xdr:to>
    <xdr:cxnSp macro="">
      <xdr:nvCxnSpPr>
        <xdr:cNvPr id="322" name="直線コネクタ 321"/>
        <xdr:cNvCxnSpPr/>
      </xdr:nvCxnSpPr>
      <xdr:spPr>
        <a:xfrm>
          <a:off x="10388600" y="1327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48277</xdr:rowOff>
    </xdr:from>
    <xdr:ext cx="469744" cy="259045"/>
    <xdr:sp macro="" textlink="">
      <xdr:nvSpPr>
        <xdr:cNvPr id="323" name="【福祉施設】&#10;一人当たり面積平均値テキスト"/>
        <xdr:cNvSpPr txBox="1"/>
      </xdr:nvSpPr>
      <xdr:spPr>
        <a:xfrm>
          <a:off x="10515600" y="13935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25400</xdr:rowOff>
    </xdr:from>
    <xdr:to>
      <xdr:col>55</xdr:col>
      <xdr:colOff>50800</xdr:colOff>
      <xdr:row>82</xdr:row>
      <xdr:rowOff>127000</xdr:rowOff>
    </xdr:to>
    <xdr:sp macro="" textlink="">
      <xdr:nvSpPr>
        <xdr:cNvPr id="324" name="フローチャート: 判断 323"/>
        <xdr:cNvSpPr/>
      </xdr:nvSpPr>
      <xdr:spPr>
        <a:xfrm>
          <a:off x="104267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63500</xdr:rowOff>
    </xdr:from>
    <xdr:to>
      <xdr:col>50</xdr:col>
      <xdr:colOff>165100</xdr:colOff>
      <xdr:row>82</xdr:row>
      <xdr:rowOff>165100</xdr:rowOff>
    </xdr:to>
    <xdr:sp macro="" textlink="">
      <xdr:nvSpPr>
        <xdr:cNvPr id="325" name="フローチャート: 判断 324"/>
        <xdr:cNvSpPr/>
      </xdr:nvSpPr>
      <xdr:spPr>
        <a:xfrm>
          <a:off x="9588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81</xdr:row>
      <xdr:rowOff>10177</xdr:rowOff>
    </xdr:from>
    <xdr:ext cx="469744" cy="259045"/>
    <xdr:sp macro="" textlink="">
      <xdr:nvSpPr>
        <xdr:cNvPr id="326" name="n_1aveValue【福祉施設】&#10;一人当たり面積"/>
        <xdr:cNvSpPr txBox="1"/>
      </xdr:nvSpPr>
      <xdr:spPr>
        <a:xfrm>
          <a:off x="939172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82</xdr:row>
      <xdr:rowOff>50800</xdr:rowOff>
    </xdr:from>
    <xdr:to>
      <xdr:col>46</xdr:col>
      <xdr:colOff>38100</xdr:colOff>
      <xdr:row>82</xdr:row>
      <xdr:rowOff>152400</xdr:rowOff>
    </xdr:to>
    <xdr:sp macro="" textlink="">
      <xdr:nvSpPr>
        <xdr:cNvPr id="327" name="フローチャート: 判断 326"/>
        <xdr:cNvSpPr/>
      </xdr:nvSpPr>
      <xdr:spPr>
        <a:xfrm>
          <a:off x="8699500" y="1410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80</xdr:row>
      <xdr:rowOff>168927</xdr:rowOff>
    </xdr:from>
    <xdr:ext cx="469744" cy="259045"/>
    <xdr:sp macro="" textlink="">
      <xdr:nvSpPr>
        <xdr:cNvPr id="328" name="n_2aveValue【福祉施設】&#10;一人当たり面積"/>
        <xdr:cNvSpPr txBox="1"/>
      </xdr:nvSpPr>
      <xdr:spPr>
        <a:xfrm>
          <a:off x="8515427" y="1388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83</xdr:row>
      <xdr:rowOff>31750</xdr:rowOff>
    </xdr:from>
    <xdr:to>
      <xdr:col>41</xdr:col>
      <xdr:colOff>101600</xdr:colOff>
      <xdr:row>83</xdr:row>
      <xdr:rowOff>133350</xdr:rowOff>
    </xdr:to>
    <xdr:sp macro="" textlink="">
      <xdr:nvSpPr>
        <xdr:cNvPr id="329" name="フローチャート: 判断 328"/>
        <xdr:cNvSpPr/>
      </xdr:nvSpPr>
      <xdr:spPr>
        <a:xfrm>
          <a:off x="7810500" y="1426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81</xdr:row>
      <xdr:rowOff>149877</xdr:rowOff>
    </xdr:from>
    <xdr:ext cx="469744" cy="259045"/>
    <xdr:sp macro="" textlink="">
      <xdr:nvSpPr>
        <xdr:cNvPr id="330" name="n_3aveValue【福祉施設】&#10;一人当たり面積"/>
        <xdr:cNvSpPr txBox="1"/>
      </xdr:nvSpPr>
      <xdr:spPr>
        <a:xfrm>
          <a:off x="7626427" y="1403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331" name="テキスト ボックス 33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2" name="テキスト ボックス 33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3" name="テキスト ボックス 33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4" name="テキスト ボックス 33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5" name="テキスト ボックス 33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127000</xdr:rowOff>
    </xdr:from>
    <xdr:to>
      <xdr:col>55</xdr:col>
      <xdr:colOff>50800</xdr:colOff>
      <xdr:row>85</xdr:row>
      <xdr:rowOff>57150</xdr:rowOff>
    </xdr:to>
    <xdr:sp macro="" textlink="">
      <xdr:nvSpPr>
        <xdr:cNvPr id="336" name="楕円 335"/>
        <xdr:cNvSpPr/>
      </xdr:nvSpPr>
      <xdr:spPr>
        <a:xfrm>
          <a:off x="10426700" y="1452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41927</xdr:rowOff>
    </xdr:from>
    <xdr:ext cx="469744" cy="259045"/>
    <xdr:sp macro="" textlink="">
      <xdr:nvSpPr>
        <xdr:cNvPr id="337" name="【福祉施設】&#10;一人当たり面積該当値テキスト"/>
        <xdr:cNvSpPr txBox="1"/>
      </xdr:nvSpPr>
      <xdr:spPr>
        <a:xfrm>
          <a:off x="10515600"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6350</xdr:rowOff>
    </xdr:from>
    <xdr:to>
      <xdr:col>50</xdr:col>
      <xdr:colOff>165100</xdr:colOff>
      <xdr:row>85</xdr:row>
      <xdr:rowOff>107950</xdr:rowOff>
    </xdr:to>
    <xdr:sp macro="" textlink="">
      <xdr:nvSpPr>
        <xdr:cNvPr id="338" name="楕円 337"/>
        <xdr:cNvSpPr/>
      </xdr:nvSpPr>
      <xdr:spPr>
        <a:xfrm>
          <a:off x="9588500" y="145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6350</xdr:rowOff>
    </xdr:from>
    <xdr:to>
      <xdr:col>55</xdr:col>
      <xdr:colOff>0</xdr:colOff>
      <xdr:row>85</xdr:row>
      <xdr:rowOff>57150</xdr:rowOff>
    </xdr:to>
    <xdr:cxnSp macro="">
      <xdr:nvCxnSpPr>
        <xdr:cNvPr id="339" name="直線コネクタ 338"/>
        <xdr:cNvCxnSpPr/>
      </xdr:nvCxnSpPr>
      <xdr:spPr>
        <a:xfrm flipV="1">
          <a:off x="9639300" y="145796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6350</xdr:rowOff>
    </xdr:from>
    <xdr:to>
      <xdr:col>46</xdr:col>
      <xdr:colOff>38100</xdr:colOff>
      <xdr:row>85</xdr:row>
      <xdr:rowOff>107950</xdr:rowOff>
    </xdr:to>
    <xdr:sp macro="" textlink="">
      <xdr:nvSpPr>
        <xdr:cNvPr id="340" name="楕円 339"/>
        <xdr:cNvSpPr/>
      </xdr:nvSpPr>
      <xdr:spPr>
        <a:xfrm>
          <a:off x="8699500" y="145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57150</xdr:rowOff>
    </xdr:from>
    <xdr:to>
      <xdr:col>50</xdr:col>
      <xdr:colOff>114300</xdr:colOff>
      <xdr:row>85</xdr:row>
      <xdr:rowOff>57150</xdr:rowOff>
    </xdr:to>
    <xdr:cxnSp macro="">
      <xdr:nvCxnSpPr>
        <xdr:cNvPr id="341" name="直線コネクタ 340"/>
        <xdr:cNvCxnSpPr/>
      </xdr:nvCxnSpPr>
      <xdr:spPr>
        <a:xfrm>
          <a:off x="8750300" y="14630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6350</xdr:rowOff>
    </xdr:from>
    <xdr:to>
      <xdr:col>41</xdr:col>
      <xdr:colOff>101600</xdr:colOff>
      <xdr:row>85</xdr:row>
      <xdr:rowOff>107950</xdr:rowOff>
    </xdr:to>
    <xdr:sp macro="" textlink="">
      <xdr:nvSpPr>
        <xdr:cNvPr id="342" name="楕円 341"/>
        <xdr:cNvSpPr/>
      </xdr:nvSpPr>
      <xdr:spPr>
        <a:xfrm>
          <a:off x="7810500" y="145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57150</xdr:rowOff>
    </xdr:from>
    <xdr:to>
      <xdr:col>45</xdr:col>
      <xdr:colOff>177800</xdr:colOff>
      <xdr:row>85</xdr:row>
      <xdr:rowOff>57150</xdr:rowOff>
    </xdr:to>
    <xdr:cxnSp macro="">
      <xdr:nvCxnSpPr>
        <xdr:cNvPr id="343" name="直線コネクタ 342"/>
        <xdr:cNvCxnSpPr/>
      </xdr:nvCxnSpPr>
      <xdr:spPr>
        <a:xfrm>
          <a:off x="7861300" y="14630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99077</xdr:rowOff>
    </xdr:from>
    <xdr:ext cx="469744" cy="259045"/>
    <xdr:sp macro="" textlink="">
      <xdr:nvSpPr>
        <xdr:cNvPr id="344" name="n_1mainValue【福祉施設】&#10;一人当たり面積"/>
        <xdr:cNvSpPr txBox="1"/>
      </xdr:nvSpPr>
      <xdr:spPr>
        <a:xfrm>
          <a:off x="9391727"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99077</xdr:rowOff>
    </xdr:from>
    <xdr:ext cx="469744" cy="259045"/>
    <xdr:sp macro="" textlink="">
      <xdr:nvSpPr>
        <xdr:cNvPr id="345" name="n_2mainValue【福祉施設】&#10;一人当たり面積"/>
        <xdr:cNvSpPr txBox="1"/>
      </xdr:nvSpPr>
      <xdr:spPr>
        <a:xfrm>
          <a:off x="8515427"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99077</xdr:rowOff>
    </xdr:from>
    <xdr:ext cx="469744" cy="259045"/>
    <xdr:sp macro="" textlink="">
      <xdr:nvSpPr>
        <xdr:cNvPr id="346" name="n_3mainValue【福祉施設】&#10;一人当たり面積"/>
        <xdr:cNvSpPr txBox="1"/>
      </xdr:nvSpPr>
      <xdr:spPr>
        <a:xfrm>
          <a:off x="7626427"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7" name="正方形/長方形 34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8" name="正方形/長方形 34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9" name="正方形/長方形 34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0" name="正方形/長方形 34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1" name="正方形/長方形 35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2" name="正方形/長方形 35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3" name="正方形/長方形 35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4" name="正方形/長方形 35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5" name="テキスト ボックス 35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6" name="直線コネクタ 35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57" name="テキスト ボックス 356"/>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58" name="直線コネクタ 357"/>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59" name="テキスト ボックス 358"/>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60" name="直線コネクタ 359"/>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61" name="テキスト ボックス 360"/>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62" name="直線コネクタ 361"/>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63" name="テキスト ボックス 362"/>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64" name="直線コネクタ 363"/>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65" name="テキスト ボックス 364"/>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66" name="直線コネクタ 365"/>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67" name="テキスト ボックス 366"/>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8" name="直線コネクタ 36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9" name="テキスト ボックス 368"/>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0"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11430</xdr:rowOff>
    </xdr:from>
    <xdr:to>
      <xdr:col>24</xdr:col>
      <xdr:colOff>62865</xdr:colOff>
      <xdr:row>108</xdr:row>
      <xdr:rowOff>19050</xdr:rowOff>
    </xdr:to>
    <xdr:cxnSp macro="">
      <xdr:nvCxnSpPr>
        <xdr:cNvPr id="371" name="直線コネクタ 370"/>
        <xdr:cNvCxnSpPr/>
      </xdr:nvCxnSpPr>
      <xdr:spPr>
        <a:xfrm flipV="1">
          <a:off x="4634865" y="1715643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22877</xdr:rowOff>
    </xdr:from>
    <xdr:ext cx="405111" cy="259045"/>
    <xdr:sp macro="" textlink="">
      <xdr:nvSpPr>
        <xdr:cNvPr id="372" name="【市民会館】&#10;有形固定資産減価償却率最小値テキスト"/>
        <xdr:cNvSpPr txBox="1"/>
      </xdr:nvSpPr>
      <xdr:spPr>
        <a:xfrm>
          <a:off x="4673600" y="1853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19050</xdr:rowOff>
    </xdr:from>
    <xdr:to>
      <xdr:col>24</xdr:col>
      <xdr:colOff>152400</xdr:colOff>
      <xdr:row>108</xdr:row>
      <xdr:rowOff>19050</xdr:rowOff>
    </xdr:to>
    <xdr:cxnSp macro="">
      <xdr:nvCxnSpPr>
        <xdr:cNvPr id="373" name="直線コネクタ 372"/>
        <xdr:cNvCxnSpPr/>
      </xdr:nvCxnSpPr>
      <xdr:spPr>
        <a:xfrm>
          <a:off x="4546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129557</xdr:rowOff>
    </xdr:from>
    <xdr:ext cx="405111" cy="259045"/>
    <xdr:sp macro="" textlink="">
      <xdr:nvSpPr>
        <xdr:cNvPr id="374" name="【市民会館】&#10;有形固定資産減価償却率最大値テキスト"/>
        <xdr:cNvSpPr txBox="1"/>
      </xdr:nvSpPr>
      <xdr:spPr>
        <a:xfrm>
          <a:off x="4673600" y="1693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11430</xdr:rowOff>
    </xdr:from>
    <xdr:to>
      <xdr:col>24</xdr:col>
      <xdr:colOff>152400</xdr:colOff>
      <xdr:row>100</xdr:row>
      <xdr:rowOff>11430</xdr:rowOff>
    </xdr:to>
    <xdr:cxnSp macro="">
      <xdr:nvCxnSpPr>
        <xdr:cNvPr id="375" name="直線コネクタ 374"/>
        <xdr:cNvCxnSpPr/>
      </xdr:nvCxnSpPr>
      <xdr:spPr>
        <a:xfrm>
          <a:off x="4546600" y="1715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121938</xdr:rowOff>
    </xdr:from>
    <xdr:ext cx="405111" cy="259045"/>
    <xdr:sp macro="" textlink="">
      <xdr:nvSpPr>
        <xdr:cNvPr id="376" name="【市民会館】&#10;有形固定資産減価償却率平均値テキスト"/>
        <xdr:cNvSpPr txBox="1"/>
      </xdr:nvSpPr>
      <xdr:spPr>
        <a:xfrm>
          <a:off x="4673600" y="179527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143511</xdr:rowOff>
    </xdr:from>
    <xdr:to>
      <xdr:col>24</xdr:col>
      <xdr:colOff>114300</xdr:colOff>
      <xdr:row>105</xdr:row>
      <xdr:rowOff>73661</xdr:rowOff>
    </xdr:to>
    <xdr:sp macro="" textlink="">
      <xdr:nvSpPr>
        <xdr:cNvPr id="377" name="フローチャート: 判断 376"/>
        <xdr:cNvSpPr/>
      </xdr:nvSpPr>
      <xdr:spPr>
        <a:xfrm>
          <a:off x="4584700" y="1797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141605</xdr:rowOff>
    </xdr:from>
    <xdr:to>
      <xdr:col>20</xdr:col>
      <xdr:colOff>38100</xdr:colOff>
      <xdr:row>105</xdr:row>
      <xdr:rowOff>71755</xdr:rowOff>
    </xdr:to>
    <xdr:sp macro="" textlink="">
      <xdr:nvSpPr>
        <xdr:cNvPr id="378" name="フローチャート: 判断 377"/>
        <xdr:cNvSpPr/>
      </xdr:nvSpPr>
      <xdr:spPr>
        <a:xfrm>
          <a:off x="3746500" y="1797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105</xdr:row>
      <xdr:rowOff>62882</xdr:rowOff>
    </xdr:from>
    <xdr:ext cx="405111" cy="259045"/>
    <xdr:sp macro="" textlink="">
      <xdr:nvSpPr>
        <xdr:cNvPr id="379" name="n_1aveValue【市民会館】&#10;有形固定資産減価償却率"/>
        <xdr:cNvSpPr txBox="1"/>
      </xdr:nvSpPr>
      <xdr:spPr>
        <a:xfrm>
          <a:off x="3582044" y="1806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164464</xdr:rowOff>
    </xdr:from>
    <xdr:to>
      <xdr:col>15</xdr:col>
      <xdr:colOff>101600</xdr:colOff>
      <xdr:row>105</xdr:row>
      <xdr:rowOff>94614</xdr:rowOff>
    </xdr:to>
    <xdr:sp macro="" textlink="">
      <xdr:nvSpPr>
        <xdr:cNvPr id="380" name="フローチャート: 判断 379"/>
        <xdr:cNvSpPr/>
      </xdr:nvSpPr>
      <xdr:spPr>
        <a:xfrm>
          <a:off x="2857500" y="1799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105</xdr:row>
      <xdr:rowOff>85741</xdr:rowOff>
    </xdr:from>
    <xdr:ext cx="405111" cy="259045"/>
    <xdr:sp macro="" textlink="">
      <xdr:nvSpPr>
        <xdr:cNvPr id="381" name="n_2aveValue【市民会館】&#10;有形固定資産減価償却率"/>
        <xdr:cNvSpPr txBox="1"/>
      </xdr:nvSpPr>
      <xdr:spPr>
        <a:xfrm>
          <a:off x="2705744" y="18087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105</xdr:row>
      <xdr:rowOff>21589</xdr:rowOff>
    </xdr:from>
    <xdr:to>
      <xdr:col>10</xdr:col>
      <xdr:colOff>165100</xdr:colOff>
      <xdr:row>105</xdr:row>
      <xdr:rowOff>123189</xdr:rowOff>
    </xdr:to>
    <xdr:sp macro="" textlink="">
      <xdr:nvSpPr>
        <xdr:cNvPr id="382" name="フローチャート: 判断 381"/>
        <xdr:cNvSpPr/>
      </xdr:nvSpPr>
      <xdr:spPr>
        <a:xfrm>
          <a:off x="19685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105</xdr:row>
      <xdr:rowOff>114316</xdr:rowOff>
    </xdr:from>
    <xdr:ext cx="405111" cy="259045"/>
    <xdr:sp macro="" textlink="">
      <xdr:nvSpPr>
        <xdr:cNvPr id="383" name="n_3aveValue【市民会館】&#10;有形固定資産減価償却率"/>
        <xdr:cNvSpPr txBox="1"/>
      </xdr:nvSpPr>
      <xdr:spPr>
        <a:xfrm>
          <a:off x="1816744" y="18116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84" name="テキスト ボックス 38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5" name="テキスト ボックス 38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6" name="テキスト ボックス 38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7" name="テキスト ボックス 38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8" name="テキスト ボックス 38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84455</xdr:rowOff>
    </xdr:from>
    <xdr:to>
      <xdr:col>24</xdr:col>
      <xdr:colOff>114300</xdr:colOff>
      <xdr:row>104</xdr:row>
      <xdr:rowOff>14605</xdr:rowOff>
    </xdr:to>
    <xdr:sp macro="" textlink="">
      <xdr:nvSpPr>
        <xdr:cNvPr id="389" name="楕円 388"/>
        <xdr:cNvSpPr/>
      </xdr:nvSpPr>
      <xdr:spPr>
        <a:xfrm>
          <a:off x="4584700" y="1774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107332</xdr:rowOff>
    </xdr:from>
    <xdr:ext cx="405111" cy="259045"/>
    <xdr:sp macro="" textlink="">
      <xdr:nvSpPr>
        <xdr:cNvPr id="390" name="【市民会館】&#10;有形固定資産減価償却率該当値テキスト"/>
        <xdr:cNvSpPr txBox="1"/>
      </xdr:nvSpPr>
      <xdr:spPr>
        <a:xfrm>
          <a:off x="4673600" y="1759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78739</xdr:rowOff>
    </xdr:from>
    <xdr:to>
      <xdr:col>20</xdr:col>
      <xdr:colOff>38100</xdr:colOff>
      <xdr:row>104</xdr:row>
      <xdr:rowOff>8889</xdr:rowOff>
    </xdr:to>
    <xdr:sp macro="" textlink="">
      <xdr:nvSpPr>
        <xdr:cNvPr id="391" name="楕円 390"/>
        <xdr:cNvSpPr/>
      </xdr:nvSpPr>
      <xdr:spPr>
        <a:xfrm>
          <a:off x="3746500" y="1773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129539</xdr:rowOff>
    </xdr:from>
    <xdr:to>
      <xdr:col>24</xdr:col>
      <xdr:colOff>63500</xdr:colOff>
      <xdr:row>103</xdr:row>
      <xdr:rowOff>135255</xdr:rowOff>
    </xdr:to>
    <xdr:cxnSp macro="">
      <xdr:nvCxnSpPr>
        <xdr:cNvPr id="392" name="直線コネクタ 391"/>
        <xdr:cNvCxnSpPr/>
      </xdr:nvCxnSpPr>
      <xdr:spPr>
        <a:xfrm>
          <a:off x="3797300" y="17788889"/>
          <a:ext cx="8382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88264</xdr:rowOff>
    </xdr:from>
    <xdr:to>
      <xdr:col>15</xdr:col>
      <xdr:colOff>101600</xdr:colOff>
      <xdr:row>104</xdr:row>
      <xdr:rowOff>18414</xdr:rowOff>
    </xdr:to>
    <xdr:sp macro="" textlink="">
      <xdr:nvSpPr>
        <xdr:cNvPr id="393" name="楕円 392"/>
        <xdr:cNvSpPr/>
      </xdr:nvSpPr>
      <xdr:spPr>
        <a:xfrm>
          <a:off x="2857500" y="1774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129539</xdr:rowOff>
    </xdr:from>
    <xdr:to>
      <xdr:col>19</xdr:col>
      <xdr:colOff>177800</xdr:colOff>
      <xdr:row>103</xdr:row>
      <xdr:rowOff>139064</xdr:rowOff>
    </xdr:to>
    <xdr:cxnSp macro="">
      <xdr:nvCxnSpPr>
        <xdr:cNvPr id="394" name="直線コネクタ 393"/>
        <xdr:cNvCxnSpPr/>
      </xdr:nvCxnSpPr>
      <xdr:spPr>
        <a:xfrm flipV="1">
          <a:off x="2908300" y="17788889"/>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15875</xdr:rowOff>
    </xdr:from>
    <xdr:to>
      <xdr:col>10</xdr:col>
      <xdr:colOff>165100</xdr:colOff>
      <xdr:row>103</xdr:row>
      <xdr:rowOff>117475</xdr:rowOff>
    </xdr:to>
    <xdr:sp macro="" textlink="">
      <xdr:nvSpPr>
        <xdr:cNvPr id="395" name="楕円 394"/>
        <xdr:cNvSpPr/>
      </xdr:nvSpPr>
      <xdr:spPr>
        <a:xfrm>
          <a:off x="1968500" y="1767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66675</xdr:rowOff>
    </xdr:from>
    <xdr:to>
      <xdr:col>15</xdr:col>
      <xdr:colOff>50800</xdr:colOff>
      <xdr:row>103</xdr:row>
      <xdr:rowOff>139064</xdr:rowOff>
    </xdr:to>
    <xdr:cxnSp macro="">
      <xdr:nvCxnSpPr>
        <xdr:cNvPr id="396" name="直線コネクタ 395"/>
        <xdr:cNvCxnSpPr/>
      </xdr:nvCxnSpPr>
      <xdr:spPr>
        <a:xfrm>
          <a:off x="2019300" y="17726025"/>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25416</xdr:rowOff>
    </xdr:from>
    <xdr:ext cx="405111" cy="259045"/>
    <xdr:sp macro="" textlink="">
      <xdr:nvSpPr>
        <xdr:cNvPr id="397" name="n_1mainValue【市民会館】&#10;有形固定資産減価償却率"/>
        <xdr:cNvSpPr txBox="1"/>
      </xdr:nvSpPr>
      <xdr:spPr>
        <a:xfrm>
          <a:off x="3582044" y="17513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34941</xdr:rowOff>
    </xdr:from>
    <xdr:ext cx="405111" cy="259045"/>
    <xdr:sp macro="" textlink="">
      <xdr:nvSpPr>
        <xdr:cNvPr id="398" name="n_2mainValue【市民会館】&#10;有形固定資産減価償却率"/>
        <xdr:cNvSpPr txBox="1"/>
      </xdr:nvSpPr>
      <xdr:spPr>
        <a:xfrm>
          <a:off x="2705744" y="1752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134002</xdr:rowOff>
    </xdr:from>
    <xdr:ext cx="405111" cy="259045"/>
    <xdr:sp macro="" textlink="">
      <xdr:nvSpPr>
        <xdr:cNvPr id="399" name="n_3mainValue【市民会館】&#10;有形固定資産減価償却率"/>
        <xdr:cNvSpPr txBox="1"/>
      </xdr:nvSpPr>
      <xdr:spPr>
        <a:xfrm>
          <a:off x="1816744" y="1745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0" name="正方形/長方形 39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1" name="正方形/長方形 40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2" name="正方形/長方形 40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3" name="正方形/長方形 40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4" name="正方形/長方形 40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5" name="正方形/長方形 40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6" name="正方形/長方形 40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7" name="正方形/長方形 40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8" name="テキスト ボックス 40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9" name="直線コネクタ 40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10" name="直線コネクタ 409"/>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11" name="テキスト ボックス 410"/>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12" name="直線コネクタ 411"/>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13" name="テキスト ボックス 412"/>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14" name="直線コネクタ 413"/>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15" name="テキスト ボックス 414"/>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16" name="直線コネクタ 415"/>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17" name="テキスト ボックス 416"/>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18" name="直線コネクタ 417"/>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19" name="テキスト ボックス 418"/>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20" name="直線コネクタ 419"/>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21" name="テキスト ボックス 420"/>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2" name="直線コネクタ 42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23" name="テキスト ボックス 42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19050</xdr:rowOff>
    </xdr:from>
    <xdr:to>
      <xdr:col>54</xdr:col>
      <xdr:colOff>189865</xdr:colOff>
      <xdr:row>107</xdr:row>
      <xdr:rowOff>160564</xdr:rowOff>
    </xdr:to>
    <xdr:cxnSp macro="">
      <xdr:nvCxnSpPr>
        <xdr:cNvPr id="425" name="直線コネクタ 424"/>
        <xdr:cNvCxnSpPr/>
      </xdr:nvCxnSpPr>
      <xdr:spPr>
        <a:xfrm flipV="1">
          <a:off x="10476865" y="16992600"/>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164391</xdr:rowOff>
    </xdr:from>
    <xdr:ext cx="469744" cy="259045"/>
    <xdr:sp macro="" textlink="">
      <xdr:nvSpPr>
        <xdr:cNvPr id="426" name="【市民会館】&#10;一人当たり面積最小値テキスト"/>
        <xdr:cNvSpPr txBox="1"/>
      </xdr:nvSpPr>
      <xdr:spPr>
        <a:xfrm>
          <a:off x="10515600" y="18509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160564</xdr:rowOff>
    </xdr:from>
    <xdr:to>
      <xdr:col>55</xdr:col>
      <xdr:colOff>88900</xdr:colOff>
      <xdr:row>107</xdr:row>
      <xdr:rowOff>160564</xdr:rowOff>
    </xdr:to>
    <xdr:cxnSp macro="">
      <xdr:nvCxnSpPr>
        <xdr:cNvPr id="427" name="直線コネクタ 426"/>
        <xdr:cNvCxnSpPr/>
      </xdr:nvCxnSpPr>
      <xdr:spPr>
        <a:xfrm>
          <a:off x="10388600" y="18505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97</xdr:row>
      <xdr:rowOff>137177</xdr:rowOff>
    </xdr:from>
    <xdr:ext cx="469744" cy="259045"/>
    <xdr:sp macro="" textlink="">
      <xdr:nvSpPr>
        <xdr:cNvPr id="428" name="【市民会館】&#10;一人当たり面積最大値テキスト"/>
        <xdr:cNvSpPr txBox="1"/>
      </xdr:nvSpPr>
      <xdr:spPr>
        <a:xfrm>
          <a:off x="10515600" y="1676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19050</xdr:rowOff>
    </xdr:from>
    <xdr:to>
      <xdr:col>55</xdr:col>
      <xdr:colOff>88900</xdr:colOff>
      <xdr:row>99</xdr:row>
      <xdr:rowOff>19050</xdr:rowOff>
    </xdr:to>
    <xdr:cxnSp macro="">
      <xdr:nvCxnSpPr>
        <xdr:cNvPr id="429" name="直線コネクタ 428"/>
        <xdr:cNvCxnSpPr/>
      </xdr:nvCxnSpPr>
      <xdr:spPr>
        <a:xfrm>
          <a:off x="10388600" y="1699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14713</xdr:rowOff>
    </xdr:from>
    <xdr:ext cx="469744" cy="259045"/>
    <xdr:sp macro="" textlink="">
      <xdr:nvSpPr>
        <xdr:cNvPr id="430" name="【市民会館】&#10;一人当たり面積平均値テキスト"/>
        <xdr:cNvSpPr txBox="1"/>
      </xdr:nvSpPr>
      <xdr:spPr>
        <a:xfrm>
          <a:off x="10515600" y="17845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36286</xdr:rowOff>
    </xdr:from>
    <xdr:to>
      <xdr:col>55</xdr:col>
      <xdr:colOff>50800</xdr:colOff>
      <xdr:row>104</xdr:row>
      <xdr:rowOff>137886</xdr:rowOff>
    </xdr:to>
    <xdr:sp macro="" textlink="">
      <xdr:nvSpPr>
        <xdr:cNvPr id="431" name="フローチャート: 判断 430"/>
        <xdr:cNvSpPr/>
      </xdr:nvSpPr>
      <xdr:spPr>
        <a:xfrm>
          <a:off x="10426700" y="17867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14514</xdr:rowOff>
    </xdr:from>
    <xdr:to>
      <xdr:col>50</xdr:col>
      <xdr:colOff>165100</xdr:colOff>
      <xdr:row>104</xdr:row>
      <xdr:rowOff>116114</xdr:rowOff>
    </xdr:to>
    <xdr:sp macro="" textlink="">
      <xdr:nvSpPr>
        <xdr:cNvPr id="432" name="フローチャート: 判断 431"/>
        <xdr:cNvSpPr/>
      </xdr:nvSpPr>
      <xdr:spPr>
        <a:xfrm>
          <a:off x="9588500" y="17845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104</xdr:row>
      <xdr:rowOff>107241</xdr:rowOff>
    </xdr:from>
    <xdr:ext cx="469744" cy="259045"/>
    <xdr:sp macro="" textlink="">
      <xdr:nvSpPr>
        <xdr:cNvPr id="433" name="n_1aveValue【市民会館】&#10;一人当たり面積"/>
        <xdr:cNvSpPr txBox="1"/>
      </xdr:nvSpPr>
      <xdr:spPr>
        <a:xfrm>
          <a:off x="9391727" y="17938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104</xdr:row>
      <xdr:rowOff>25400</xdr:rowOff>
    </xdr:from>
    <xdr:to>
      <xdr:col>46</xdr:col>
      <xdr:colOff>38100</xdr:colOff>
      <xdr:row>104</xdr:row>
      <xdr:rowOff>127000</xdr:rowOff>
    </xdr:to>
    <xdr:sp macro="" textlink="">
      <xdr:nvSpPr>
        <xdr:cNvPr id="434" name="フローチャート: 判断 433"/>
        <xdr:cNvSpPr/>
      </xdr:nvSpPr>
      <xdr:spPr>
        <a:xfrm>
          <a:off x="8699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104</xdr:row>
      <xdr:rowOff>118127</xdr:rowOff>
    </xdr:from>
    <xdr:ext cx="469744" cy="259045"/>
    <xdr:sp macro="" textlink="">
      <xdr:nvSpPr>
        <xdr:cNvPr id="435" name="n_2aveValue【市民会館】&#10;一人当たり面積"/>
        <xdr:cNvSpPr txBox="1"/>
      </xdr:nvSpPr>
      <xdr:spPr>
        <a:xfrm>
          <a:off x="8515427" y="1794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104</xdr:row>
      <xdr:rowOff>58057</xdr:rowOff>
    </xdr:from>
    <xdr:to>
      <xdr:col>41</xdr:col>
      <xdr:colOff>101600</xdr:colOff>
      <xdr:row>104</xdr:row>
      <xdr:rowOff>159657</xdr:rowOff>
    </xdr:to>
    <xdr:sp macro="" textlink="">
      <xdr:nvSpPr>
        <xdr:cNvPr id="436" name="フローチャート: 判断 435"/>
        <xdr:cNvSpPr/>
      </xdr:nvSpPr>
      <xdr:spPr>
        <a:xfrm>
          <a:off x="78105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103</xdr:row>
      <xdr:rowOff>4734</xdr:rowOff>
    </xdr:from>
    <xdr:ext cx="469744" cy="259045"/>
    <xdr:sp macro="" textlink="">
      <xdr:nvSpPr>
        <xdr:cNvPr id="437" name="n_3aveValue【市民会館】&#10;一人当たり面積"/>
        <xdr:cNvSpPr txBox="1"/>
      </xdr:nvSpPr>
      <xdr:spPr>
        <a:xfrm>
          <a:off x="7626427" y="1766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438" name="テキスト ボックス 43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9" name="テキスト ボックス 43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0" name="テキスト ボックス 43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1" name="テキスト ボックス 44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2" name="テキスト ボックス 44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164193</xdr:rowOff>
    </xdr:from>
    <xdr:to>
      <xdr:col>55</xdr:col>
      <xdr:colOff>50800</xdr:colOff>
      <xdr:row>104</xdr:row>
      <xdr:rowOff>94343</xdr:rowOff>
    </xdr:to>
    <xdr:sp macro="" textlink="">
      <xdr:nvSpPr>
        <xdr:cNvPr id="443" name="楕円 442"/>
        <xdr:cNvSpPr/>
      </xdr:nvSpPr>
      <xdr:spPr>
        <a:xfrm>
          <a:off x="10426700" y="1782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15620</xdr:rowOff>
    </xdr:from>
    <xdr:ext cx="469744" cy="259045"/>
    <xdr:sp macro="" textlink="">
      <xdr:nvSpPr>
        <xdr:cNvPr id="444" name="【市民会館】&#10;一人当たり面積該当値テキスト"/>
        <xdr:cNvSpPr txBox="1"/>
      </xdr:nvSpPr>
      <xdr:spPr>
        <a:xfrm>
          <a:off x="10515600" y="17674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164193</xdr:rowOff>
    </xdr:from>
    <xdr:to>
      <xdr:col>50</xdr:col>
      <xdr:colOff>165100</xdr:colOff>
      <xdr:row>104</xdr:row>
      <xdr:rowOff>94343</xdr:rowOff>
    </xdr:to>
    <xdr:sp macro="" textlink="">
      <xdr:nvSpPr>
        <xdr:cNvPr id="445" name="楕円 444"/>
        <xdr:cNvSpPr/>
      </xdr:nvSpPr>
      <xdr:spPr>
        <a:xfrm>
          <a:off x="9588500" y="1782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43543</xdr:rowOff>
    </xdr:from>
    <xdr:to>
      <xdr:col>55</xdr:col>
      <xdr:colOff>0</xdr:colOff>
      <xdr:row>104</xdr:row>
      <xdr:rowOff>43543</xdr:rowOff>
    </xdr:to>
    <xdr:cxnSp macro="">
      <xdr:nvCxnSpPr>
        <xdr:cNvPr id="446" name="直線コネクタ 445"/>
        <xdr:cNvCxnSpPr/>
      </xdr:nvCxnSpPr>
      <xdr:spPr>
        <a:xfrm>
          <a:off x="9639300" y="178743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103</xdr:row>
      <xdr:rowOff>164193</xdr:rowOff>
    </xdr:from>
    <xdr:to>
      <xdr:col>46</xdr:col>
      <xdr:colOff>38100</xdr:colOff>
      <xdr:row>104</xdr:row>
      <xdr:rowOff>94343</xdr:rowOff>
    </xdr:to>
    <xdr:sp macro="" textlink="">
      <xdr:nvSpPr>
        <xdr:cNvPr id="447" name="楕円 446"/>
        <xdr:cNvSpPr/>
      </xdr:nvSpPr>
      <xdr:spPr>
        <a:xfrm>
          <a:off x="8699500" y="1782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43543</xdr:rowOff>
    </xdr:from>
    <xdr:to>
      <xdr:col>50</xdr:col>
      <xdr:colOff>114300</xdr:colOff>
      <xdr:row>104</xdr:row>
      <xdr:rowOff>43543</xdr:rowOff>
    </xdr:to>
    <xdr:cxnSp macro="">
      <xdr:nvCxnSpPr>
        <xdr:cNvPr id="448" name="直線コネクタ 447"/>
        <xdr:cNvCxnSpPr/>
      </xdr:nvCxnSpPr>
      <xdr:spPr>
        <a:xfrm>
          <a:off x="8750300" y="178743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93436</xdr:rowOff>
    </xdr:from>
    <xdr:to>
      <xdr:col>41</xdr:col>
      <xdr:colOff>101600</xdr:colOff>
      <xdr:row>106</xdr:row>
      <xdr:rowOff>23586</xdr:rowOff>
    </xdr:to>
    <xdr:sp macro="" textlink="">
      <xdr:nvSpPr>
        <xdr:cNvPr id="449" name="楕円 448"/>
        <xdr:cNvSpPr/>
      </xdr:nvSpPr>
      <xdr:spPr>
        <a:xfrm>
          <a:off x="7810500" y="1809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43543</xdr:rowOff>
    </xdr:from>
    <xdr:to>
      <xdr:col>45</xdr:col>
      <xdr:colOff>177800</xdr:colOff>
      <xdr:row>105</xdr:row>
      <xdr:rowOff>144236</xdr:rowOff>
    </xdr:to>
    <xdr:cxnSp macro="">
      <xdr:nvCxnSpPr>
        <xdr:cNvPr id="450" name="直線コネクタ 449"/>
        <xdr:cNvCxnSpPr/>
      </xdr:nvCxnSpPr>
      <xdr:spPr>
        <a:xfrm flipV="1">
          <a:off x="7861300" y="17874343"/>
          <a:ext cx="889000" cy="272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102</xdr:row>
      <xdr:rowOff>110870</xdr:rowOff>
    </xdr:from>
    <xdr:ext cx="469744" cy="259045"/>
    <xdr:sp macro="" textlink="">
      <xdr:nvSpPr>
        <xdr:cNvPr id="451" name="n_1mainValue【市民会館】&#10;一人当たり面積"/>
        <xdr:cNvSpPr txBox="1"/>
      </xdr:nvSpPr>
      <xdr:spPr>
        <a:xfrm>
          <a:off x="9391727" y="17598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110870</xdr:rowOff>
    </xdr:from>
    <xdr:ext cx="469744" cy="259045"/>
    <xdr:sp macro="" textlink="">
      <xdr:nvSpPr>
        <xdr:cNvPr id="452" name="n_2mainValue【市民会館】&#10;一人当たり面積"/>
        <xdr:cNvSpPr txBox="1"/>
      </xdr:nvSpPr>
      <xdr:spPr>
        <a:xfrm>
          <a:off x="8515427" y="17598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14713</xdr:rowOff>
    </xdr:from>
    <xdr:ext cx="469744" cy="259045"/>
    <xdr:sp macro="" textlink="">
      <xdr:nvSpPr>
        <xdr:cNvPr id="453" name="n_3mainValue【市民会館】&#10;一人当たり面積"/>
        <xdr:cNvSpPr txBox="1"/>
      </xdr:nvSpPr>
      <xdr:spPr>
        <a:xfrm>
          <a:off x="7626427" y="18188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4" name="正方形/長方形 45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5" name="正方形/長方形 45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6" name="正方形/長方形 45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7" name="正方形/長方形 45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8" name="正方形/長方形 45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9" name="正方形/長方形 45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0" name="正方形/長方形 45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1" name="正方形/長方形 46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2" name="テキスト ボックス 46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3" name="直線コネクタ 46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64" name="テキスト ボックス 463"/>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65" name="直線コネクタ 46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66" name="テキスト ボックス 465"/>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67" name="直線コネクタ 46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68" name="テキスト ボックス 46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69" name="直線コネクタ 46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70" name="テキスト ボックス 46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71" name="直線コネクタ 47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72" name="テキスト ボックス 47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73" name="直線コネクタ 47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74" name="テキスト ボックス 473"/>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5" name="直線コネクタ 47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6" name="テキスト ボックス 47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93345</xdr:rowOff>
    </xdr:from>
    <xdr:to>
      <xdr:col>85</xdr:col>
      <xdr:colOff>126364</xdr:colOff>
      <xdr:row>41</xdr:row>
      <xdr:rowOff>158115</xdr:rowOff>
    </xdr:to>
    <xdr:cxnSp macro="">
      <xdr:nvCxnSpPr>
        <xdr:cNvPr id="478" name="直線コネクタ 477"/>
        <xdr:cNvCxnSpPr/>
      </xdr:nvCxnSpPr>
      <xdr:spPr>
        <a:xfrm flipV="1">
          <a:off x="16318864" y="5922645"/>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161942</xdr:rowOff>
    </xdr:from>
    <xdr:ext cx="405111" cy="259045"/>
    <xdr:sp macro="" textlink="">
      <xdr:nvSpPr>
        <xdr:cNvPr id="479" name="【一般廃棄物処理施設】&#10;有形固定資産減価償却率最小値テキスト"/>
        <xdr:cNvSpPr txBox="1"/>
      </xdr:nvSpPr>
      <xdr:spPr>
        <a:xfrm>
          <a:off x="16357600" y="719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158115</xdr:rowOff>
    </xdr:from>
    <xdr:to>
      <xdr:col>86</xdr:col>
      <xdr:colOff>25400</xdr:colOff>
      <xdr:row>41</xdr:row>
      <xdr:rowOff>158115</xdr:rowOff>
    </xdr:to>
    <xdr:cxnSp macro="">
      <xdr:nvCxnSpPr>
        <xdr:cNvPr id="480" name="直線コネクタ 479"/>
        <xdr:cNvCxnSpPr/>
      </xdr:nvCxnSpPr>
      <xdr:spPr>
        <a:xfrm>
          <a:off x="16230600" y="7187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40022</xdr:rowOff>
    </xdr:from>
    <xdr:ext cx="405111" cy="259045"/>
    <xdr:sp macro="" textlink="">
      <xdr:nvSpPr>
        <xdr:cNvPr id="481" name="【一般廃棄物処理施設】&#10;有形固定資産減価償却率最大値テキスト"/>
        <xdr:cNvSpPr txBox="1"/>
      </xdr:nvSpPr>
      <xdr:spPr>
        <a:xfrm>
          <a:off x="16357600" y="5697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93345</xdr:rowOff>
    </xdr:from>
    <xdr:to>
      <xdr:col>86</xdr:col>
      <xdr:colOff>25400</xdr:colOff>
      <xdr:row>34</xdr:row>
      <xdr:rowOff>93345</xdr:rowOff>
    </xdr:to>
    <xdr:cxnSp macro="">
      <xdr:nvCxnSpPr>
        <xdr:cNvPr id="482" name="直線コネクタ 481"/>
        <xdr:cNvCxnSpPr/>
      </xdr:nvCxnSpPr>
      <xdr:spPr>
        <a:xfrm>
          <a:off x="16230600" y="5922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27322</xdr:rowOff>
    </xdr:from>
    <xdr:ext cx="405111" cy="259045"/>
    <xdr:sp macro="" textlink="">
      <xdr:nvSpPr>
        <xdr:cNvPr id="483" name="【一般廃棄物処理施設】&#10;有形固定資産減価償却率平均値テキスト"/>
        <xdr:cNvSpPr txBox="1"/>
      </xdr:nvSpPr>
      <xdr:spPr>
        <a:xfrm>
          <a:off x="16357600" y="63709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4445</xdr:rowOff>
    </xdr:from>
    <xdr:to>
      <xdr:col>85</xdr:col>
      <xdr:colOff>177800</xdr:colOff>
      <xdr:row>38</xdr:row>
      <xdr:rowOff>106045</xdr:rowOff>
    </xdr:to>
    <xdr:sp macro="" textlink="">
      <xdr:nvSpPr>
        <xdr:cNvPr id="484" name="フローチャート: 判断 483"/>
        <xdr:cNvSpPr/>
      </xdr:nvSpPr>
      <xdr:spPr>
        <a:xfrm>
          <a:off x="16268700" y="651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50165</xdr:rowOff>
    </xdr:from>
    <xdr:to>
      <xdr:col>81</xdr:col>
      <xdr:colOff>101600</xdr:colOff>
      <xdr:row>38</xdr:row>
      <xdr:rowOff>151765</xdr:rowOff>
    </xdr:to>
    <xdr:sp macro="" textlink="">
      <xdr:nvSpPr>
        <xdr:cNvPr id="485" name="フローチャート: 判断 484"/>
        <xdr:cNvSpPr/>
      </xdr:nvSpPr>
      <xdr:spPr>
        <a:xfrm>
          <a:off x="15430500" y="65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168292</xdr:rowOff>
    </xdr:from>
    <xdr:ext cx="405111" cy="259045"/>
    <xdr:sp macro="" textlink="">
      <xdr:nvSpPr>
        <xdr:cNvPr id="486" name="n_1aveValue【一般廃棄物処理施設】&#10;有形固定資産減価償却率"/>
        <xdr:cNvSpPr txBox="1"/>
      </xdr:nvSpPr>
      <xdr:spPr>
        <a:xfrm>
          <a:off x="15266044" y="6340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149225</xdr:rowOff>
    </xdr:from>
    <xdr:to>
      <xdr:col>76</xdr:col>
      <xdr:colOff>165100</xdr:colOff>
      <xdr:row>38</xdr:row>
      <xdr:rowOff>79375</xdr:rowOff>
    </xdr:to>
    <xdr:sp macro="" textlink="">
      <xdr:nvSpPr>
        <xdr:cNvPr id="487" name="フローチャート: 判断 486"/>
        <xdr:cNvSpPr/>
      </xdr:nvSpPr>
      <xdr:spPr>
        <a:xfrm>
          <a:off x="14541500" y="649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36</xdr:row>
      <xdr:rowOff>95902</xdr:rowOff>
    </xdr:from>
    <xdr:ext cx="405111" cy="259045"/>
    <xdr:sp macro="" textlink="">
      <xdr:nvSpPr>
        <xdr:cNvPr id="488" name="n_2aveValue【一般廃棄物処理施設】&#10;有形固定資産減価償却率"/>
        <xdr:cNvSpPr txBox="1"/>
      </xdr:nvSpPr>
      <xdr:spPr>
        <a:xfrm>
          <a:off x="14389744" y="626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120650</xdr:rowOff>
    </xdr:from>
    <xdr:to>
      <xdr:col>72</xdr:col>
      <xdr:colOff>38100</xdr:colOff>
      <xdr:row>39</xdr:row>
      <xdr:rowOff>50800</xdr:rowOff>
    </xdr:to>
    <xdr:sp macro="" textlink="">
      <xdr:nvSpPr>
        <xdr:cNvPr id="489" name="フローチャート: 判断 488"/>
        <xdr:cNvSpPr/>
      </xdr:nvSpPr>
      <xdr:spPr>
        <a:xfrm>
          <a:off x="13652500" y="663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37</xdr:row>
      <xdr:rowOff>67327</xdr:rowOff>
    </xdr:from>
    <xdr:ext cx="405111" cy="259045"/>
    <xdr:sp macro="" textlink="">
      <xdr:nvSpPr>
        <xdr:cNvPr id="490" name="n_3aveValue【一般廃棄物処理施設】&#10;有形固定資産減価償却率"/>
        <xdr:cNvSpPr txBox="1"/>
      </xdr:nvSpPr>
      <xdr:spPr>
        <a:xfrm>
          <a:off x="13500744" y="6410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91" name="テキスト ボックス 49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92" name="テキスト ボックス 49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3" name="テキスト ボックス 49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4" name="テキスト ボックス 49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5" name="テキスト ボックス 49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151130</xdr:rowOff>
    </xdr:from>
    <xdr:to>
      <xdr:col>85</xdr:col>
      <xdr:colOff>177800</xdr:colOff>
      <xdr:row>40</xdr:row>
      <xdr:rowOff>81280</xdr:rowOff>
    </xdr:to>
    <xdr:sp macro="" textlink="">
      <xdr:nvSpPr>
        <xdr:cNvPr id="496" name="楕円 495"/>
        <xdr:cNvSpPr/>
      </xdr:nvSpPr>
      <xdr:spPr>
        <a:xfrm>
          <a:off x="162687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129557</xdr:rowOff>
    </xdr:from>
    <xdr:ext cx="405111" cy="259045"/>
    <xdr:sp macro="" textlink="">
      <xdr:nvSpPr>
        <xdr:cNvPr id="497" name="【一般廃棄物処理施設】&#10;有形固定資産減価償却率該当値テキスト"/>
        <xdr:cNvSpPr txBox="1"/>
      </xdr:nvSpPr>
      <xdr:spPr>
        <a:xfrm>
          <a:off x="16357600" y="681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53975</xdr:rowOff>
    </xdr:from>
    <xdr:to>
      <xdr:col>81</xdr:col>
      <xdr:colOff>101600</xdr:colOff>
      <xdr:row>40</xdr:row>
      <xdr:rowOff>155575</xdr:rowOff>
    </xdr:to>
    <xdr:sp macro="" textlink="">
      <xdr:nvSpPr>
        <xdr:cNvPr id="498" name="楕円 497"/>
        <xdr:cNvSpPr/>
      </xdr:nvSpPr>
      <xdr:spPr>
        <a:xfrm>
          <a:off x="15430500" y="691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30480</xdr:rowOff>
    </xdr:from>
    <xdr:to>
      <xdr:col>85</xdr:col>
      <xdr:colOff>127000</xdr:colOff>
      <xdr:row>40</xdr:row>
      <xdr:rowOff>104775</xdr:rowOff>
    </xdr:to>
    <xdr:cxnSp macro="">
      <xdr:nvCxnSpPr>
        <xdr:cNvPr id="499" name="直線コネクタ 498"/>
        <xdr:cNvCxnSpPr/>
      </xdr:nvCxnSpPr>
      <xdr:spPr>
        <a:xfrm flipV="1">
          <a:off x="15481300" y="6888480"/>
          <a:ext cx="8382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128270</xdr:rowOff>
    </xdr:from>
    <xdr:to>
      <xdr:col>76</xdr:col>
      <xdr:colOff>165100</xdr:colOff>
      <xdr:row>41</xdr:row>
      <xdr:rowOff>58420</xdr:rowOff>
    </xdr:to>
    <xdr:sp macro="" textlink="">
      <xdr:nvSpPr>
        <xdr:cNvPr id="500" name="楕円 499"/>
        <xdr:cNvSpPr/>
      </xdr:nvSpPr>
      <xdr:spPr>
        <a:xfrm>
          <a:off x="14541500" y="698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104775</xdr:rowOff>
    </xdr:from>
    <xdr:to>
      <xdr:col>81</xdr:col>
      <xdr:colOff>50800</xdr:colOff>
      <xdr:row>41</xdr:row>
      <xdr:rowOff>7620</xdr:rowOff>
    </xdr:to>
    <xdr:cxnSp macro="">
      <xdr:nvCxnSpPr>
        <xdr:cNvPr id="501" name="直線コネクタ 500"/>
        <xdr:cNvCxnSpPr/>
      </xdr:nvCxnSpPr>
      <xdr:spPr>
        <a:xfrm flipV="1">
          <a:off x="14592300" y="6962775"/>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31115</xdr:rowOff>
    </xdr:from>
    <xdr:to>
      <xdr:col>72</xdr:col>
      <xdr:colOff>38100</xdr:colOff>
      <xdr:row>41</xdr:row>
      <xdr:rowOff>132715</xdr:rowOff>
    </xdr:to>
    <xdr:sp macro="" textlink="">
      <xdr:nvSpPr>
        <xdr:cNvPr id="502" name="楕円 501"/>
        <xdr:cNvSpPr/>
      </xdr:nvSpPr>
      <xdr:spPr>
        <a:xfrm>
          <a:off x="13652500" y="7060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7620</xdr:rowOff>
    </xdr:from>
    <xdr:to>
      <xdr:col>76</xdr:col>
      <xdr:colOff>114300</xdr:colOff>
      <xdr:row>41</xdr:row>
      <xdr:rowOff>81915</xdr:rowOff>
    </xdr:to>
    <xdr:cxnSp macro="">
      <xdr:nvCxnSpPr>
        <xdr:cNvPr id="503" name="直線コネクタ 502"/>
        <xdr:cNvCxnSpPr/>
      </xdr:nvCxnSpPr>
      <xdr:spPr>
        <a:xfrm flipV="1">
          <a:off x="13703300" y="7037070"/>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40</xdr:row>
      <xdr:rowOff>146702</xdr:rowOff>
    </xdr:from>
    <xdr:ext cx="405111" cy="259045"/>
    <xdr:sp macro="" textlink="">
      <xdr:nvSpPr>
        <xdr:cNvPr id="504" name="n_1mainValue【一般廃棄物処理施設】&#10;有形固定資産減価償却率"/>
        <xdr:cNvSpPr txBox="1"/>
      </xdr:nvSpPr>
      <xdr:spPr>
        <a:xfrm>
          <a:off x="15266044" y="700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49547</xdr:rowOff>
    </xdr:from>
    <xdr:ext cx="405111" cy="259045"/>
    <xdr:sp macro="" textlink="">
      <xdr:nvSpPr>
        <xdr:cNvPr id="505" name="n_2mainValue【一般廃棄物処理施設】&#10;有形固定資産減価償却率"/>
        <xdr:cNvSpPr txBox="1"/>
      </xdr:nvSpPr>
      <xdr:spPr>
        <a:xfrm>
          <a:off x="14389744" y="707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123842</xdr:rowOff>
    </xdr:from>
    <xdr:ext cx="405111" cy="259045"/>
    <xdr:sp macro="" textlink="">
      <xdr:nvSpPr>
        <xdr:cNvPr id="506" name="n_3mainValue【一般廃棄物処理施設】&#10;有形固定資産減価償却率"/>
        <xdr:cNvSpPr txBox="1"/>
      </xdr:nvSpPr>
      <xdr:spPr>
        <a:xfrm>
          <a:off x="13500744" y="7153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7" name="正方形/長方形 50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8" name="正方形/長方形 50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9" name="正方形/長方形 50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10" name="正方形/長方形 50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11" name="正方形/長方形 51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2" name="正方形/長方形 51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3" name="正方形/長方形 51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4" name="正方形/長方形 51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5" name="テキスト ボックス 51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6" name="直線コネクタ 51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17" name="直線コネクタ 516"/>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18" name="テキスト ボックス 517"/>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19" name="直線コネクタ 518"/>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20" name="テキスト ボックス 519"/>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21" name="直線コネクタ 52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522" name="テキスト ボックス 521"/>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23" name="直線コネクタ 522"/>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124477</xdr:rowOff>
    </xdr:from>
    <xdr:ext cx="531299" cy="259045"/>
    <xdr:sp macro="" textlink="">
      <xdr:nvSpPr>
        <xdr:cNvPr id="524" name="テキスト ボックス 523"/>
        <xdr:cNvSpPr txBox="1"/>
      </xdr:nvSpPr>
      <xdr:spPr>
        <a:xfrm>
          <a:off x="17756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25" name="直線コネクタ 524"/>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26" name="テキスト ボックス 525"/>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7" name="直線コネクタ 52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28" name="テキスト ボックス 527"/>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37274</xdr:rowOff>
    </xdr:from>
    <xdr:to>
      <xdr:col>116</xdr:col>
      <xdr:colOff>62864</xdr:colOff>
      <xdr:row>42</xdr:row>
      <xdr:rowOff>6439</xdr:rowOff>
    </xdr:to>
    <xdr:cxnSp macro="">
      <xdr:nvCxnSpPr>
        <xdr:cNvPr id="530" name="直線コネクタ 529"/>
        <xdr:cNvCxnSpPr/>
      </xdr:nvCxnSpPr>
      <xdr:spPr>
        <a:xfrm flipV="1">
          <a:off x="22160864" y="5695124"/>
          <a:ext cx="0" cy="1512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10266</xdr:rowOff>
    </xdr:from>
    <xdr:ext cx="469744" cy="259045"/>
    <xdr:sp macro="" textlink="">
      <xdr:nvSpPr>
        <xdr:cNvPr id="531" name="【一般廃棄物処理施設】&#10;一人当たり有形固定資産（償却資産）額最小値テキスト"/>
        <xdr:cNvSpPr txBox="1"/>
      </xdr:nvSpPr>
      <xdr:spPr>
        <a:xfrm>
          <a:off x="22199600" y="7211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6439</xdr:rowOff>
    </xdr:from>
    <xdr:to>
      <xdr:col>116</xdr:col>
      <xdr:colOff>152400</xdr:colOff>
      <xdr:row>42</xdr:row>
      <xdr:rowOff>6439</xdr:rowOff>
    </xdr:to>
    <xdr:cxnSp macro="">
      <xdr:nvCxnSpPr>
        <xdr:cNvPr id="532" name="直線コネクタ 531"/>
        <xdr:cNvCxnSpPr/>
      </xdr:nvCxnSpPr>
      <xdr:spPr>
        <a:xfrm>
          <a:off x="22072600" y="7207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155401</xdr:rowOff>
    </xdr:from>
    <xdr:ext cx="599010" cy="259045"/>
    <xdr:sp macro="" textlink="">
      <xdr:nvSpPr>
        <xdr:cNvPr id="533" name="【一般廃棄物処理施設】&#10;一人当たり有形固定資産（償却資産）額最大値テキスト"/>
        <xdr:cNvSpPr txBox="1"/>
      </xdr:nvSpPr>
      <xdr:spPr>
        <a:xfrm>
          <a:off x="22199600" y="5470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37274</xdr:rowOff>
    </xdr:from>
    <xdr:to>
      <xdr:col>116</xdr:col>
      <xdr:colOff>152400</xdr:colOff>
      <xdr:row>33</xdr:row>
      <xdr:rowOff>37274</xdr:rowOff>
    </xdr:to>
    <xdr:cxnSp macro="">
      <xdr:nvCxnSpPr>
        <xdr:cNvPr id="534" name="直線コネクタ 533"/>
        <xdr:cNvCxnSpPr/>
      </xdr:nvCxnSpPr>
      <xdr:spPr>
        <a:xfrm>
          <a:off x="22072600" y="5695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108450</xdr:rowOff>
    </xdr:from>
    <xdr:ext cx="534377" cy="259045"/>
    <xdr:sp macro="" textlink="">
      <xdr:nvSpPr>
        <xdr:cNvPr id="535" name="【一般廃棄物処理施設】&#10;一人当たり有形固定資産（償却資産）額平均値テキスト"/>
        <xdr:cNvSpPr txBox="1"/>
      </xdr:nvSpPr>
      <xdr:spPr>
        <a:xfrm>
          <a:off x="22199600" y="64521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130023</xdr:rowOff>
    </xdr:from>
    <xdr:to>
      <xdr:col>116</xdr:col>
      <xdr:colOff>114300</xdr:colOff>
      <xdr:row>38</xdr:row>
      <xdr:rowOff>60173</xdr:rowOff>
    </xdr:to>
    <xdr:sp macro="" textlink="">
      <xdr:nvSpPr>
        <xdr:cNvPr id="536" name="フローチャート: 判断 535"/>
        <xdr:cNvSpPr/>
      </xdr:nvSpPr>
      <xdr:spPr>
        <a:xfrm>
          <a:off x="22110700" y="6473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162522</xdr:rowOff>
    </xdr:from>
    <xdr:to>
      <xdr:col>112</xdr:col>
      <xdr:colOff>38100</xdr:colOff>
      <xdr:row>38</xdr:row>
      <xdr:rowOff>92672</xdr:rowOff>
    </xdr:to>
    <xdr:sp macro="" textlink="">
      <xdr:nvSpPr>
        <xdr:cNvPr id="537" name="フローチャート: 判断 536"/>
        <xdr:cNvSpPr/>
      </xdr:nvSpPr>
      <xdr:spPr>
        <a:xfrm>
          <a:off x="21272500" y="650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38</xdr:row>
      <xdr:rowOff>83799</xdr:rowOff>
    </xdr:from>
    <xdr:ext cx="534377" cy="259045"/>
    <xdr:sp macro="" textlink="">
      <xdr:nvSpPr>
        <xdr:cNvPr id="538" name="n_1aveValue【一般廃棄物処理施設】&#10;一人当たり有形固定資産（償却資産）額"/>
        <xdr:cNvSpPr txBox="1"/>
      </xdr:nvSpPr>
      <xdr:spPr>
        <a:xfrm>
          <a:off x="21043411" y="6598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25603</xdr:rowOff>
    </xdr:from>
    <xdr:to>
      <xdr:col>107</xdr:col>
      <xdr:colOff>101600</xdr:colOff>
      <xdr:row>38</xdr:row>
      <xdr:rowOff>127203</xdr:rowOff>
    </xdr:to>
    <xdr:sp macro="" textlink="">
      <xdr:nvSpPr>
        <xdr:cNvPr id="539" name="フローチャート: 判断 538"/>
        <xdr:cNvSpPr/>
      </xdr:nvSpPr>
      <xdr:spPr>
        <a:xfrm>
          <a:off x="20383500" y="654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38</xdr:row>
      <xdr:rowOff>118330</xdr:rowOff>
    </xdr:from>
    <xdr:ext cx="534377" cy="259045"/>
    <xdr:sp macro="" textlink="">
      <xdr:nvSpPr>
        <xdr:cNvPr id="540" name="n_2aveValue【一般廃棄物処理施設】&#10;一人当たり有形固定資産（償却資産）額"/>
        <xdr:cNvSpPr txBox="1"/>
      </xdr:nvSpPr>
      <xdr:spPr>
        <a:xfrm>
          <a:off x="20167111" y="663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49784</xdr:rowOff>
    </xdr:from>
    <xdr:to>
      <xdr:col>102</xdr:col>
      <xdr:colOff>165100</xdr:colOff>
      <xdr:row>38</xdr:row>
      <xdr:rowOff>151384</xdr:rowOff>
    </xdr:to>
    <xdr:sp macro="" textlink="">
      <xdr:nvSpPr>
        <xdr:cNvPr id="541" name="フローチャート: 判断 540"/>
        <xdr:cNvSpPr/>
      </xdr:nvSpPr>
      <xdr:spPr>
        <a:xfrm>
          <a:off x="19494500" y="656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38</xdr:row>
      <xdr:rowOff>142511</xdr:rowOff>
    </xdr:from>
    <xdr:ext cx="534377" cy="259045"/>
    <xdr:sp macro="" textlink="">
      <xdr:nvSpPr>
        <xdr:cNvPr id="542" name="n_3aveValue【一般廃棄物処理施設】&#10;一人当たり有形固定資産（償却資産）額"/>
        <xdr:cNvSpPr txBox="1"/>
      </xdr:nvSpPr>
      <xdr:spPr>
        <a:xfrm>
          <a:off x="19278111" y="6657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543" name="テキスト ボックス 54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44" name="テキスト ボックス 54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45" name="テキスト ボックス 54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6" name="テキスト ボックス 54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7" name="テキスト ボックス 54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7633</xdr:rowOff>
    </xdr:from>
    <xdr:to>
      <xdr:col>116</xdr:col>
      <xdr:colOff>114300</xdr:colOff>
      <xdr:row>36</xdr:row>
      <xdr:rowOff>109233</xdr:rowOff>
    </xdr:to>
    <xdr:sp macro="" textlink="">
      <xdr:nvSpPr>
        <xdr:cNvPr id="548" name="楕円 547"/>
        <xdr:cNvSpPr/>
      </xdr:nvSpPr>
      <xdr:spPr>
        <a:xfrm>
          <a:off x="22110700" y="6179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30510</xdr:rowOff>
    </xdr:from>
    <xdr:ext cx="534377" cy="259045"/>
    <xdr:sp macro="" textlink="">
      <xdr:nvSpPr>
        <xdr:cNvPr id="549" name="【一般廃棄物処理施設】&#10;一人当たり有形固定資産（償却資産）額該当値テキスト"/>
        <xdr:cNvSpPr txBox="1"/>
      </xdr:nvSpPr>
      <xdr:spPr>
        <a:xfrm>
          <a:off x="22199600" y="6031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7531</xdr:rowOff>
    </xdr:from>
    <xdr:to>
      <xdr:col>112</xdr:col>
      <xdr:colOff>38100</xdr:colOff>
      <xdr:row>36</xdr:row>
      <xdr:rowOff>109131</xdr:rowOff>
    </xdr:to>
    <xdr:sp macro="" textlink="">
      <xdr:nvSpPr>
        <xdr:cNvPr id="550" name="楕円 549"/>
        <xdr:cNvSpPr/>
      </xdr:nvSpPr>
      <xdr:spPr>
        <a:xfrm>
          <a:off x="21272500" y="6179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58331</xdr:rowOff>
    </xdr:from>
    <xdr:to>
      <xdr:col>116</xdr:col>
      <xdr:colOff>63500</xdr:colOff>
      <xdr:row>36</xdr:row>
      <xdr:rowOff>58433</xdr:rowOff>
    </xdr:to>
    <xdr:cxnSp macro="">
      <xdr:nvCxnSpPr>
        <xdr:cNvPr id="551" name="直線コネクタ 550"/>
        <xdr:cNvCxnSpPr/>
      </xdr:nvCxnSpPr>
      <xdr:spPr>
        <a:xfrm>
          <a:off x="21323300" y="6230531"/>
          <a:ext cx="838200" cy="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7772</xdr:rowOff>
    </xdr:from>
    <xdr:to>
      <xdr:col>107</xdr:col>
      <xdr:colOff>101600</xdr:colOff>
      <xdr:row>36</xdr:row>
      <xdr:rowOff>109372</xdr:rowOff>
    </xdr:to>
    <xdr:sp macro="" textlink="">
      <xdr:nvSpPr>
        <xdr:cNvPr id="552" name="楕円 551"/>
        <xdr:cNvSpPr/>
      </xdr:nvSpPr>
      <xdr:spPr>
        <a:xfrm>
          <a:off x="20383500" y="617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58331</xdr:rowOff>
    </xdr:from>
    <xdr:to>
      <xdr:col>111</xdr:col>
      <xdr:colOff>177800</xdr:colOff>
      <xdr:row>36</xdr:row>
      <xdr:rowOff>58572</xdr:rowOff>
    </xdr:to>
    <xdr:cxnSp macro="">
      <xdr:nvCxnSpPr>
        <xdr:cNvPr id="553" name="直線コネクタ 552"/>
        <xdr:cNvCxnSpPr/>
      </xdr:nvCxnSpPr>
      <xdr:spPr>
        <a:xfrm flipV="1">
          <a:off x="20434300" y="6230531"/>
          <a:ext cx="889000" cy="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8572</xdr:rowOff>
    </xdr:from>
    <xdr:to>
      <xdr:col>102</xdr:col>
      <xdr:colOff>165100</xdr:colOff>
      <xdr:row>36</xdr:row>
      <xdr:rowOff>110172</xdr:rowOff>
    </xdr:to>
    <xdr:sp macro="" textlink="">
      <xdr:nvSpPr>
        <xdr:cNvPr id="554" name="楕円 553"/>
        <xdr:cNvSpPr/>
      </xdr:nvSpPr>
      <xdr:spPr>
        <a:xfrm>
          <a:off x="19494500" y="618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58572</xdr:rowOff>
    </xdr:from>
    <xdr:to>
      <xdr:col>107</xdr:col>
      <xdr:colOff>50800</xdr:colOff>
      <xdr:row>36</xdr:row>
      <xdr:rowOff>59372</xdr:rowOff>
    </xdr:to>
    <xdr:cxnSp macro="">
      <xdr:nvCxnSpPr>
        <xdr:cNvPr id="555" name="直線コネクタ 554"/>
        <xdr:cNvCxnSpPr/>
      </xdr:nvCxnSpPr>
      <xdr:spPr>
        <a:xfrm flipV="1">
          <a:off x="19545300" y="6230772"/>
          <a:ext cx="8890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34</xdr:row>
      <xdr:rowOff>125658</xdr:rowOff>
    </xdr:from>
    <xdr:ext cx="534377" cy="259045"/>
    <xdr:sp macro="" textlink="">
      <xdr:nvSpPr>
        <xdr:cNvPr id="556" name="n_1mainValue【一般廃棄物処理施設】&#10;一人当たり有形固定資産（償却資産）額"/>
        <xdr:cNvSpPr txBox="1"/>
      </xdr:nvSpPr>
      <xdr:spPr>
        <a:xfrm>
          <a:off x="21043411" y="5954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34</xdr:row>
      <xdr:rowOff>125899</xdr:rowOff>
    </xdr:from>
    <xdr:ext cx="534377" cy="259045"/>
    <xdr:sp macro="" textlink="">
      <xdr:nvSpPr>
        <xdr:cNvPr id="557" name="n_2mainValue【一般廃棄物処理施設】&#10;一人当たり有形固定資産（償却資産）額"/>
        <xdr:cNvSpPr txBox="1"/>
      </xdr:nvSpPr>
      <xdr:spPr>
        <a:xfrm>
          <a:off x="20167111" y="5955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34</xdr:row>
      <xdr:rowOff>126699</xdr:rowOff>
    </xdr:from>
    <xdr:ext cx="534377" cy="259045"/>
    <xdr:sp macro="" textlink="">
      <xdr:nvSpPr>
        <xdr:cNvPr id="558" name="n_3mainValue【一般廃棄物処理施設】&#10;一人当たり有形固定資産（償却資産）額"/>
        <xdr:cNvSpPr txBox="1"/>
      </xdr:nvSpPr>
      <xdr:spPr>
        <a:xfrm>
          <a:off x="19278111" y="5955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9" name="正方形/長方形 55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60" name="正方形/長方形 55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61" name="正方形/長方形 56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62" name="正方形/長方形 56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63" name="正方形/長方形 56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4" name="正方形/長方形 56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5" name="正方形/長方形 56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6" name="正方形/長方形 56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7" name="テキスト ボックス 56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8" name="直線コネクタ 56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569" name="直線コネクタ 56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570" name="テキスト ボックス 569"/>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71" name="直線コネクタ 57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72" name="テキスト ボックス 57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73" name="直線コネクタ 57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74" name="テキスト ボックス 57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75" name="直線コネクタ 57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76" name="テキスト ボックス 57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77" name="直線コネクタ 57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78" name="テキスト ボックス 577"/>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9" name="直線コネクタ 57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80" name="テキスト ボックス 579"/>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8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167640</xdr:rowOff>
    </xdr:from>
    <xdr:to>
      <xdr:col>85</xdr:col>
      <xdr:colOff>126364</xdr:colOff>
      <xdr:row>62</xdr:row>
      <xdr:rowOff>161925</xdr:rowOff>
    </xdr:to>
    <xdr:cxnSp macro="">
      <xdr:nvCxnSpPr>
        <xdr:cNvPr id="582" name="直線コネクタ 581"/>
        <xdr:cNvCxnSpPr/>
      </xdr:nvCxnSpPr>
      <xdr:spPr>
        <a:xfrm flipV="1">
          <a:off x="16318864" y="9425940"/>
          <a:ext cx="0" cy="1365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165752</xdr:rowOff>
    </xdr:from>
    <xdr:ext cx="405111" cy="259045"/>
    <xdr:sp macro="" textlink="">
      <xdr:nvSpPr>
        <xdr:cNvPr id="583" name="【保健センター・保健所】&#10;有形固定資産減価償却率最小値テキスト"/>
        <xdr:cNvSpPr txBox="1"/>
      </xdr:nvSpPr>
      <xdr:spPr>
        <a:xfrm>
          <a:off x="16357600" y="1079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161925</xdr:rowOff>
    </xdr:from>
    <xdr:to>
      <xdr:col>86</xdr:col>
      <xdr:colOff>25400</xdr:colOff>
      <xdr:row>62</xdr:row>
      <xdr:rowOff>161925</xdr:rowOff>
    </xdr:to>
    <xdr:cxnSp macro="">
      <xdr:nvCxnSpPr>
        <xdr:cNvPr id="584" name="直線コネクタ 583"/>
        <xdr:cNvCxnSpPr/>
      </xdr:nvCxnSpPr>
      <xdr:spPr>
        <a:xfrm>
          <a:off x="16230600" y="10791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114317</xdr:rowOff>
    </xdr:from>
    <xdr:ext cx="405111" cy="259045"/>
    <xdr:sp macro="" textlink="">
      <xdr:nvSpPr>
        <xdr:cNvPr id="585" name="【保健センター・保健所】&#10;有形固定資産減価償却率最大値テキスト"/>
        <xdr:cNvSpPr txBox="1"/>
      </xdr:nvSpPr>
      <xdr:spPr>
        <a:xfrm>
          <a:off x="16357600" y="9201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167640</xdr:rowOff>
    </xdr:from>
    <xdr:to>
      <xdr:col>86</xdr:col>
      <xdr:colOff>25400</xdr:colOff>
      <xdr:row>54</xdr:row>
      <xdr:rowOff>167640</xdr:rowOff>
    </xdr:to>
    <xdr:cxnSp macro="">
      <xdr:nvCxnSpPr>
        <xdr:cNvPr id="586" name="直線コネクタ 585"/>
        <xdr:cNvCxnSpPr/>
      </xdr:nvCxnSpPr>
      <xdr:spPr>
        <a:xfrm>
          <a:off x="16230600" y="9425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139082</xdr:rowOff>
    </xdr:from>
    <xdr:ext cx="405111" cy="259045"/>
    <xdr:sp macro="" textlink="">
      <xdr:nvSpPr>
        <xdr:cNvPr id="587" name="【保健センター・保健所】&#10;有形固定資産減価償却率平均値テキスト"/>
        <xdr:cNvSpPr txBox="1"/>
      </xdr:nvSpPr>
      <xdr:spPr>
        <a:xfrm>
          <a:off x="16357600" y="100831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160655</xdr:rowOff>
    </xdr:from>
    <xdr:to>
      <xdr:col>85</xdr:col>
      <xdr:colOff>177800</xdr:colOff>
      <xdr:row>59</xdr:row>
      <xdr:rowOff>90805</xdr:rowOff>
    </xdr:to>
    <xdr:sp macro="" textlink="">
      <xdr:nvSpPr>
        <xdr:cNvPr id="588" name="フローチャート: 判断 587"/>
        <xdr:cNvSpPr/>
      </xdr:nvSpPr>
      <xdr:spPr>
        <a:xfrm>
          <a:off x="16268700" y="1010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38735</xdr:rowOff>
    </xdr:from>
    <xdr:to>
      <xdr:col>81</xdr:col>
      <xdr:colOff>101600</xdr:colOff>
      <xdr:row>59</xdr:row>
      <xdr:rowOff>140335</xdr:rowOff>
    </xdr:to>
    <xdr:sp macro="" textlink="">
      <xdr:nvSpPr>
        <xdr:cNvPr id="589" name="フローチャート: 判断 588"/>
        <xdr:cNvSpPr/>
      </xdr:nvSpPr>
      <xdr:spPr>
        <a:xfrm>
          <a:off x="15430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59</xdr:row>
      <xdr:rowOff>131462</xdr:rowOff>
    </xdr:from>
    <xdr:ext cx="405111" cy="259045"/>
    <xdr:sp macro="" textlink="">
      <xdr:nvSpPr>
        <xdr:cNvPr id="590" name="n_1aveValue【保健センター・保健所】&#10;有形固定資産減価償却率"/>
        <xdr:cNvSpPr txBox="1"/>
      </xdr:nvSpPr>
      <xdr:spPr>
        <a:xfrm>
          <a:off x="15266044" y="1024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71120</xdr:rowOff>
    </xdr:from>
    <xdr:to>
      <xdr:col>76</xdr:col>
      <xdr:colOff>165100</xdr:colOff>
      <xdr:row>60</xdr:row>
      <xdr:rowOff>1270</xdr:rowOff>
    </xdr:to>
    <xdr:sp macro="" textlink="">
      <xdr:nvSpPr>
        <xdr:cNvPr id="591" name="フローチャート: 判断 590"/>
        <xdr:cNvSpPr/>
      </xdr:nvSpPr>
      <xdr:spPr>
        <a:xfrm>
          <a:off x="14541500" y="1018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59</xdr:row>
      <xdr:rowOff>163847</xdr:rowOff>
    </xdr:from>
    <xdr:ext cx="405111" cy="259045"/>
    <xdr:sp macro="" textlink="">
      <xdr:nvSpPr>
        <xdr:cNvPr id="592" name="n_2aveValue【保健センター・保健所】&#10;有形固定資産減価償却率"/>
        <xdr:cNvSpPr txBox="1"/>
      </xdr:nvSpPr>
      <xdr:spPr>
        <a:xfrm>
          <a:off x="14389744" y="1027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99695</xdr:rowOff>
    </xdr:from>
    <xdr:to>
      <xdr:col>72</xdr:col>
      <xdr:colOff>38100</xdr:colOff>
      <xdr:row>60</xdr:row>
      <xdr:rowOff>29845</xdr:rowOff>
    </xdr:to>
    <xdr:sp macro="" textlink="">
      <xdr:nvSpPr>
        <xdr:cNvPr id="593" name="フローチャート: 判断 592"/>
        <xdr:cNvSpPr/>
      </xdr:nvSpPr>
      <xdr:spPr>
        <a:xfrm>
          <a:off x="13652500" y="1021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60</xdr:row>
      <xdr:rowOff>20972</xdr:rowOff>
    </xdr:from>
    <xdr:ext cx="405111" cy="259045"/>
    <xdr:sp macro="" textlink="">
      <xdr:nvSpPr>
        <xdr:cNvPr id="594" name="n_3aveValue【保健センター・保健所】&#10;有形固定資産減価償却率"/>
        <xdr:cNvSpPr txBox="1"/>
      </xdr:nvSpPr>
      <xdr:spPr>
        <a:xfrm>
          <a:off x="13500744" y="1030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595" name="テキスト ボックス 59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96" name="テキスト ボックス 59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7" name="テキスト ボックス 59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8" name="テキスト ボックス 59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9" name="テキスト ボックス 59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74930</xdr:rowOff>
    </xdr:from>
    <xdr:to>
      <xdr:col>85</xdr:col>
      <xdr:colOff>177800</xdr:colOff>
      <xdr:row>59</xdr:row>
      <xdr:rowOff>5080</xdr:rowOff>
    </xdr:to>
    <xdr:sp macro="" textlink="">
      <xdr:nvSpPr>
        <xdr:cNvPr id="600" name="楕円 599"/>
        <xdr:cNvSpPr/>
      </xdr:nvSpPr>
      <xdr:spPr>
        <a:xfrm>
          <a:off x="16268700" y="1001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97807</xdr:rowOff>
    </xdr:from>
    <xdr:ext cx="405111" cy="259045"/>
    <xdr:sp macro="" textlink="">
      <xdr:nvSpPr>
        <xdr:cNvPr id="601" name="【保健センター・保健所】&#10;有形固定資産減価償却率該当値テキスト"/>
        <xdr:cNvSpPr txBox="1"/>
      </xdr:nvSpPr>
      <xdr:spPr>
        <a:xfrm>
          <a:off x="16357600" y="987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105410</xdr:rowOff>
    </xdr:from>
    <xdr:to>
      <xdr:col>81</xdr:col>
      <xdr:colOff>101600</xdr:colOff>
      <xdr:row>59</xdr:row>
      <xdr:rowOff>35560</xdr:rowOff>
    </xdr:to>
    <xdr:sp macro="" textlink="">
      <xdr:nvSpPr>
        <xdr:cNvPr id="602" name="楕円 601"/>
        <xdr:cNvSpPr/>
      </xdr:nvSpPr>
      <xdr:spPr>
        <a:xfrm>
          <a:off x="15430500" y="1004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125730</xdr:rowOff>
    </xdr:from>
    <xdr:to>
      <xdr:col>85</xdr:col>
      <xdr:colOff>127000</xdr:colOff>
      <xdr:row>58</xdr:row>
      <xdr:rowOff>156210</xdr:rowOff>
    </xdr:to>
    <xdr:cxnSp macro="">
      <xdr:nvCxnSpPr>
        <xdr:cNvPr id="603" name="直線コネクタ 602"/>
        <xdr:cNvCxnSpPr/>
      </xdr:nvCxnSpPr>
      <xdr:spPr>
        <a:xfrm flipV="1">
          <a:off x="15481300" y="1006983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126365</xdr:rowOff>
    </xdr:from>
    <xdr:to>
      <xdr:col>76</xdr:col>
      <xdr:colOff>165100</xdr:colOff>
      <xdr:row>59</xdr:row>
      <xdr:rowOff>56515</xdr:rowOff>
    </xdr:to>
    <xdr:sp macro="" textlink="">
      <xdr:nvSpPr>
        <xdr:cNvPr id="604" name="楕円 603"/>
        <xdr:cNvSpPr/>
      </xdr:nvSpPr>
      <xdr:spPr>
        <a:xfrm>
          <a:off x="14541500" y="1007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156210</xdr:rowOff>
    </xdr:from>
    <xdr:to>
      <xdr:col>81</xdr:col>
      <xdr:colOff>50800</xdr:colOff>
      <xdr:row>59</xdr:row>
      <xdr:rowOff>5715</xdr:rowOff>
    </xdr:to>
    <xdr:cxnSp macro="">
      <xdr:nvCxnSpPr>
        <xdr:cNvPr id="605" name="直線コネクタ 604"/>
        <xdr:cNvCxnSpPr/>
      </xdr:nvCxnSpPr>
      <xdr:spPr>
        <a:xfrm flipV="1">
          <a:off x="14592300" y="1010031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166370</xdr:rowOff>
    </xdr:from>
    <xdr:to>
      <xdr:col>72</xdr:col>
      <xdr:colOff>38100</xdr:colOff>
      <xdr:row>59</xdr:row>
      <xdr:rowOff>96520</xdr:rowOff>
    </xdr:to>
    <xdr:sp macro="" textlink="">
      <xdr:nvSpPr>
        <xdr:cNvPr id="606" name="楕円 605"/>
        <xdr:cNvSpPr/>
      </xdr:nvSpPr>
      <xdr:spPr>
        <a:xfrm>
          <a:off x="13652500" y="1011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5715</xdr:rowOff>
    </xdr:from>
    <xdr:to>
      <xdr:col>76</xdr:col>
      <xdr:colOff>114300</xdr:colOff>
      <xdr:row>59</xdr:row>
      <xdr:rowOff>45720</xdr:rowOff>
    </xdr:to>
    <xdr:cxnSp macro="">
      <xdr:nvCxnSpPr>
        <xdr:cNvPr id="607" name="直線コネクタ 606"/>
        <xdr:cNvCxnSpPr/>
      </xdr:nvCxnSpPr>
      <xdr:spPr>
        <a:xfrm flipV="1">
          <a:off x="13703300" y="1012126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52087</xdr:rowOff>
    </xdr:from>
    <xdr:ext cx="405111" cy="259045"/>
    <xdr:sp macro="" textlink="">
      <xdr:nvSpPr>
        <xdr:cNvPr id="608" name="n_1mainValue【保健センター・保健所】&#10;有形固定資産減価償却率"/>
        <xdr:cNvSpPr txBox="1"/>
      </xdr:nvSpPr>
      <xdr:spPr>
        <a:xfrm>
          <a:off x="15266044" y="982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73042</xdr:rowOff>
    </xdr:from>
    <xdr:ext cx="405111" cy="259045"/>
    <xdr:sp macro="" textlink="">
      <xdr:nvSpPr>
        <xdr:cNvPr id="609" name="n_2mainValue【保健センター・保健所】&#10;有形固定資産減価償却率"/>
        <xdr:cNvSpPr txBox="1"/>
      </xdr:nvSpPr>
      <xdr:spPr>
        <a:xfrm>
          <a:off x="14389744" y="984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113047</xdr:rowOff>
    </xdr:from>
    <xdr:ext cx="405111" cy="259045"/>
    <xdr:sp macro="" textlink="">
      <xdr:nvSpPr>
        <xdr:cNvPr id="610" name="n_3mainValue【保健センター・保健所】&#10;有形固定資産減価償却率"/>
        <xdr:cNvSpPr txBox="1"/>
      </xdr:nvSpPr>
      <xdr:spPr>
        <a:xfrm>
          <a:off x="13500744" y="988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11" name="正方形/長方形 61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2" name="正方形/長方形 61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3" name="正方形/長方形 61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4" name="正方形/長方形 61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5" name="正方形/長方形 61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6" name="正方形/長方形 61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7" name="正方形/長方形 61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8" name="正方形/長方形 61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9" name="テキスト ボックス 61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20" name="直線コネクタ 61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21" name="直線コネクタ 620"/>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22" name="テキスト ボックス 621"/>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23" name="直線コネクタ 622"/>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24" name="テキスト ボックス 623"/>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25" name="直線コネクタ 624"/>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26" name="テキスト ボックス 625"/>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27" name="直線コネクタ 626"/>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28" name="テキスト ボックス 627"/>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9" name="直線コネクタ 62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30" name="テキスト ボックス 62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3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114300</xdr:rowOff>
    </xdr:from>
    <xdr:to>
      <xdr:col>116</xdr:col>
      <xdr:colOff>62864</xdr:colOff>
      <xdr:row>63</xdr:row>
      <xdr:rowOff>125730</xdr:rowOff>
    </xdr:to>
    <xdr:cxnSp macro="">
      <xdr:nvCxnSpPr>
        <xdr:cNvPr id="632" name="直線コネクタ 631"/>
        <xdr:cNvCxnSpPr/>
      </xdr:nvCxnSpPr>
      <xdr:spPr>
        <a:xfrm flipV="1">
          <a:off x="22160864" y="971550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129557</xdr:rowOff>
    </xdr:from>
    <xdr:ext cx="469744" cy="259045"/>
    <xdr:sp macro="" textlink="">
      <xdr:nvSpPr>
        <xdr:cNvPr id="633" name="【保健センター・保健所】&#10;一人当たり面積最小値テキスト"/>
        <xdr:cNvSpPr txBox="1"/>
      </xdr:nvSpPr>
      <xdr:spPr>
        <a:xfrm>
          <a:off x="22199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125730</xdr:rowOff>
    </xdr:from>
    <xdr:to>
      <xdr:col>116</xdr:col>
      <xdr:colOff>152400</xdr:colOff>
      <xdr:row>63</xdr:row>
      <xdr:rowOff>125730</xdr:rowOff>
    </xdr:to>
    <xdr:cxnSp macro="">
      <xdr:nvCxnSpPr>
        <xdr:cNvPr id="634" name="直線コネクタ 633"/>
        <xdr:cNvCxnSpPr/>
      </xdr:nvCxnSpPr>
      <xdr:spPr>
        <a:xfrm>
          <a:off x="22072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60977</xdr:rowOff>
    </xdr:from>
    <xdr:ext cx="469744" cy="259045"/>
    <xdr:sp macro="" textlink="">
      <xdr:nvSpPr>
        <xdr:cNvPr id="635" name="【保健センター・保健所】&#10;一人当たり面積最大値テキスト"/>
        <xdr:cNvSpPr txBox="1"/>
      </xdr:nvSpPr>
      <xdr:spPr>
        <a:xfrm>
          <a:off x="22199600" y="949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114300</xdr:rowOff>
    </xdr:from>
    <xdr:to>
      <xdr:col>116</xdr:col>
      <xdr:colOff>152400</xdr:colOff>
      <xdr:row>56</xdr:row>
      <xdr:rowOff>114300</xdr:rowOff>
    </xdr:to>
    <xdr:cxnSp macro="">
      <xdr:nvCxnSpPr>
        <xdr:cNvPr id="636" name="直線コネクタ 635"/>
        <xdr:cNvCxnSpPr/>
      </xdr:nvCxnSpPr>
      <xdr:spPr>
        <a:xfrm>
          <a:off x="22072600" y="971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6367</xdr:rowOff>
    </xdr:from>
    <xdr:ext cx="469744" cy="259045"/>
    <xdr:sp macro="" textlink="">
      <xdr:nvSpPr>
        <xdr:cNvPr id="637" name="【保健センター・保健所】&#10;一人当たり面積平均値テキスト"/>
        <xdr:cNvSpPr txBox="1"/>
      </xdr:nvSpPr>
      <xdr:spPr>
        <a:xfrm>
          <a:off x="22199600" y="10293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154940</xdr:rowOff>
    </xdr:from>
    <xdr:to>
      <xdr:col>116</xdr:col>
      <xdr:colOff>114300</xdr:colOff>
      <xdr:row>61</xdr:row>
      <xdr:rowOff>85090</xdr:rowOff>
    </xdr:to>
    <xdr:sp macro="" textlink="">
      <xdr:nvSpPr>
        <xdr:cNvPr id="638" name="フローチャート: 判断 637"/>
        <xdr:cNvSpPr/>
      </xdr:nvSpPr>
      <xdr:spPr>
        <a:xfrm>
          <a:off x="221107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132080</xdr:rowOff>
    </xdr:from>
    <xdr:to>
      <xdr:col>112</xdr:col>
      <xdr:colOff>38100</xdr:colOff>
      <xdr:row>61</xdr:row>
      <xdr:rowOff>62230</xdr:rowOff>
    </xdr:to>
    <xdr:sp macro="" textlink="">
      <xdr:nvSpPr>
        <xdr:cNvPr id="639" name="フローチャート: 判断 638"/>
        <xdr:cNvSpPr/>
      </xdr:nvSpPr>
      <xdr:spPr>
        <a:xfrm>
          <a:off x="21272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59</xdr:row>
      <xdr:rowOff>78757</xdr:rowOff>
    </xdr:from>
    <xdr:ext cx="469744" cy="259045"/>
    <xdr:sp macro="" textlink="">
      <xdr:nvSpPr>
        <xdr:cNvPr id="640" name="n_1aveValue【保健センター・保健所】&#10;一人当たり面積"/>
        <xdr:cNvSpPr txBox="1"/>
      </xdr:nvSpPr>
      <xdr:spPr>
        <a:xfrm>
          <a:off x="21075727" y="1019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61</xdr:row>
      <xdr:rowOff>6350</xdr:rowOff>
    </xdr:from>
    <xdr:to>
      <xdr:col>107</xdr:col>
      <xdr:colOff>101600</xdr:colOff>
      <xdr:row>61</xdr:row>
      <xdr:rowOff>107950</xdr:rowOff>
    </xdr:to>
    <xdr:sp macro="" textlink="">
      <xdr:nvSpPr>
        <xdr:cNvPr id="641" name="フローチャート: 判断 640"/>
        <xdr:cNvSpPr/>
      </xdr:nvSpPr>
      <xdr:spPr>
        <a:xfrm>
          <a:off x="20383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59</xdr:row>
      <xdr:rowOff>124477</xdr:rowOff>
    </xdr:from>
    <xdr:ext cx="469744" cy="259045"/>
    <xdr:sp macro="" textlink="">
      <xdr:nvSpPr>
        <xdr:cNvPr id="642" name="n_2aveValue【保健センター・保健所】&#10;一人当たり面積"/>
        <xdr:cNvSpPr txBox="1"/>
      </xdr:nvSpPr>
      <xdr:spPr>
        <a:xfrm>
          <a:off x="201994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61</xdr:row>
      <xdr:rowOff>52070</xdr:rowOff>
    </xdr:from>
    <xdr:to>
      <xdr:col>102</xdr:col>
      <xdr:colOff>165100</xdr:colOff>
      <xdr:row>61</xdr:row>
      <xdr:rowOff>153670</xdr:rowOff>
    </xdr:to>
    <xdr:sp macro="" textlink="">
      <xdr:nvSpPr>
        <xdr:cNvPr id="643" name="フローチャート: 判断 642"/>
        <xdr:cNvSpPr/>
      </xdr:nvSpPr>
      <xdr:spPr>
        <a:xfrm>
          <a:off x="194945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59</xdr:row>
      <xdr:rowOff>170197</xdr:rowOff>
    </xdr:from>
    <xdr:ext cx="469744" cy="259045"/>
    <xdr:sp macro="" textlink="">
      <xdr:nvSpPr>
        <xdr:cNvPr id="644" name="n_3aveValue【保健センター・保健所】&#10;一人当たり面積"/>
        <xdr:cNvSpPr txBox="1"/>
      </xdr:nvSpPr>
      <xdr:spPr>
        <a:xfrm>
          <a:off x="19310427" y="1028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645" name="テキスト ボックス 64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6" name="テキスト ボックス 64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7" name="テキスト ボックス 64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8" name="テキスト ボックス 64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9" name="テキスト ボックス 64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40640</xdr:rowOff>
    </xdr:from>
    <xdr:to>
      <xdr:col>116</xdr:col>
      <xdr:colOff>114300</xdr:colOff>
      <xdr:row>62</xdr:row>
      <xdr:rowOff>142240</xdr:rowOff>
    </xdr:to>
    <xdr:sp macro="" textlink="">
      <xdr:nvSpPr>
        <xdr:cNvPr id="650" name="楕円 649"/>
        <xdr:cNvSpPr/>
      </xdr:nvSpPr>
      <xdr:spPr>
        <a:xfrm>
          <a:off x="221107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19067</xdr:rowOff>
    </xdr:from>
    <xdr:ext cx="469744" cy="259045"/>
    <xdr:sp macro="" textlink="">
      <xdr:nvSpPr>
        <xdr:cNvPr id="651" name="【保健センター・保健所】&#10;一人当たり面積該当値テキスト"/>
        <xdr:cNvSpPr txBox="1"/>
      </xdr:nvSpPr>
      <xdr:spPr>
        <a:xfrm>
          <a:off x="22199600" y="1064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40640</xdr:rowOff>
    </xdr:from>
    <xdr:to>
      <xdr:col>112</xdr:col>
      <xdr:colOff>38100</xdr:colOff>
      <xdr:row>62</xdr:row>
      <xdr:rowOff>142240</xdr:rowOff>
    </xdr:to>
    <xdr:sp macro="" textlink="">
      <xdr:nvSpPr>
        <xdr:cNvPr id="652" name="楕円 651"/>
        <xdr:cNvSpPr/>
      </xdr:nvSpPr>
      <xdr:spPr>
        <a:xfrm>
          <a:off x="212725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91440</xdr:rowOff>
    </xdr:from>
    <xdr:to>
      <xdr:col>116</xdr:col>
      <xdr:colOff>63500</xdr:colOff>
      <xdr:row>62</xdr:row>
      <xdr:rowOff>91440</xdr:rowOff>
    </xdr:to>
    <xdr:cxnSp macro="">
      <xdr:nvCxnSpPr>
        <xdr:cNvPr id="653" name="直線コネクタ 652"/>
        <xdr:cNvCxnSpPr/>
      </xdr:nvCxnSpPr>
      <xdr:spPr>
        <a:xfrm>
          <a:off x="21323300" y="107213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40640</xdr:rowOff>
    </xdr:from>
    <xdr:to>
      <xdr:col>107</xdr:col>
      <xdr:colOff>101600</xdr:colOff>
      <xdr:row>62</xdr:row>
      <xdr:rowOff>142240</xdr:rowOff>
    </xdr:to>
    <xdr:sp macro="" textlink="">
      <xdr:nvSpPr>
        <xdr:cNvPr id="654" name="楕円 653"/>
        <xdr:cNvSpPr/>
      </xdr:nvSpPr>
      <xdr:spPr>
        <a:xfrm>
          <a:off x="203835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91440</xdr:rowOff>
    </xdr:from>
    <xdr:to>
      <xdr:col>111</xdr:col>
      <xdr:colOff>177800</xdr:colOff>
      <xdr:row>62</xdr:row>
      <xdr:rowOff>91440</xdr:rowOff>
    </xdr:to>
    <xdr:cxnSp macro="">
      <xdr:nvCxnSpPr>
        <xdr:cNvPr id="655" name="直線コネクタ 654"/>
        <xdr:cNvCxnSpPr/>
      </xdr:nvCxnSpPr>
      <xdr:spPr>
        <a:xfrm>
          <a:off x="20434300" y="107213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40640</xdr:rowOff>
    </xdr:from>
    <xdr:to>
      <xdr:col>102</xdr:col>
      <xdr:colOff>165100</xdr:colOff>
      <xdr:row>62</xdr:row>
      <xdr:rowOff>142240</xdr:rowOff>
    </xdr:to>
    <xdr:sp macro="" textlink="">
      <xdr:nvSpPr>
        <xdr:cNvPr id="656" name="楕円 655"/>
        <xdr:cNvSpPr/>
      </xdr:nvSpPr>
      <xdr:spPr>
        <a:xfrm>
          <a:off x="194945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91440</xdr:rowOff>
    </xdr:from>
    <xdr:to>
      <xdr:col>107</xdr:col>
      <xdr:colOff>50800</xdr:colOff>
      <xdr:row>62</xdr:row>
      <xdr:rowOff>91440</xdr:rowOff>
    </xdr:to>
    <xdr:cxnSp macro="">
      <xdr:nvCxnSpPr>
        <xdr:cNvPr id="657" name="直線コネクタ 656"/>
        <xdr:cNvCxnSpPr/>
      </xdr:nvCxnSpPr>
      <xdr:spPr>
        <a:xfrm>
          <a:off x="19545300" y="107213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133367</xdr:rowOff>
    </xdr:from>
    <xdr:ext cx="469744" cy="259045"/>
    <xdr:sp macro="" textlink="">
      <xdr:nvSpPr>
        <xdr:cNvPr id="658" name="n_1mainValue【保健センター・保健所】&#10;一人当たり面積"/>
        <xdr:cNvSpPr txBox="1"/>
      </xdr:nvSpPr>
      <xdr:spPr>
        <a:xfrm>
          <a:off x="21075727" y="1076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133367</xdr:rowOff>
    </xdr:from>
    <xdr:ext cx="469744" cy="259045"/>
    <xdr:sp macro="" textlink="">
      <xdr:nvSpPr>
        <xdr:cNvPr id="659" name="n_2mainValue【保健センター・保健所】&#10;一人当たり面積"/>
        <xdr:cNvSpPr txBox="1"/>
      </xdr:nvSpPr>
      <xdr:spPr>
        <a:xfrm>
          <a:off x="20199427" y="1076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133367</xdr:rowOff>
    </xdr:from>
    <xdr:ext cx="469744" cy="259045"/>
    <xdr:sp macro="" textlink="">
      <xdr:nvSpPr>
        <xdr:cNvPr id="660" name="n_3mainValue【保健センター・保健所】&#10;一人当たり面積"/>
        <xdr:cNvSpPr txBox="1"/>
      </xdr:nvSpPr>
      <xdr:spPr>
        <a:xfrm>
          <a:off x="19310427" y="1076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61" name="正方形/長方形 66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62" name="正方形/長方形 66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3" name="正方形/長方形 66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4" name="正方形/長方形 66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65" name="正方形/長方形 66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6" name="正方形/長方形 66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7" name="正方形/長方形 66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8" name="正方形/長方形 66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69" name="テキスト ボックス 66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70" name="直線コネクタ 66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71" name="テキスト ボックス 670"/>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72" name="直線コネクタ 671"/>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673" name="テキスト ボックス 672"/>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74" name="直線コネクタ 673"/>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75" name="テキスト ボックス 674"/>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76" name="直線コネクタ 675"/>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77" name="テキスト ボックス 676"/>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78" name="直線コネクタ 677"/>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79" name="テキスト ボックス 678"/>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80" name="直線コネクタ 67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81" name="テキスト ボックス 68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8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108965</xdr:rowOff>
    </xdr:from>
    <xdr:to>
      <xdr:col>85</xdr:col>
      <xdr:colOff>126364</xdr:colOff>
      <xdr:row>85</xdr:row>
      <xdr:rowOff>3811</xdr:rowOff>
    </xdr:to>
    <xdr:cxnSp macro="">
      <xdr:nvCxnSpPr>
        <xdr:cNvPr id="683" name="直線コネクタ 682"/>
        <xdr:cNvCxnSpPr/>
      </xdr:nvCxnSpPr>
      <xdr:spPr>
        <a:xfrm flipV="1">
          <a:off x="16318864" y="13310615"/>
          <a:ext cx="0" cy="1266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7638</xdr:rowOff>
    </xdr:from>
    <xdr:ext cx="405111" cy="259045"/>
    <xdr:sp macro="" textlink="">
      <xdr:nvSpPr>
        <xdr:cNvPr id="684" name="【消防施設】&#10;有形固定資産減価償却率最小値テキスト"/>
        <xdr:cNvSpPr txBox="1"/>
      </xdr:nvSpPr>
      <xdr:spPr>
        <a:xfrm>
          <a:off x="16357600" y="14580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3811</xdr:rowOff>
    </xdr:from>
    <xdr:to>
      <xdr:col>86</xdr:col>
      <xdr:colOff>25400</xdr:colOff>
      <xdr:row>85</xdr:row>
      <xdr:rowOff>3811</xdr:rowOff>
    </xdr:to>
    <xdr:cxnSp macro="">
      <xdr:nvCxnSpPr>
        <xdr:cNvPr id="685" name="直線コネクタ 684"/>
        <xdr:cNvCxnSpPr/>
      </xdr:nvCxnSpPr>
      <xdr:spPr>
        <a:xfrm>
          <a:off x="16230600" y="14577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55642</xdr:rowOff>
    </xdr:from>
    <xdr:ext cx="405111" cy="259045"/>
    <xdr:sp macro="" textlink="">
      <xdr:nvSpPr>
        <xdr:cNvPr id="686" name="【消防施設】&#10;有形固定資産減価償却率最大値テキスト"/>
        <xdr:cNvSpPr txBox="1"/>
      </xdr:nvSpPr>
      <xdr:spPr>
        <a:xfrm>
          <a:off x="16357600" y="13085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108965</xdr:rowOff>
    </xdr:from>
    <xdr:to>
      <xdr:col>86</xdr:col>
      <xdr:colOff>25400</xdr:colOff>
      <xdr:row>77</xdr:row>
      <xdr:rowOff>108965</xdr:rowOff>
    </xdr:to>
    <xdr:cxnSp macro="">
      <xdr:nvCxnSpPr>
        <xdr:cNvPr id="687" name="直線コネクタ 686"/>
        <xdr:cNvCxnSpPr/>
      </xdr:nvCxnSpPr>
      <xdr:spPr>
        <a:xfrm>
          <a:off x="16230600" y="13310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124477</xdr:rowOff>
    </xdr:from>
    <xdr:ext cx="405111" cy="259045"/>
    <xdr:sp macro="" textlink="">
      <xdr:nvSpPr>
        <xdr:cNvPr id="688" name="【消防施設】&#10;有形固定資産減価償却率平均値テキスト"/>
        <xdr:cNvSpPr txBox="1"/>
      </xdr:nvSpPr>
      <xdr:spPr>
        <a:xfrm>
          <a:off x="16357600" y="13669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101600</xdr:rowOff>
    </xdr:from>
    <xdr:to>
      <xdr:col>85</xdr:col>
      <xdr:colOff>177800</xdr:colOff>
      <xdr:row>81</xdr:row>
      <xdr:rowOff>31750</xdr:rowOff>
    </xdr:to>
    <xdr:sp macro="" textlink="">
      <xdr:nvSpPr>
        <xdr:cNvPr id="689" name="フローチャート: 判断 688"/>
        <xdr:cNvSpPr/>
      </xdr:nvSpPr>
      <xdr:spPr>
        <a:xfrm>
          <a:off x="16268700" y="1381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135889</xdr:rowOff>
    </xdr:from>
    <xdr:to>
      <xdr:col>81</xdr:col>
      <xdr:colOff>101600</xdr:colOff>
      <xdr:row>81</xdr:row>
      <xdr:rowOff>66039</xdr:rowOff>
    </xdr:to>
    <xdr:sp macro="" textlink="">
      <xdr:nvSpPr>
        <xdr:cNvPr id="690" name="フローチャート: 判断 689"/>
        <xdr:cNvSpPr/>
      </xdr:nvSpPr>
      <xdr:spPr>
        <a:xfrm>
          <a:off x="15430500" y="138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82566</xdr:rowOff>
    </xdr:from>
    <xdr:ext cx="405111" cy="259045"/>
    <xdr:sp macro="" textlink="">
      <xdr:nvSpPr>
        <xdr:cNvPr id="691" name="n_1aveValue【消防施設】&#10;有形固定資産減価償却率"/>
        <xdr:cNvSpPr txBox="1"/>
      </xdr:nvSpPr>
      <xdr:spPr>
        <a:xfrm>
          <a:off x="15266044" y="1362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163322</xdr:rowOff>
    </xdr:from>
    <xdr:to>
      <xdr:col>76</xdr:col>
      <xdr:colOff>165100</xdr:colOff>
      <xdr:row>81</xdr:row>
      <xdr:rowOff>93472</xdr:rowOff>
    </xdr:to>
    <xdr:sp macro="" textlink="">
      <xdr:nvSpPr>
        <xdr:cNvPr id="692" name="フローチャート: 判断 691"/>
        <xdr:cNvSpPr/>
      </xdr:nvSpPr>
      <xdr:spPr>
        <a:xfrm>
          <a:off x="14541500" y="1387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109999</xdr:rowOff>
    </xdr:from>
    <xdr:ext cx="405111" cy="259045"/>
    <xdr:sp macro="" textlink="">
      <xdr:nvSpPr>
        <xdr:cNvPr id="693" name="n_2aveValue【消防施設】&#10;有形固定資産減価償却率"/>
        <xdr:cNvSpPr txBox="1"/>
      </xdr:nvSpPr>
      <xdr:spPr>
        <a:xfrm>
          <a:off x="14389744" y="13654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80</xdr:row>
      <xdr:rowOff>167894</xdr:rowOff>
    </xdr:from>
    <xdr:to>
      <xdr:col>72</xdr:col>
      <xdr:colOff>38100</xdr:colOff>
      <xdr:row>81</xdr:row>
      <xdr:rowOff>98044</xdr:rowOff>
    </xdr:to>
    <xdr:sp macro="" textlink="">
      <xdr:nvSpPr>
        <xdr:cNvPr id="694" name="フローチャート: 判断 693"/>
        <xdr:cNvSpPr/>
      </xdr:nvSpPr>
      <xdr:spPr>
        <a:xfrm>
          <a:off x="13652500" y="13883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79</xdr:row>
      <xdr:rowOff>114571</xdr:rowOff>
    </xdr:from>
    <xdr:ext cx="405111" cy="259045"/>
    <xdr:sp macro="" textlink="">
      <xdr:nvSpPr>
        <xdr:cNvPr id="695" name="n_3aveValue【消防施設】&#10;有形固定資産減価償却率"/>
        <xdr:cNvSpPr txBox="1"/>
      </xdr:nvSpPr>
      <xdr:spPr>
        <a:xfrm>
          <a:off x="13500744" y="13659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696" name="テキスト ボックス 69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97" name="テキスト ボックス 69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98" name="テキスト ボックス 69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99" name="テキスト ボックス 69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00" name="テキスト ボックス 69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14732</xdr:rowOff>
    </xdr:from>
    <xdr:to>
      <xdr:col>85</xdr:col>
      <xdr:colOff>177800</xdr:colOff>
      <xdr:row>83</xdr:row>
      <xdr:rowOff>116332</xdr:rowOff>
    </xdr:to>
    <xdr:sp macro="" textlink="">
      <xdr:nvSpPr>
        <xdr:cNvPr id="701" name="楕円 700"/>
        <xdr:cNvSpPr/>
      </xdr:nvSpPr>
      <xdr:spPr>
        <a:xfrm>
          <a:off x="16268700" y="14245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164609</xdr:rowOff>
    </xdr:from>
    <xdr:ext cx="405111" cy="259045"/>
    <xdr:sp macro="" textlink="">
      <xdr:nvSpPr>
        <xdr:cNvPr id="702" name="【消防施設】&#10;有形固定資産減価償却率該当値テキスト"/>
        <xdr:cNvSpPr txBox="1"/>
      </xdr:nvSpPr>
      <xdr:spPr>
        <a:xfrm>
          <a:off x="16357600" y="14223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78739</xdr:rowOff>
    </xdr:from>
    <xdr:to>
      <xdr:col>81</xdr:col>
      <xdr:colOff>101600</xdr:colOff>
      <xdr:row>84</xdr:row>
      <xdr:rowOff>8889</xdr:rowOff>
    </xdr:to>
    <xdr:sp macro="" textlink="">
      <xdr:nvSpPr>
        <xdr:cNvPr id="703" name="楕円 702"/>
        <xdr:cNvSpPr/>
      </xdr:nvSpPr>
      <xdr:spPr>
        <a:xfrm>
          <a:off x="15430500" y="1430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65532</xdr:rowOff>
    </xdr:from>
    <xdr:to>
      <xdr:col>85</xdr:col>
      <xdr:colOff>127000</xdr:colOff>
      <xdr:row>83</xdr:row>
      <xdr:rowOff>129539</xdr:rowOff>
    </xdr:to>
    <xdr:cxnSp macro="">
      <xdr:nvCxnSpPr>
        <xdr:cNvPr id="704" name="直線コネクタ 703"/>
        <xdr:cNvCxnSpPr/>
      </xdr:nvCxnSpPr>
      <xdr:spPr>
        <a:xfrm flipV="1">
          <a:off x="15481300" y="14295882"/>
          <a:ext cx="8382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81026</xdr:rowOff>
    </xdr:from>
    <xdr:to>
      <xdr:col>76</xdr:col>
      <xdr:colOff>165100</xdr:colOff>
      <xdr:row>84</xdr:row>
      <xdr:rowOff>11176</xdr:rowOff>
    </xdr:to>
    <xdr:sp macro="" textlink="">
      <xdr:nvSpPr>
        <xdr:cNvPr id="705" name="楕円 704"/>
        <xdr:cNvSpPr/>
      </xdr:nvSpPr>
      <xdr:spPr>
        <a:xfrm>
          <a:off x="14541500" y="1431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129539</xdr:rowOff>
    </xdr:from>
    <xdr:to>
      <xdr:col>81</xdr:col>
      <xdr:colOff>50800</xdr:colOff>
      <xdr:row>83</xdr:row>
      <xdr:rowOff>131826</xdr:rowOff>
    </xdr:to>
    <xdr:cxnSp macro="">
      <xdr:nvCxnSpPr>
        <xdr:cNvPr id="706" name="直線コネクタ 705"/>
        <xdr:cNvCxnSpPr/>
      </xdr:nvCxnSpPr>
      <xdr:spPr>
        <a:xfrm flipV="1">
          <a:off x="14592300" y="14359889"/>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119887</xdr:rowOff>
    </xdr:from>
    <xdr:to>
      <xdr:col>72</xdr:col>
      <xdr:colOff>38100</xdr:colOff>
      <xdr:row>84</xdr:row>
      <xdr:rowOff>50037</xdr:rowOff>
    </xdr:to>
    <xdr:sp macro="" textlink="">
      <xdr:nvSpPr>
        <xdr:cNvPr id="707" name="楕円 706"/>
        <xdr:cNvSpPr/>
      </xdr:nvSpPr>
      <xdr:spPr>
        <a:xfrm>
          <a:off x="13652500" y="1435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131826</xdr:rowOff>
    </xdr:from>
    <xdr:to>
      <xdr:col>76</xdr:col>
      <xdr:colOff>114300</xdr:colOff>
      <xdr:row>83</xdr:row>
      <xdr:rowOff>170687</xdr:rowOff>
    </xdr:to>
    <xdr:cxnSp macro="">
      <xdr:nvCxnSpPr>
        <xdr:cNvPr id="708" name="直線コネクタ 707"/>
        <xdr:cNvCxnSpPr/>
      </xdr:nvCxnSpPr>
      <xdr:spPr>
        <a:xfrm flipV="1">
          <a:off x="13703300" y="14362176"/>
          <a:ext cx="889000" cy="38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84</xdr:row>
      <xdr:rowOff>16</xdr:rowOff>
    </xdr:from>
    <xdr:ext cx="405111" cy="259045"/>
    <xdr:sp macro="" textlink="">
      <xdr:nvSpPr>
        <xdr:cNvPr id="709" name="n_1mainValue【消防施設】&#10;有形固定資産減価償却率"/>
        <xdr:cNvSpPr txBox="1"/>
      </xdr:nvSpPr>
      <xdr:spPr>
        <a:xfrm>
          <a:off x="15266044" y="1440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2303</xdr:rowOff>
    </xdr:from>
    <xdr:ext cx="405111" cy="259045"/>
    <xdr:sp macro="" textlink="">
      <xdr:nvSpPr>
        <xdr:cNvPr id="710" name="n_2mainValue【消防施設】&#10;有形固定資産減価償却率"/>
        <xdr:cNvSpPr txBox="1"/>
      </xdr:nvSpPr>
      <xdr:spPr>
        <a:xfrm>
          <a:off x="14389744" y="14404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41164</xdr:rowOff>
    </xdr:from>
    <xdr:ext cx="405111" cy="259045"/>
    <xdr:sp macro="" textlink="">
      <xdr:nvSpPr>
        <xdr:cNvPr id="711" name="n_3mainValue【消防施設】&#10;有形固定資産減価償却率"/>
        <xdr:cNvSpPr txBox="1"/>
      </xdr:nvSpPr>
      <xdr:spPr>
        <a:xfrm>
          <a:off x="13500744" y="14442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12" name="正方形/長方形 71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13" name="正方形/長方形 71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14" name="正方形/長方形 71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15" name="正方形/長方形 71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16" name="正方形/長方形 71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17" name="正方形/長方形 71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18" name="正方形/長方形 71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19" name="正方形/長方形 71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20" name="テキスト ボックス 71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21" name="直線コネクタ 72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22" name="直線コネクタ 721"/>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23" name="テキスト ボックス 722"/>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24" name="直線コネクタ 723"/>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25" name="テキスト ボックス 724"/>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26" name="直線コネクタ 725"/>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27" name="テキスト ボックス 726"/>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28" name="直線コネクタ 727"/>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29" name="テキスト ボックス 728"/>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30" name="直線コネクタ 729"/>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31" name="テキスト ボックス 730"/>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32" name="直線コネクタ 731"/>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33" name="テキスト ボックス 732"/>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34" name="直線コネクタ 73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35" name="テキスト ボックス 73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3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20138</xdr:rowOff>
    </xdr:from>
    <xdr:to>
      <xdr:col>116</xdr:col>
      <xdr:colOff>62864</xdr:colOff>
      <xdr:row>86</xdr:row>
      <xdr:rowOff>96882</xdr:rowOff>
    </xdr:to>
    <xdr:cxnSp macro="">
      <xdr:nvCxnSpPr>
        <xdr:cNvPr id="737" name="直線コネクタ 736"/>
        <xdr:cNvCxnSpPr/>
      </xdr:nvCxnSpPr>
      <xdr:spPr>
        <a:xfrm flipV="1">
          <a:off x="22160864" y="13221788"/>
          <a:ext cx="0" cy="161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100709</xdr:rowOff>
    </xdr:from>
    <xdr:ext cx="469744" cy="259045"/>
    <xdr:sp macro="" textlink="">
      <xdr:nvSpPr>
        <xdr:cNvPr id="738" name="【消防施設】&#10;一人当たり面積最小値テキスト"/>
        <xdr:cNvSpPr txBox="1"/>
      </xdr:nvSpPr>
      <xdr:spPr>
        <a:xfrm>
          <a:off x="22199600" y="1484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96882</xdr:rowOff>
    </xdr:from>
    <xdr:to>
      <xdr:col>116</xdr:col>
      <xdr:colOff>152400</xdr:colOff>
      <xdr:row>86</xdr:row>
      <xdr:rowOff>96882</xdr:rowOff>
    </xdr:to>
    <xdr:cxnSp macro="">
      <xdr:nvCxnSpPr>
        <xdr:cNvPr id="739" name="直線コネクタ 738"/>
        <xdr:cNvCxnSpPr/>
      </xdr:nvCxnSpPr>
      <xdr:spPr>
        <a:xfrm>
          <a:off x="22072600" y="1484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138265</xdr:rowOff>
    </xdr:from>
    <xdr:ext cx="469744" cy="259045"/>
    <xdr:sp macro="" textlink="">
      <xdr:nvSpPr>
        <xdr:cNvPr id="740" name="【消防施設】&#10;一人当たり面積最大値テキスト"/>
        <xdr:cNvSpPr txBox="1"/>
      </xdr:nvSpPr>
      <xdr:spPr>
        <a:xfrm>
          <a:off x="22199600" y="12997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20138</xdr:rowOff>
    </xdr:from>
    <xdr:to>
      <xdr:col>116</xdr:col>
      <xdr:colOff>152400</xdr:colOff>
      <xdr:row>77</xdr:row>
      <xdr:rowOff>20138</xdr:rowOff>
    </xdr:to>
    <xdr:cxnSp macro="">
      <xdr:nvCxnSpPr>
        <xdr:cNvPr id="741" name="直線コネクタ 740"/>
        <xdr:cNvCxnSpPr/>
      </xdr:nvCxnSpPr>
      <xdr:spPr>
        <a:xfrm>
          <a:off x="22072600" y="13221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116313</xdr:rowOff>
    </xdr:from>
    <xdr:ext cx="469744" cy="259045"/>
    <xdr:sp macro="" textlink="">
      <xdr:nvSpPr>
        <xdr:cNvPr id="742" name="【消防施設】&#10;一人当たり面積平均値テキスト"/>
        <xdr:cNvSpPr txBox="1"/>
      </xdr:nvSpPr>
      <xdr:spPr>
        <a:xfrm>
          <a:off x="22199600" y="145181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93436</xdr:rowOff>
    </xdr:from>
    <xdr:to>
      <xdr:col>116</xdr:col>
      <xdr:colOff>114300</xdr:colOff>
      <xdr:row>86</xdr:row>
      <xdr:rowOff>23586</xdr:rowOff>
    </xdr:to>
    <xdr:sp macro="" textlink="">
      <xdr:nvSpPr>
        <xdr:cNvPr id="743" name="フローチャート: 判断 742"/>
        <xdr:cNvSpPr/>
      </xdr:nvSpPr>
      <xdr:spPr>
        <a:xfrm>
          <a:off x="22110700" y="1466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106499</xdr:rowOff>
    </xdr:from>
    <xdr:to>
      <xdr:col>112</xdr:col>
      <xdr:colOff>38100</xdr:colOff>
      <xdr:row>86</xdr:row>
      <xdr:rowOff>36649</xdr:rowOff>
    </xdr:to>
    <xdr:sp macro="" textlink="">
      <xdr:nvSpPr>
        <xdr:cNvPr id="744" name="フローチャート: 判断 743"/>
        <xdr:cNvSpPr/>
      </xdr:nvSpPr>
      <xdr:spPr>
        <a:xfrm>
          <a:off x="21272500" y="14679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53176</xdr:rowOff>
    </xdr:from>
    <xdr:ext cx="469744" cy="259045"/>
    <xdr:sp macro="" textlink="">
      <xdr:nvSpPr>
        <xdr:cNvPr id="745" name="n_1aveValue【消防施設】&#10;一人当たり面積"/>
        <xdr:cNvSpPr txBox="1"/>
      </xdr:nvSpPr>
      <xdr:spPr>
        <a:xfrm>
          <a:off x="21075727" y="14454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142421</xdr:rowOff>
    </xdr:from>
    <xdr:to>
      <xdr:col>107</xdr:col>
      <xdr:colOff>101600</xdr:colOff>
      <xdr:row>86</xdr:row>
      <xdr:rowOff>72571</xdr:rowOff>
    </xdr:to>
    <xdr:sp macro="" textlink="">
      <xdr:nvSpPr>
        <xdr:cNvPr id="746" name="フローチャート: 判断 745"/>
        <xdr:cNvSpPr/>
      </xdr:nvSpPr>
      <xdr:spPr>
        <a:xfrm>
          <a:off x="20383500" y="1471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86</xdr:row>
      <xdr:rowOff>63698</xdr:rowOff>
    </xdr:from>
    <xdr:ext cx="469744" cy="259045"/>
    <xdr:sp macro="" textlink="">
      <xdr:nvSpPr>
        <xdr:cNvPr id="747" name="n_2aveValue【消防施設】&#10;一人当たり面積"/>
        <xdr:cNvSpPr txBox="1"/>
      </xdr:nvSpPr>
      <xdr:spPr>
        <a:xfrm>
          <a:off x="20199427" y="14808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85</xdr:row>
      <xdr:rowOff>129358</xdr:rowOff>
    </xdr:from>
    <xdr:to>
      <xdr:col>102</xdr:col>
      <xdr:colOff>165100</xdr:colOff>
      <xdr:row>86</xdr:row>
      <xdr:rowOff>59508</xdr:rowOff>
    </xdr:to>
    <xdr:sp macro="" textlink="">
      <xdr:nvSpPr>
        <xdr:cNvPr id="748" name="フローチャート: 判断 747"/>
        <xdr:cNvSpPr/>
      </xdr:nvSpPr>
      <xdr:spPr>
        <a:xfrm>
          <a:off x="19494500" y="14702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84</xdr:row>
      <xdr:rowOff>76035</xdr:rowOff>
    </xdr:from>
    <xdr:ext cx="469744" cy="259045"/>
    <xdr:sp macro="" textlink="">
      <xdr:nvSpPr>
        <xdr:cNvPr id="749" name="n_3aveValue【消防施設】&#10;一人当たり面積"/>
        <xdr:cNvSpPr txBox="1"/>
      </xdr:nvSpPr>
      <xdr:spPr>
        <a:xfrm>
          <a:off x="19310427" y="14477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750" name="テキスト ボックス 74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51" name="テキスト ボックス 75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52" name="テキスト ボックス 75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53" name="テキスト ボックス 75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54" name="テキスト ボックス 75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109764</xdr:rowOff>
    </xdr:from>
    <xdr:to>
      <xdr:col>116</xdr:col>
      <xdr:colOff>114300</xdr:colOff>
      <xdr:row>86</xdr:row>
      <xdr:rowOff>39914</xdr:rowOff>
    </xdr:to>
    <xdr:sp macro="" textlink="">
      <xdr:nvSpPr>
        <xdr:cNvPr id="755" name="楕円 754"/>
        <xdr:cNvSpPr/>
      </xdr:nvSpPr>
      <xdr:spPr>
        <a:xfrm>
          <a:off x="22110700" y="1468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71862</xdr:rowOff>
    </xdr:from>
    <xdr:ext cx="469744" cy="259045"/>
    <xdr:sp macro="" textlink="">
      <xdr:nvSpPr>
        <xdr:cNvPr id="756" name="【消防施設】&#10;一人当たり面積該当値テキスト"/>
        <xdr:cNvSpPr txBox="1"/>
      </xdr:nvSpPr>
      <xdr:spPr>
        <a:xfrm>
          <a:off x="22199600" y="14645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109764</xdr:rowOff>
    </xdr:from>
    <xdr:to>
      <xdr:col>112</xdr:col>
      <xdr:colOff>38100</xdr:colOff>
      <xdr:row>86</xdr:row>
      <xdr:rowOff>39914</xdr:rowOff>
    </xdr:to>
    <xdr:sp macro="" textlink="">
      <xdr:nvSpPr>
        <xdr:cNvPr id="757" name="楕円 756"/>
        <xdr:cNvSpPr/>
      </xdr:nvSpPr>
      <xdr:spPr>
        <a:xfrm>
          <a:off x="21272500" y="1468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160564</xdr:rowOff>
    </xdr:from>
    <xdr:to>
      <xdr:col>116</xdr:col>
      <xdr:colOff>63500</xdr:colOff>
      <xdr:row>85</xdr:row>
      <xdr:rowOff>160564</xdr:rowOff>
    </xdr:to>
    <xdr:cxnSp macro="">
      <xdr:nvCxnSpPr>
        <xdr:cNvPr id="758" name="直線コネクタ 757"/>
        <xdr:cNvCxnSpPr/>
      </xdr:nvCxnSpPr>
      <xdr:spPr>
        <a:xfrm>
          <a:off x="21323300" y="147338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129358</xdr:rowOff>
    </xdr:from>
    <xdr:to>
      <xdr:col>107</xdr:col>
      <xdr:colOff>101600</xdr:colOff>
      <xdr:row>86</xdr:row>
      <xdr:rowOff>59508</xdr:rowOff>
    </xdr:to>
    <xdr:sp macro="" textlink="">
      <xdr:nvSpPr>
        <xdr:cNvPr id="759" name="楕円 758"/>
        <xdr:cNvSpPr/>
      </xdr:nvSpPr>
      <xdr:spPr>
        <a:xfrm>
          <a:off x="20383500" y="1470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160564</xdr:rowOff>
    </xdr:from>
    <xdr:to>
      <xdr:col>111</xdr:col>
      <xdr:colOff>177800</xdr:colOff>
      <xdr:row>86</xdr:row>
      <xdr:rowOff>8708</xdr:rowOff>
    </xdr:to>
    <xdr:cxnSp macro="">
      <xdr:nvCxnSpPr>
        <xdr:cNvPr id="760" name="直線コネクタ 759"/>
        <xdr:cNvCxnSpPr/>
      </xdr:nvCxnSpPr>
      <xdr:spPr>
        <a:xfrm flipV="1">
          <a:off x="20434300" y="14733814"/>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135889</xdr:rowOff>
    </xdr:from>
    <xdr:to>
      <xdr:col>102</xdr:col>
      <xdr:colOff>165100</xdr:colOff>
      <xdr:row>86</xdr:row>
      <xdr:rowOff>66039</xdr:rowOff>
    </xdr:to>
    <xdr:sp macro="" textlink="">
      <xdr:nvSpPr>
        <xdr:cNvPr id="761" name="楕円 760"/>
        <xdr:cNvSpPr/>
      </xdr:nvSpPr>
      <xdr:spPr>
        <a:xfrm>
          <a:off x="194945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8708</xdr:rowOff>
    </xdr:from>
    <xdr:to>
      <xdr:col>107</xdr:col>
      <xdr:colOff>50800</xdr:colOff>
      <xdr:row>86</xdr:row>
      <xdr:rowOff>15239</xdr:rowOff>
    </xdr:to>
    <xdr:cxnSp macro="">
      <xdr:nvCxnSpPr>
        <xdr:cNvPr id="762" name="直線コネクタ 761"/>
        <xdr:cNvCxnSpPr/>
      </xdr:nvCxnSpPr>
      <xdr:spPr>
        <a:xfrm flipV="1">
          <a:off x="19545300" y="14753408"/>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31041</xdr:rowOff>
    </xdr:from>
    <xdr:ext cx="469744" cy="259045"/>
    <xdr:sp macro="" textlink="">
      <xdr:nvSpPr>
        <xdr:cNvPr id="763" name="n_1mainValue【消防施設】&#10;一人当たり面積"/>
        <xdr:cNvSpPr txBox="1"/>
      </xdr:nvSpPr>
      <xdr:spPr>
        <a:xfrm>
          <a:off x="21075727" y="1477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76035</xdr:rowOff>
    </xdr:from>
    <xdr:ext cx="469744" cy="259045"/>
    <xdr:sp macro="" textlink="">
      <xdr:nvSpPr>
        <xdr:cNvPr id="764" name="n_2mainValue【消防施設】&#10;一人当たり面積"/>
        <xdr:cNvSpPr txBox="1"/>
      </xdr:nvSpPr>
      <xdr:spPr>
        <a:xfrm>
          <a:off x="20199427" y="14477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57166</xdr:rowOff>
    </xdr:from>
    <xdr:ext cx="469744" cy="259045"/>
    <xdr:sp macro="" textlink="">
      <xdr:nvSpPr>
        <xdr:cNvPr id="765" name="n_3mainValue【消防施設】&#10;一人当たり面積"/>
        <xdr:cNvSpPr txBox="1"/>
      </xdr:nvSpPr>
      <xdr:spPr>
        <a:xfrm>
          <a:off x="19310427"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66" name="正方形/長方形 76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67" name="正方形/長方形 76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68" name="正方形/長方形 76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69" name="正方形/長方形 76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70" name="正方形/長方形 76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71" name="正方形/長方形 77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72" name="正方形/長方形 77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73" name="正方形/長方形 77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74" name="テキスト ボックス 77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75" name="直線コネクタ 77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76" name="直線コネクタ 77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77" name="テキスト ボックス 776"/>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78" name="直線コネクタ 77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79" name="テキスト ボックス 77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80" name="直線コネクタ 77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81" name="テキスト ボックス 78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82" name="直線コネクタ 78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83" name="テキスト ボックス 78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84" name="直線コネクタ 78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85" name="テキスト ボックス 78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86" name="直線コネクタ 78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87" name="テキスト ボックス 786"/>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88" name="直線コネクタ 78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89" name="テキスト ボックス 78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9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4355</xdr:rowOff>
    </xdr:from>
    <xdr:to>
      <xdr:col>85</xdr:col>
      <xdr:colOff>126364</xdr:colOff>
      <xdr:row>108</xdr:row>
      <xdr:rowOff>59871</xdr:rowOff>
    </xdr:to>
    <xdr:cxnSp macro="">
      <xdr:nvCxnSpPr>
        <xdr:cNvPr id="791" name="直線コネクタ 790"/>
        <xdr:cNvCxnSpPr/>
      </xdr:nvCxnSpPr>
      <xdr:spPr>
        <a:xfrm flipV="1">
          <a:off x="16318864" y="17149355"/>
          <a:ext cx="0" cy="1427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63698</xdr:rowOff>
    </xdr:from>
    <xdr:ext cx="340478" cy="259045"/>
    <xdr:sp macro="" textlink="">
      <xdr:nvSpPr>
        <xdr:cNvPr id="792" name="【庁舎】&#10;有形固定資産減価償却率最小値テキスト"/>
        <xdr:cNvSpPr txBox="1"/>
      </xdr:nvSpPr>
      <xdr:spPr>
        <a:xfrm>
          <a:off x="16357600" y="185802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59871</xdr:rowOff>
    </xdr:from>
    <xdr:to>
      <xdr:col>86</xdr:col>
      <xdr:colOff>25400</xdr:colOff>
      <xdr:row>108</xdr:row>
      <xdr:rowOff>59871</xdr:rowOff>
    </xdr:to>
    <xdr:cxnSp macro="">
      <xdr:nvCxnSpPr>
        <xdr:cNvPr id="793" name="直線コネクタ 792"/>
        <xdr:cNvCxnSpPr/>
      </xdr:nvCxnSpPr>
      <xdr:spPr>
        <a:xfrm>
          <a:off x="16230600" y="1857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122482</xdr:rowOff>
    </xdr:from>
    <xdr:ext cx="405111" cy="259045"/>
    <xdr:sp macro="" textlink="">
      <xdr:nvSpPr>
        <xdr:cNvPr id="794" name="【庁舎】&#10;有形固定資産減価償却率最大値テキスト"/>
        <xdr:cNvSpPr txBox="1"/>
      </xdr:nvSpPr>
      <xdr:spPr>
        <a:xfrm>
          <a:off x="16357600" y="16924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4355</xdr:rowOff>
    </xdr:from>
    <xdr:to>
      <xdr:col>86</xdr:col>
      <xdr:colOff>25400</xdr:colOff>
      <xdr:row>100</xdr:row>
      <xdr:rowOff>4355</xdr:rowOff>
    </xdr:to>
    <xdr:cxnSp macro="">
      <xdr:nvCxnSpPr>
        <xdr:cNvPr id="795" name="直線コネクタ 794"/>
        <xdr:cNvCxnSpPr/>
      </xdr:nvCxnSpPr>
      <xdr:spPr>
        <a:xfrm>
          <a:off x="16230600" y="17149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10358</xdr:rowOff>
    </xdr:from>
    <xdr:ext cx="405111" cy="259045"/>
    <xdr:sp macro="" textlink="">
      <xdr:nvSpPr>
        <xdr:cNvPr id="796" name="【庁舎】&#10;有形固定資産減価償却率平均値テキスト"/>
        <xdr:cNvSpPr txBox="1"/>
      </xdr:nvSpPr>
      <xdr:spPr>
        <a:xfrm>
          <a:off x="16357600" y="178411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31931</xdr:rowOff>
    </xdr:from>
    <xdr:to>
      <xdr:col>85</xdr:col>
      <xdr:colOff>177800</xdr:colOff>
      <xdr:row>104</xdr:row>
      <xdr:rowOff>133531</xdr:rowOff>
    </xdr:to>
    <xdr:sp macro="" textlink="">
      <xdr:nvSpPr>
        <xdr:cNvPr id="797" name="フローチャート: 判断 796"/>
        <xdr:cNvSpPr/>
      </xdr:nvSpPr>
      <xdr:spPr>
        <a:xfrm>
          <a:off x="16268700" y="1786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xdr:rowOff>
    </xdr:from>
    <xdr:to>
      <xdr:col>81</xdr:col>
      <xdr:colOff>101600</xdr:colOff>
      <xdr:row>104</xdr:row>
      <xdr:rowOff>102507</xdr:rowOff>
    </xdr:to>
    <xdr:sp macro="" textlink="">
      <xdr:nvSpPr>
        <xdr:cNvPr id="798" name="フローチャート: 判断 797"/>
        <xdr:cNvSpPr/>
      </xdr:nvSpPr>
      <xdr:spPr>
        <a:xfrm>
          <a:off x="15430500" y="1783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93634</xdr:rowOff>
    </xdr:from>
    <xdr:ext cx="405111" cy="259045"/>
    <xdr:sp macro="" textlink="">
      <xdr:nvSpPr>
        <xdr:cNvPr id="799" name="n_1aveValue【庁舎】&#10;有形固定資産減価償却率"/>
        <xdr:cNvSpPr txBox="1"/>
      </xdr:nvSpPr>
      <xdr:spPr>
        <a:xfrm>
          <a:off x="15266044" y="17924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22134</xdr:rowOff>
    </xdr:from>
    <xdr:to>
      <xdr:col>76</xdr:col>
      <xdr:colOff>165100</xdr:colOff>
      <xdr:row>104</xdr:row>
      <xdr:rowOff>123734</xdr:rowOff>
    </xdr:to>
    <xdr:sp macro="" textlink="">
      <xdr:nvSpPr>
        <xdr:cNvPr id="800" name="フローチャート: 判断 799"/>
        <xdr:cNvSpPr/>
      </xdr:nvSpPr>
      <xdr:spPr>
        <a:xfrm>
          <a:off x="14541500" y="1785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114861</xdr:rowOff>
    </xdr:from>
    <xdr:ext cx="405111" cy="259045"/>
    <xdr:sp macro="" textlink="">
      <xdr:nvSpPr>
        <xdr:cNvPr id="801" name="n_2aveValue【庁舎】&#10;有形固定資産減価償却率"/>
        <xdr:cNvSpPr txBox="1"/>
      </xdr:nvSpPr>
      <xdr:spPr>
        <a:xfrm>
          <a:off x="14389744" y="1794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104</xdr:row>
      <xdr:rowOff>90714</xdr:rowOff>
    </xdr:from>
    <xdr:to>
      <xdr:col>72</xdr:col>
      <xdr:colOff>38100</xdr:colOff>
      <xdr:row>105</xdr:row>
      <xdr:rowOff>20864</xdr:rowOff>
    </xdr:to>
    <xdr:sp macro="" textlink="">
      <xdr:nvSpPr>
        <xdr:cNvPr id="802" name="フローチャート: 判断 801"/>
        <xdr:cNvSpPr/>
      </xdr:nvSpPr>
      <xdr:spPr>
        <a:xfrm>
          <a:off x="13652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105</xdr:row>
      <xdr:rowOff>11991</xdr:rowOff>
    </xdr:from>
    <xdr:ext cx="405111" cy="259045"/>
    <xdr:sp macro="" textlink="">
      <xdr:nvSpPr>
        <xdr:cNvPr id="803" name="n_3aveValue【庁舎】&#10;有形固定資産減価償却率"/>
        <xdr:cNvSpPr txBox="1"/>
      </xdr:nvSpPr>
      <xdr:spPr>
        <a:xfrm>
          <a:off x="135007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804" name="テキスト ボックス 80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05" name="テキスト ボックス 80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06" name="テキスト ボックス 80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07" name="テキスト ボックス 80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08" name="テキスト ボックス 80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31931</xdr:rowOff>
    </xdr:from>
    <xdr:to>
      <xdr:col>85</xdr:col>
      <xdr:colOff>177800</xdr:colOff>
      <xdr:row>103</xdr:row>
      <xdr:rowOff>133531</xdr:rowOff>
    </xdr:to>
    <xdr:sp macro="" textlink="">
      <xdr:nvSpPr>
        <xdr:cNvPr id="809" name="楕円 808"/>
        <xdr:cNvSpPr/>
      </xdr:nvSpPr>
      <xdr:spPr>
        <a:xfrm>
          <a:off x="16268700" y="1769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54808</xdr:rowOff>
    </xdr:from>
    <xdr:ext cx="405111" cy="259045"/>
    <xdr:sp macro="" textlink="">
      <xdr:nvSpPr>
        <xdr:cNvPr id="810" name="【庁舎】&#10;有形固定資産減価償却率該当値テキスト"/>
        <xdr:cNvSpPr txBox="1"/>
      </xdr:nvSpPr>
      <xdr:spPr>
        <a:xfrm>
          <a:off x="16357600" y="175427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46627</xdr:rowOff>
    </xdr:from>
    <xdr:to>
      <xdr:col>81</xdr:col>
      <xdr:colOff>101600</xdr:colOff>
      <xdr:row>103</xdr:row>
      <xdr:rowOff>148227</xdr:rowOff>
    </xdr:to>
    <xdr:sp macro="" textlink="">
      <xdr:nvSpPr>
        <xdr:cNvPr id="811" name="楕円 810"/>
        <xdr:cNvSpPr/>
      </xdr:nvSpPr>
      <xdr:spPr>
        <a:xfrm>
          <a:off x="15430500" y="1770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82731</xdr:rowOff>
    </xdr:from>
    <xdr:to>
      <xdr:col>85</xdr:col>
      <xdr:colOff>127000</xdr:colOff>
      <xdr:row>103</xdr:row>
      <xdr:rowOff>97427</xdr:rowOff>
    </xdr:to>
    <xdr:cxnSp macro="">
      <xdr:nvCxnSpPr>
        <xdr:cNvPr id="812" name="直線コネクタ 811"/>
        <xdr:cNvCxnSpPr/>
      </xdr:nvCxnSpPr>
      <xdr:spPr>
        <a:xfrm flipV="1">
          <a:off x="15481300" y="17742081"/>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71120</xdr:rowOff>
    </xdr:from>
    <xdr:to>
      <xdr:col>76</xdr:col>
      <xdr:colOff>165100</xdr:colOff>
      <xdr:row>104</xdr:row>
      <xdr:rowOff>1270</xdr:rowOff>
    </xdr:to>
    <xdr:sp macro="" textlink="">
      <xdr:nvSpPr>
        <xdr:cNvPr id="813" name="楕円 812"/>
        <xdr:cNvSpPr/>
      </xdr:nvSpPr>
      <xdr:spPr>
        <a:xfrm>
          <a:off x="14541500" y="1773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97427</xdr:rowOff>
    </xdr:from>
    <xdr:to>
      <xdr:col>81</xdr:col>
      <xdr:colOff>50800</xdr:colOff>
      <xdr:row>103</xdr:row>
      <xdr:rowOff>121920</xdr:rowOff>
    </xdr:to>
    <xdr:cxnSp macro="">
      <xdr:nvCxnSpPr>
        <xdr:cNvPr id="814" name="直線コネクタ 813"/>
        <xdr:cNvCxnSpPr/>
      </xdr:nvCxnSpPr>
      <xdr:spPr>
        <a:xfrm flipV="1">
          <a:off x="14592300" y="17756777"/>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103777</xdr:rowOff>
    </xdr:from>
    <xdr:to>
      <xdr:col>72</xdr:col>
      <xdr:colOff>38100</xdr:colOff>
      <xdr:row>104</xdr:row>
      <xdr:rowOff>33927</xdr:rowOff>
    </xdr:to>
    <xdr:sp macro="" textlink="">
      <xdr:nvSpPr>
        <xdr:cNvPr id="815" name="楕円 814"/>
        <xdr:cNvSpPr/>
      </xdr:nvSpPr>
      <xdr:spPr>
        <a:xfrm>
          <a:off x="13652500" y="1776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121920</xdr:rowOff>
    </xdr:from>
    <xdr:to>
      <xdr:col>76</xdr:col>
      <xdr:colOff>114300</xdr:colOff>
      <xdr:row>103</xdr:row>
      <xdr:rowOff>154577</xdr:rowOff>
    </xdr:to>
    <xdr:cxnSp macro="">
      <xdr:nvCxnSpPr>
        <xdr:cNvPr id="816" name="直線コネクタ 815"/>
        <xdr:cNvCxnSpPr/>
      </xdr:nvCxnSpPr>
      <xdr:spPr>
        <a:xfrm flipV="1">
          <a:off x="13703300" y="1778127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164754</xdr:rowOff>
    </xdr:from>
    <xdr:ext cx="405111" cy="259045"/>
    <xdr:sp macro="" textlink="">
      <xdr:nvSpPr>
        <xdr:cNvPr id="817" name="n_1mainValue【庁舎】&#10;有形固定資産減価償却率"/>
        <xdr:cNvSpPr txBox="1"/>
      </xdr:nvSpPr>
      <xdr:spPr>
        <a:xfrm>
          <a:off x="15266044" y="1748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17797</xdr:rowOff>
    </xdr:from>
    <xdr:ext cx="405111" cy="259045"/>
    <xdr:sp macro="" textlink="">
      <xdr:nvSpPr>
        <xdr:cNvPr id="818" name="n_2mainValue【庁舎】&#10;有形固定資産減価償却率"/>
        <xdr:cNvSpPr txBox="1"/>
      </xdr:nvSpPr>
      <xdr:spPr>
        <a:xfrm>
          <a:off x="14389744" y="1750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50454</xdr:rowOff>
    </xdr:from>
    <xdr:ext cx="405111" cy="259045"/>
    <xdr:sp macro="" textlink="">
      <xdr:nvSpPr>
        <xdr:cNvPr id="819" name="n_3mainValue【庁舎】&#10;有形固定資産減価償却率"/>
        <xdr:cNvSpPr txBox="1"/>
      </xdr:nvSpPr>
      <xdr:spPr>
        <a:xfrm>
          <a:off x="13500744" y="1753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20" name="正方形/長方形 81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21" name="正方形/長方形 82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22" name="正方形/長方形 82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23" name="正方形/長方形 82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24" name="正方形/長方形 82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25" name="正方形/長方形 82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26" name="正方形/長方形 82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27" name="正方形/長方形 82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28" name="テキスト ボックス 82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29" name="直線コネクタ 82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30" name="直線コネクタ 82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31" name="テキスト ボックス 83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32" name="直線コネクタ 83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33" name="テキスト ボックス 83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34" name="直線コネクタ 83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35" name="テキスト ボックス 83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36" name="直線コネクタ 83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37" name="テキスト ボックス 83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38" name="直線コネクタ 83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39" name="テキスト ボックス 83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40" name="直線コネクタ 83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41" name="テキスト ボックス 84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42" name="直線コネクタ 84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43" name="テキスト ボックス 84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4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85998</xdr:rowOff>
    </xdr:from>
    <xdr:to>
      <xdr:col>116</xdr:col>
      <xdr:colOff>62864</xdr:colOff>
      <xdr:row>108</xdr:row>
      <xdr:rowOff>63137</xdr:rowOff>
    </xdr:to>
    <xdr:cxnSp macro="">
      <xdr:nvCxnSpPr>
        <xdr:cNvPr id="845" name="直線コネクタ 844"/>
        <xdr:cNvCxnSpPr/>
      </xdr:nvCxnSpPr>
      <xdr:spPr>
        <a:xfrm flipV="1">
          <a:off x="22160864" y="17230998"/>
          <a:ext cx="0" cy="1348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66964</xdr:rowOff>
    </xdr:from>
    <xdr:ext cx="469744" cy="259045"/>
    <xdr:sp macro="" textlink="">
      <xdr:nvSpPr>
        <xdr:cNvPr id="846" name="【庁舎】&#10;一人当たり面積最小値テキスト"/>
        <xdr:cNvSpPr txBox="1"/>
      </xdr:nvSpPr>
      <xdr:spPr>
        <a:xfrm>
          <a:off x="22199600" y="18583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63137</xdr:rowOff>
    </xdr:from>
    <xdr:to>
      <xdr:col>116</xdr:col>
      <xdr:colOff>152400</xdr:colOff>
      <xdr:row>108</xdr:row>
      <xdr:rowOff>63137</xdr:rowOff>
    </xdr:to>
    <xdr:cxnSp macro="">
      <xdr:nvCxnSpPr>
        <xdr:cNvPr id="847" name="直線コネクタ 846"/>
        <xdr:cNvCxnSpPr/>
      </xdr:nvCxnSpPr>
      <xdr:spPr>
        <a:xfrm>
          <a:off x="22072600" y="18579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32675</xdr:rowOff>
    </xdr:from>
    <xdr:ext cx="469744" cy="259045"/>
    <xdr:sp macro="" textlink="">
      <xdr:nvSpPr>
        <xdr:cNvPr id="848" name="【庁舎】&#10;一人当たり面積最大値テキスト"/>
        <xdr:cNvSpPr txBox="1"/>
      </xdr:nvSpPr>
      <xdr:spPr>
        <a:xfrm>
          <a:off x="22199600" y="17006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85998</xdr:rowOff>
    </xdr:from>
    <xdr:to>
      <xdr:col>116</xdr:col>
      <xdr:colOff>152400</xdr:colOff>
      <xdr:row>100</xdr:row>
      <xdr:rowOff>85998</xdr:rowOff>
    </xdr:to>
    <xdr:cxnSp macro="">
      <xdr:nvCxnSpPr>
        <xdr:cNvPr id="849" name="直線コネクタ 848"/>
        <xdr:cNvCxnSpPr/>
      </xdr:nvCxnSpPr>
      <xdr:spPr>
        <a:xfrm>
          <a:off x="22072600" y="1723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38479</xdr:rowOff>
    </xdr:from>
    <xdr:ext cx="469744" cy="259045"/>
    <xdr:sp macro="" textlink="">
      <xdr:nvSpPr>
        <xdr:cNvPr id="850" name="【庁舎】&#10;一人当たり面積平均値テキスト"/>
        <xdr:cNvSpPr txBox="1"/>
      </xdr:nvSpPr>
      <xdr:spPr>
        <a:xfrm>
          <a:off x="22199600" y="180407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15602</xdr:rowOff>
    </xdr:from>
    <xdr:to>
      <xdr:col>116</xdr:col>
      <xdr:colOff>114300</xdr:colOff>
      <xdr:row>106</xdr:row>
      <xdr:rowOff>117202</xdr:rowOff>
    </xdr:to>
    <xdr:sp macro="" textlink="">
      <xdr:nvSpPr>
        <xdr:cNvPr id="851" name="フローチャート: 判断 850"/>
        <xdr:cNvSpPr/>
      </xdr:nvSpPr>
      <xdr:spPr>
        <a:xfrm>
          <a:off x="22110700" y="1818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38463</xdr:rowOff>
    </xdr:from>
    <xdr:to>
      <xdr:col>112</xdr:col>
      <xdr:colOff>38100</xdr:colOff>
      <xdr:row>106</xdr:row>
      <xdr:rowOff>140063</xdr:rowOff>
    </xdr:to>
    <xdr:sp macro="" textlink="">
      <xdr:nvSpPr>
        <xdr:cNvPr id="852" name="フローチャート: 判断 851"/>
        <xdr:cNvSpPr/>
      </xdr:nvSpPr>
      <xdr:spPr>
        <a:xfrm>
          <a:off x="21272500" y="1821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156590</xdr:rowOff>
    </xdr:from>
    <xdr:ext cx="469744" cy="259045"/>
    <xdr:sp macro="" textlink="">
      <xdr:nvSpPr>
        <xdr:cNvPr id="853" name="n_1aveValue【庁舎】&#10;一人当たり面積"/>
        <xdr:cNvSpPr txBox="1"/>
      </xdr:nvSpPr>
      <xdr:spPr>
        <a:xfrm>
          <a:off x="21075727" y="1798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64588</xdr:rowOff>
    </xdr:from>
    <xdr:to>
      <xdr:col>107</xdr:col>
      <xdr:colOff>101600</xdr:colOff>
      <xdr:row>106</xdr:row>
      <xdr:rowOff>166188</xdr:rowOff>
    </xdr:to>
    <xdr:sp macro="" textlink="">
      <xdr:nvSpPr>
        <xdr:cNvPr id="854" name="フローチャート: 判断 853"/>
        <xdr:cNvSpPr/>
      </xdr:nvSpPr>
      <xdr:spPr>
        <a:xfrm>
          <a:off x="20383500" y="1823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11265</xdr:rowOff>
    </xdr:from>
    <xdr:ext cx="469744" cy="259045"/>
    <xdr:sp macro="" textlink="">
      <xdr:nvSpPr>
        <xdr:cNvPr id="855" name="n_2aveValue【庁舎】&#10;一人当たり面積"/>
        <xdr:cNvSpPr txBox="1"/>
      </xdr:nvSpPr>
      <xdr:spPr>
        <a:xfrm>
          <a:off x="20199427" y="18013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106</xdr:row>
      <xdr:rowOff>44994</xdr:rowOff>
    </xdr:from>
    <xdr:to>
      <xdr:col>102</xdr:col>
      <xdr:colOff>165100</xdr:colOff>
      <xdr:row>106</xdr:row>
      <xdr:rowOff>146594</xdr:rowOff>
    </xdr:to>
    <xdr:sp macro="" textlink="">
      <xdr:nvSpPr>
        <xdr:cNvPr id="856" name="フローチャート: 判断 855"/>
        <xdr:cNvSpPr/>
      </xdr:nvSpPr>
      <xdr:spPr>
        <a:xfrm>
          <a:off x="19494500" y="1821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104</xdr:row>
      <xdr:rowOff>163121</xdr:rowOff>
    </xdr:from>
    <xdr:ext cx="469744" cy="259045"/>
    <xdr:sp macro="" textlink="">
      <xdr:nvSpPr>
        <xdr:cNvPr id="857" name="n_3aveValue【庁舎】&#10;一人当たり面積"/>
        <xdr:cNvSpPr txBox="1"/>
      </xdr:nvSpPr>
      <xdr:spPr>
        <a:xfrm>
          <a:off x="19310427" y="17993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858" name="テキスト ボックス 85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59" name="テキスト ボックス 85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60" name="テキスト ボックス 85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61" name="テキスト ボックス 86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62" name="テキスト ボックス 86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113574</xdr:rowOff>
    </xdr:from>
    <xdr:to>
      <xdr:col>116</xdr:col>
      <xdr:colOff>114300</xdr:colOff>
      <xdr:row>107</xdr:row>
      <xdr:rowOff>43724</xdr:rowOff>
    </xdr:to>
    <xdr:sp macro="" textlink="">
      <xdr:nvSpPr>
        <xdr:cNvPr id="863" name="楕円 862"/>
        <xdr:cNvSpPr/>
      </xdr:nvSpPr>
      <xdr:spPr>
        <a:xfrm>
          <a:off x="22110700" y="1828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92001</xdr:rowOff>
    </xdr:from>
    <xdr:ext cx="469744" cy="259045"/>
    <xdr:sp macro="" textlink="">
      <xdr:nvSpPr>
        <xdr:cNvPr id="864" name="【庁舎】&#10;一人当たり面積該当値テキスト"/>
        <xdr:cNvSpPr txBox="1"/>
      </xdr:nvSpPr>
      <xdr:spPr>
        <a:xfrm>
          <a:off x="22199600" y="18265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113574</xdr:rowOff>
    </xdr:from>
    <xdr:to>
      <xdr:col>112</xdr:col>
      <xdr:colOff>38100</xdr:colOff>
      <xdr:row>107</xdr:row>
      <xdr:rowOff>43724</xdr:rowOff>
    </xdr:to>
    <xdr:sp macro="" textlink="">
      <xdr:nvSpPr>
        <xdr:cNvPr id="865" name="楕円 864"/>
        <xdr:cNvSpPr/>
      </xdr:nvSpPr>
      <xdr:spPr>
        <a:xfrm>
          <a:off x="21272500" y="1828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164374</xdr:rowOff>
    </xdr:from>
    <xdr:to>
      <xdr:col>116</xdr:col>
      <xdr:colOff>63500</xdr:colOff>
      <xdr:row>106</xdr:row>
      <xdr:rowOff>164374</xdr:rowOff>
    </xdr:to>
    <xdr:cxnSp macro="">
      <xdr:nvCxnSpPr>
        <xdr:cNvPr id="866" name="直線コネクタ 865"/>
        <xdr:cNvCxnSpPr/>
      </xdr:nvCxnSpPr>
      <xdr:spPr>
        <a:xfrm>
          <a:off x="21323300" y="1833807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113574</xdr:rowOff>
    </xdr:from>
    <xdr:to>
      <xdr:col>107</xdr:col>
      <xdr:colOff>101600</xdr:colOff>
      <xdr:row>107</xdr:row>
      <xdr:rowOff>43724</xdr:rowOff>
    </xdr:to>
    <xdr:sp macro="" textlink="">
      <xdr:nvSpPr>
        <xdr:cNvPr id="867" name="楕円 866"/>
        <xdr:cNvSpPr/>
      </xdr:nvSpPr>
      <xdr:spPr>
        <a:xfrm>
          <a:off x="20383500" y="1828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164374</xdr:rowOff>
    </xdr:from>
    <xdr:to>
      <xdr:col>111</xdr:col>
      <xdr:colOff>177800</xdr:colOff>
      <xdr:row>106</xdr:row>
      <xdr:rowOff>164374</xdr:rowOff>
    </xdr:to>
    <xdr:cxnSp macro="">
      <xdr:nvCxnSpPr>
        <xdr:cNvPr id="868" name="直線コネクタ 867"/>
        <xdr:cNvCxnSpPr/>
      </xdr:nvCxnSpPr>
      <xdr:spPr>
        <a:xfrm>
          <a:off x="20434300" y="1833807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116839</xdr:rowOff>
    </xdr:from>
    <xdr:to>
      <xdr:col>102</xdr:col>
      <xdr:colOff>165100</xdr:colOff>
      <xdr:row>107</xdr:row>
      <xdr:rowOff>46989</xdr:rowOff>
    </xdr:to>
    <xdr:sp macro="" textlink="">
      <xdr:nvSpPr>
        <xdr:cNvPr id="869" name="楕円 868"/>
        <xdr:cNvSpPr/>
      </xdr:nvSpPr>
      <xdr:spPr>
        <a:xfrm>
          <a:off x="19494500" y="1829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164374</xdr:rowOff>
    </xdr:from>
    <xdr:to>
      <xdr:col>107</xdr:col>
      <xdr:colOff>50800</xdr:colOff>
      <xdr:row>106</xdr:row>
      <xdr:rowOff>167639</xdr:rowOff>
    </xdr:to>
    <xdr:cxnSp macro="">
      <xdr:nvCxnSpPr>
        <xdr:cNvPr id="870" name="直線コネクタ 869"/>
        <xdr:cNvCxnSpPr/>
      </xdr:nvCxnSpPr>
      <xdr:spPr>
        <a:xfrm flipV="1">
          <a:off x="19545300" y="18338074"/>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34851</xdr:rowOff>
    </xdr:from>
    <xdr:ext cx="469744" cy="259045"/>
    <xdr:sp macro="" textlink="">
      <xdr:nvSpPr>
        <xdr:cNvPr id="871" name="n_1mainValue【庁舎】&#10;一人当たり面積"/>
        <xdr:cNvSpPr txBox="1"/>
      </xdr:nvSpPr>
      <xdr:spPr>
        <a:xfrm>
          <a:off x="21075727" y="1838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34851</xdr:rowOff>
    </xdr:from>
    <xdr:ext cx="469744" cy="259045"/>
    <xdr:sp macro="" textlink="">
      <xdr:nvSpPr>
        <xdr:cNvPr id="872" name="n_2mainValue【庁舎】&#10;一人当たり面積"/>
        <xdr:cNvSpPr txBox="1"/>
      </xdr:nvSpPr>
      <xdr:spPr>
        <a:xfrm>
          <a:off x="20199427" y="1838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38116</xdr:rowOff>
    </xdr:from>
    <xdr:ext cx="469744" cy="259045"/>
    <xdr:sp macro="" textlink="">
      <xdr:nvSpPr>
        <xdr:cNvPr id="873" name="n_3mainValue【庁舎】&#10;一人当たり面積"/>
        <xdr:cNvSpPr txBox="1"/>
      </xdr:nvSpPr>
      <xdr:spPr>
        <a:xfrm>
          <a:off x="19310427" y="1838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74" name="正方形/長方形 87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75" name="正方形/長方形 87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76" name="テキスト ボックス 87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baseline="0">
              <a:solidFill>
                <a:schemeClr val="dk1"/>
              </a:solidFill>
              <a:effectLst/>
              <a:latin typeface="ＭＳ ゴシック" panose="020B0609070205080204" pitchFamily="49" charset="-128"/>
              <a:ea typeface="ＭＳ ゴシック" panose="020B0609070205080204" pitchFamily="49" charset="-128"/>
              <a:cs typeface="+mn-cs"/>
            </a:rPr>
            <a:t>類似団体と比較して特に有形固定資産減価償却率が高くなっている施設は、図書</a:t>
          </a:r>
          <a:r>
            <a:rPr kumimoji="1" lang="ja-JP" altLang="en-US" sz="1200" baseline="0">
              <a:solidFill>
                <a:schemeClr val="dk1"/>
              </a:solidFill>
              <a:effectLst/>
              <a:latin typeface="ＭＳ ゴシック" panose="020B0609070205080204" pitchFamily="49" charset="-128"/>
              <a:ea typeface="ＭＳ ゴシック" panose="020B0609070205080204" pitchFamily="49" charset="-128"/>
              <a:cs typeface="+mn-cs"/>
            </a:rPr>
            <a:t>館</a:t>
          </a:r>
          <a:r>
            <a:rPr kumimoji="1" lang="ja-JP" altLang="ja-JP" sz="1200" baseline="0">
              <a:solidFill>
                <a:schemeClr val="dk1"/>
              </a:solidFill>
              <a:effectLst/>
              <a:latin typeface="ＭＳ ゴシック" panose="020B0609070205080204" pitchFamily="49" charset="-128"/>
              <a:ea typeface="ＭＳ ゴシック" panose="020B0609070205080204" pitchFamily="49" charset="-128"/>
              <a:cs typeface="+mn-cs"/>
            </a:rPr>
            <a:t>であり、特に低くなっている施設は、</a:t>
          </a:r>
          <a:r>
            <a:rPr kumimoji="1" lang="ja-JP" altLang="en-US" sz="1200" baseline="0">
              <a:solidFill>
                <a:schemeClr val="dk1"/>
              </a:solidFill>
              <a:effectLst/>
              <a:latin typeface="ＭＳ ゴシック" panose="020B0609070205080204" pitchFamily="49" charset="-128"/>
              <a:ea typeface="ＭＳ ゴシック" panose="020B0609070205080204" pitchFamily="49" charset="-128"/>
              <a:cs typeface="+mn-cs"/>
            </a:rPr>
            <a:t>福祉施設、</a:t>
          </a:r>
          <a:r>
            <a:rPr kumimoji="1" lang="ja-JP" altLang="ja-JP" sz="1200" baseline="0">
              <a:solidFill>
                <a:schemeClr val="dk1"/>
              </a:solidFill>
              <a:effectLst/>
              <a:latin typeface="ＭＳ ゴシック" panose="020B0609070205080204" pitchFamily="49" charset="-128"/>
              <a:ea typeface="ＭＳ ゴシック" panose="020B0609070205080204" pitchFamily="49" charset="-128"/>
              <a:cs typeface="+mn-cs"/>
            </a:rPr>
            <a:t>一般廃棄物処理施設、消防施設です。</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baseline="0">
              <a:solidFill>
                <a:schemeClr val="dk1"/>
              </a:solidFill>
              <a:effectLst/>
              <a:latin typeface="ＭＳ ゴシック" panose="020B0609070205080204" pitchFamily="49" charset="-128"/>
              <a:ea typeface="ＭＳ ゴシック" panose="020B0609070205080204" pitchFamily="49" charset="-128"/>
              <a:cs typeface="+mn-cs"/>
            </a:rPr>
            <a:t>　図書館については、昭和</a:t>
          </a:r>
          <a:r>
            <a:rPr kumimoji="1" lang="en-US" altLang="ja-JP" sz="1200" baseline="0">
              <a:solidFill>
                <a:schemeClr val="dk1"/>
              </a:solidFill>
              <a:effectLst/>
              <a:latin typeface="ＭＳ ゴシック" panose="020B0609070205080204" pitchFamily="49" charset="-128"/>
              <a:ea typeface="ＭＳ ゴシック" panose="020B0609070205080204" pitchFamily="49" charset="-128"/>
              <a:cs typeface="+mn-cs"/>
            </a:rPr>
            <a:t>48</a:t>
          </a:r>
          <a:r>
            <a:rPr kumimoji="1" lang="ja-JP" altLang="ja-JP" sz="1200" baseline="0">
              <a:solidFill>
                <a:schemeClr val="dk1"/>
              </a:solidFill>
              <a:effectLst/>
              <a:latin typeface="ＭＳ ゴシック" panose="020B0609070205080204" pitchFamily="49" charset="-128"/>
              <a:ea typeface="ＭＳ ゴシック" panose="020B0609070205080204" pitchFamily="49" charset="-128"/>
              <a:cs typeface="+mn-cs"/>
            </a:rPr>
            <a:t>年に現在の場所に開館して以来</a:t>
          </a:r>
          <a:r>
            <a:rPr kumimoji="1" lang="en-US" altLang="ja-JP" sz="1200" baseline="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ja-JP" sz="1200" baseline="0">
              <a:solidFill>
                <a:schemeClr val="dk1"/>
              </a:solidFill>
              <a:effectLst/>
              <a:latin typeface="ＭＳ ゴシック" panose="020B0609070205080204" pitchFamily="49" charset="-128"/>
              <a:ea typeface="ＭＳ ゴシック" panose="020B0609070205080204" pitchFamily="49" charset="-128"/>
              <a:cs typeface="+mn-cs"/>
            </a:rPr>
            <a:t>年以上が経過し老朽化していることから、現在、本市では新図書館を含む複合施設の建設について検討を行っています。</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福祉施設については、これまで有形固定資産減価償却率が類似団体と比較して高い水準にあり近年横ばいとなっていましたが、昭和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54</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年に開設して以来</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年を経過し老朽化していた児童発達支援センターあけぼの学園について、専門的な発達支援が必要な子どもや保護者への支援への充実を図るため平成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年度に移転先に新しい施設の建設を行いました。これにより、福祉施設全体の有形固定資産（償却対象）が前年度からほぼ倍増したことから、福祉施設の有形固定資産減価償却率がほぼ半減しました。</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一般廃棄物処理施設については、平成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年度に老朽化していた北部清掃工場に替わる四日市クリーンセンターを新たに建設したことから有形固定資産減価償却率が低くなっています。消防施設については、平成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年度に中消防署中央分署、平成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年度に南消防署南部分署を開署したため、有形固定資産減価償却率が低くなっています。</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三重県四日市市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312,168
302,567
206.45
125,455,212
122,376,328
2,448,201
77,014,266
56,836,603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本市には、全国有数の石油化学コンビナートやＩＴ関連企業等の多様な産業が集積し、税収面で恵まれた状況にあることから、類似団体の平均より良好な値となっています。</a:t>
          </a:r>
          <a:endParaRPr lang="ja-JP" altLang="ja-JP" sz="1000">
            <a:effectLst/>
          </a:endParaRPr>
        </a:p>
        <a:p>
          <a:r>
            <a:rPr kumimoji="1" lang="en-US" altLang="ja-JP" sz="1000" baseline="0">
              <a:solidFill>
                <a:schemeClr val="dk1"/>
              </a:solidFill>
              <a:effectLst/>
              <a:latin typeface="+mn-lt"/>
              <a:ea typeface="+mn-ea"/>
              <a:cs typeface="+mn-cs"/>
            </a:rPr>
            <a:t>    </a:t>
          </a:r>
          <a:r>
            <a:rPr kumimoji="1" lang="ja-JP" altLang="ja-JP" sz="1000" baseline="0">
              <a:solidFill>
                <a:schemeClr val="dk1"/>
              </a:solidFill>
              <a:effectLst/>
              <a:latin typeface="+mn-lt"/>
              <a:ea typeface="+mn-ea"/>
              <a:cs typeface="+mn-cs"/>
            </a:rPr>
            <a:t>平成</a:t>
          </a:r>
          <a:r>
            <a:rPr kumimoji="1" lang="ja-JP" altLang="en-US" sz="1000" baseline="0">
              <a:solidFill>
                <a:schemeClr val="dk1"/>
              </a:solidFill>
              <a:effectLst/>
              <a:latin typeface="+mn-lt"/>
              <a:ea typeface="+mn-ea"/>
              <a:cs typeface="+mn-cs"/>
            </a:rPr>
            <a:t>３０</a:t>
          </a:r>
          <a:r>
            <a:rPr kumimoji="1" lang="ja-JP" altLang="ja-JP" sz="1000">
              <a:solidFill>
                <a:schemeClr val="dk1"/>
              </a:solidFill>
              <a:effectLst/>
              <a:latin typeface="+mn-lt"/>
              <a:ea typeface="+mn-ea"/>
              <a:cs typeface="+mn-cs"/>
            </a:rPr>
            <a:t>年度は、法人市民税や償却資産に係る固定資産税が大幅な増収となったことから、前年度から０．０５ポイント増の１．０７となりました。</a:t>
          </a:r>
          <a:endParaRPr lang="ja-JP" altLang="ja-JP" sz="1000">
            <a:effectLst/>
          </a:endParaRPr>
        </a:p>
        <a:p>
          <a:r>
            <a:rPr kumimoji="1" lang="ja-JP" altLang="ja-JP" sz="1000">
              <a:solidFill>
                <a:schemeClr val="dk1"/>
              </a:solidFill>
              <a:effectLst/>
              <a:latin typeface="+mn-lt"/>
              <a:ea typeface="+mn-ea"/>
              <a:cs typeface="+mn-cs"/>
            </a:rPr>
            <a:t>　しかしながら、それらの税は景気に左右されやすく、安定して見込まれる歳入ではないことから、引き続き行財政改革に取り組み、人件費や経常経費の抑制等、歳出の徹底的な見直しを行うとともに、税等の徴収率向上対策を中心とする歳入確保に努めていきます。</a:t>
          </a:r>
          <a:endParaRPr lang="ja-JP" altLang="ja-JP" sz="10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64770</xdr:rowOff>
    </xdr:from>
    <xdr:to>
      <xdr:col>23</xdr:col>
      <xdr:colOff>133350</xdr:colOff>
      <xdr:row>44</xdr:row>
      <xdr:rowOff>140970</xdr:rowOff>
    </xdr:to>
    <xdr:cxnSp macro="">
      <xdr:nvCxnSpPr>
        <xdr:cNvPr id="62" name="直線コネクタ 61"/>
        <xdr:cNvCxnSpPr/>
      </xdr:nvCxnSpPr>
      <xdr:spPr>
        <a:xfrm flipV="1">
          <a:off x="4953000" y="623697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113047</xdr:rowOff>
    </xdr:from>
    <xdr:ext cx="762000" cy="259045"/>
    <xdr:sp macro="" textlink="">
      <xdr:nvSpPr>
        <xdr:cNvPr id="63" name="財政力最小値テキスト"/>
        <xdr:cNvSpPr txBox="1"/>
      </xdr:nvSpPr>
      <xdr:spPr>
        <a:xfrm>
          <a:off x="5041900" y="765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140970</xdr:rowOff>
    </xdr:from>
    <xdr:to>
      <xdr:col>24</xdr:col>
      <xdr:colOff>12700</xdr:colOff>
      <xdr:row>44</xdr:row>
      <xdr:rowOff>140970</xdr:rowOff>
    </xdr:to>
    <xdr:cxnSp macro="">
      <xdr:nvCxnSpPr>
        <xdr:cNvPr id="64" name="直線コネクタ 63"/>
        <xdr:cNvCxnSpPr/>
      </xdr:nvCxnSpPr>
      <xdr:spPr>
        <a:xfrm>
          <a:off x="4864100" y="768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151147</xdr:rowOff>
    </xdr:from>
    <xdr:ext cx="762000" cy="259045"/>
    <xdr:sp macro="" textlink="">
      <xdr:nvSpPr>
        <xdr:cNvPr id="65" name="財政力最大値テキスト"/>
        <xdr:cNvSpPr txBox="1"/>
      </xdr:nvSpPr>
      <xdr:spPr>
        <a:xfrm>
          <a:off x="5041900" y="598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64770</xdr:rowOff>
    </xdr:from>
    <xdr:to>
      <xdr:col>24</xdr:col>
      <xdr:colOff>12700</xdr:colOff>
      <xdr:row>36</xdr:row>
      <xdr:rowOff>64770</xdr:rowOff>
    </xdr:to>
    <xdr:cxnSp macro="">
      <xdr:nvCxnSpPr>
        <xdr:cNvPr id="66" name="直線コネクタ 65"/>
        <xdr:cNvCxnSpPr/>
      </xdr:nvCxnSpPr>
      <xdr:spPr>
        <a:xfrm>
          <a:off x="4864100" y="623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59690</xdr:rowOff>
    </xdr:from>
    <xdr:to>
      <xdr:col>23</xdr:col>
      <xdr:colOff>133350</xdr:colOff>
      <xdr:row>39</xdr:row>
      <xdr:rowOff>8890</xdr:rowOff>
    </xdr:to>
    <xdr:cxnSp macro="">
      <xdr:nvCxnSpPr>
        <xdr:cNvPr id="67" name="直線コネクタ 66"/>
        <xdr:cNvCxnSpPr/>
      </xdr:nvCxnSpPr>
      <xdr:spPr>
        <a:xfrm flipV="1">
          <a:off x="4114800" y="6574790"/>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96537</xdr:rowOff>
    </xdr:from>
    <xdr:ext cx="762000" cy="259045"/>
    <xdr:sp macro="" textlink="">
      <xdr:nvSpPr>
        <xdr:cNvPr id="68" name="財政力平均値テキスト"/>
        <xdr:cNvSpPr txBox="1"/>
      </xdr:nvSpPr>
      <xdr:spPr>
        <a:xfrm>
          <a:off x="5041900" y="6954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124460</xdr:rowOff>
    </xdr:from>
    <xdr:to>
      <xdr:col>23</xdr:col>
      <xdr:colOff>184150</xdr:colOff>
      <xdr:row>41</xdr:row>
      <xdr:rowOff>54610</xdr:rowOff>
    </xdr:to>
    <xdr:sp macro="" textlink="">
      <xdr:nvSpPr>
        <xdr:cNvPr id="69" name="フローチャート: 判断 68"/>
        <xdr:cNvSpPr/>
      </xdr:nvSpPr>
      <xdr:spPr>
        <a:xfrm>
          <a:off x="49022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8890</xdr:rowOff>
    </xdr:from>
    <xdr:to>
      <xdr:col>19</xdr:col>
      <xdr:colOff>133350</xdr:colOff>
      <xdr:row>39</xdr:row>
      <xdr:rowOff>57150</xdr:rowOff>
    </xdr:to>
    <xdr:cxnSp macro="">
      <xdr:nvCxnSpPr>
        <xdr:cNvPr id="70" name="直線コネクタ 69"/>
        <xdr:cNvCxnSpPr/>
      </xdr:nvCxnSpPr>
      <xdr:spPr>
        <a:xfrm flipV="1">
          <a:off x="3225800" y="669544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1270</xdr:rowOff>
    </xdr:from>
    <xdr:to>
      <xdr:col>19</xdr:col>
      <xdr:colOff>184150</xdr:colOff>
      <xdr:row>41</xdr:row>
      <xdr:rowOff>102870</xdr:rowOff>
    </xdr:to>
    <xdr:sp macro="" textlink="">
      <xdr:nvSpPr>
        <xdr:cNvPr id="71" name="フローチャート: 判断 70"/>
        <xdr:cNvSpPr/>
      </xdr:nvSpPr>
      <xdr:spPr>
        <a:xfrm>
          <a:off x="4064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87647</xdr:rowOff>
    </xdr:from>
    <xdr:ext cx="736600" cy="259045"/>
    <xdr:sp macro="" textlink="">
      <xdr:nvSpPr>
        <xdr:cNvPr id="72" name="テキスト ボックス 71"/>
        <xdr:cNvSpPr txBox="1"/>
      </xdr:nvSpPr>
      <xdr:spPr>
        <a:xfrm>
          <a:off x="3733800" y="711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57150</xdr:rowOff>
    </xdr:from>
    <xdr:to>
      <xdr:col>15</xdr:col>
      <xdr:colOff>82550</xdr:colOff>
      <xdr:row>39</xdr:row>
      <xdr:rowOff>81280</xdr:rowOff>
    </xdr:to>
    <xdr:cxnSp macro="">
      <xdr:nvCxnSpPr>
        <xdr:cNvPr id="73" name="直線コネクタ 72"/>
        <xdr:cNvCxnSpPr/>
      </xdr:nvCxnSpPr>
      <xdr:spPr>
        <a:xfrm flipV="1">
          <a:off x="2336800" y="674370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4" name="フローチャート: 判断 73"/>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111777</xdr:rowOff>
    </xdr:from>
    <xdr:ext cx="762000" cy="259045"/>
    <xdr:sp macro="" textlink="">
      <xdr:nvSpPr>
        <xdr:cNvPr id="75" name="テキスト ボックス 74"/>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81280</xdr:rowOff>
    </xdr:from>
    <xdr:to>
      <xdr:col>11</xdr:col>
      <xdr:colOff>31750</xdr:colOff>
      <xdr:row>39</xdr:row>
      <xdr:rowOff>81280</xdr:rowOff>
    </xdr:to>
    <xdr:cxnSp macro="">
      <xdr:nvCxnSpPr>
        <xdr:cNvPr id="76" name="直線コネクタ 75"/>
        <xdr:cNvCxnSpPr/>
      </xdr:nvCxnSpPr>
      <xdr:spPr>
        <a:xfrm>
          <a:off x="1447800" y="67678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97790</xdr:rowOff>
    </xdr:from>
    <xdr:to>
      <xdr:col>11</xdr:col>
      <xdr:colOff>82550</xdr:colOff>
      <xdr:row>42</xdr:row>
      <xdr:rowOff>27940</xdr:rowOff>
    </xdr:to>
    <xdr:sp macro="" textlink="">
      <xdr:nvSpPr>
        <xdr:cNvPr id="77" name="フローチャート: 判断 76"/>
        <xdr:cNvSpPr/>
      </xdr:nvSpPr>
      <xdr:spPr>
        <a:xfrm>
          <a:off x="2286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12717</xdr:rowOff>
    </xdr:from>
    <xdr:ext cx="762000" cy="259045"/>
    <xdr:sp macro="" textlink="">
      <xdr:nvSpPr>
        <xdr:cNvPr id="78" name="テキスト ボックス 77"/>
        <xdr:cNvSpPr txBox="1"/>
      </xdr:nvSpPr>
      <xdr:spPr>
        <a:xfrm>
          <a:off x="1955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97790</xdr:rowOff>
    </xdr:from>
    <xdr:to>
      <xdr:col>7</xdr:col>
      <xdr:colOff>31750</xdr:colOff>
      <xdr:row>42</xdr:row>
      <xdr:rowOff>27940</xdr:rowOff>
    </xdr:to>
    <xdr:sp macro="" textlink="">
      <xdr:nvSpPr>
        <xdr:cNvPr id="79" name="フローチャート: 判断 78"/>
        <xdr:cNvSpPr/>
      </xdr:nvSpPr>
      <xdr:spPr>
        <a:xfrm>
          <a:off x="1397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12717</xdr:rowOff>
    </xdr:from>
    <xdr:ext cx="762000" cy="259045"/>
    <xdr:sp macro="" textlink="">
      <xdr:nvSpPr>
        <xdr:cNvPr id="80" name="テキスト ボックス 79"/>
        <xdr:cNvSpPr txBox="1"/>
      </xdr:nvSpPr>
      <xdr:spPr>
        <a:xfrm>
          <a:off x="1066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38</xdr:row>
      <xdr:rowOff>8890</xdr:rowOff>
    </xdr:from>
    <xdr:to>
      <xdr:col>23</xdr:col>
      <xdr:colOff>184150</xdr:colOff>
      <xdr:row>38</xdr:row>
      <xdr:rowOff>110490</xdr:rowOff>
    </xdr:to>
    <xdr:sp macro="" textlink="">
      <xdr:nvSpPr>
        <xdr:cNvPr id="86" name="楕円 85"/>
        <xdr:cNvSpPr/>
      </xdr:nvSpPr>
      <xdr:spPr>
        <a:xfrm>
          <a:off x="4902200" y="652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25417</xdr:rowOff>
    </xdr:from>
    <xdr:ext cx="762000" cy="259045"/>
    <xdr:sp macro="" textlink="">
      <xdr:nvSpPr>
        <xdr:cNvPr id="87" name="財政力該当値テキスト"/>
        <xdr:cNvSpPr txBox="1"/>
      </xdr:nvSpPr>
      <xdr:spPr>
        <a:xfrm>
          <a:off x="5041900" y="636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38</xdr:row>
      <xdr:rowOff>129540</xdr:rowOff>
    </xdr:from>
    <xdr:to>
      <xdr:col>19</xdr:col>
      <xdr:colOff>184150</xdr:colOff>
      <xdr:row>39</xdr:row>
      <xdr:rowOff>59690</xdr:rowOff>
    </xdr:to>
    <xdr:sp macro="" textlink="">
      <xdr:nvSpPr>
        <xdr:cNvPr id="88" name="楕円 87"/>
        <xdr:cNvSpPr/>
      </xdr:nvSpPr>
      <xdr:spPr>
        <a:xfrm>
          <a:off x="4064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69867</xdr:rowOff>
    </xdr:from>
    <xdr:ext cx="736600" cy="259045"/>
    <xdr:sp macro="" textlink="">
      <xdr:nvSpPr>
        <xdr:cNvPr id="89" name="テキスト ボックス 88"/>
        <xdr:cNvSpPr txBox="1"/>
      </xdr:nvSpPr>
      <xdr:spPr>
        <a:xfrm>
          <a:off x="3733800" y="6413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6350</xdr:rowOff>
    </xdr:from>
    <xdr:to>
      <xdr:col>15</xdr:col>
      <xdr:colOff>133350</xdr:colOff>
      <xdr:row>39</xdr:row>
      <xdr:rowOff>107950</xdr:rowOff>
    </xdr:to>
    <xdr:sp macro="" textlink="">
      <xdr:nvSpPr>
        <xdr:cNvPr id="90" name="楕円 89"/>
        <xdr:cNvSpPr/>
      </xdr:nvSpPr>
      <xdr:spPr>
        <a:xfrm>
          <a:off x="3175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118127</xdr:rowOff>
    </xdr:from>
    <xdr:ext cx="762000" cy="259045"/>
    <xdr:sp macro="" textlink="">
      <xdr:nvSpPr>
        <xdr:cNvPr id="91" name="テキスト ボックス 90"/>
        <xdr:cNvSpPr txBox="1"/>
      </xdr:nvSpPr>
      <xdr:spPr>
        <a:xfrm>
          <a:off x="2844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30480</xdr:rowOff>
    </xdr:from>
    <xdr:to>
      <xdr:col>11</xdr:col>
      <xdr:colOff>82550</xdr:colOff>
      <xdr:row>39</xdr:row>
      <xdr:rowOff>132080</xdr:rowOff>
    </xdr:to>
    <xdr:sp macro="" textlink="">
      <xdr:nvSpPr>
        <xdr:cNvPr id="92" name="楕円 91"/>
        <xdr:cNvSpPr/>
      </xdr:nvSpPr>
      <xdr:spPr>
        <a:xfrm>
          <a:off x="22860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142257</xdr:rowOff>
    </xdr:from>
    <xdr:ext cx="762000" cy="259045"/>
    <xdr:sp macro="" textlink="">
      <xdr:nvSpPr>
        <xdr:cNvPr id="93" name="テキスト ボックス 92"/>
        <xdr:cNvSpPr txBox="1"/>
      </xdr:nvSpPr>
      <xdr:spPr>
        <a:xfrm>
          <a:off x="1955800" y="648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30480</xdr:rowOff>
    </xdr:from>
    <xdr:to>
      <xdr:col>7</xdr:col>
      <xdr:colOff>31750</xdr:colOff>
      <xdr:row>39</xdr:row>
      <xdr:rowOff>132080</xdr:rowOff>
    </xdr:to>
    <xdr:sp macro="" textlink="">
      <xdr:nvSpPr>
        <xdr:cNvPr id="94" name="楕円 93"/>
        <xdr:cNvSpPr/>
      </xdr:nvSpPr>
      <xdr:spPr>
        <a:xfrm>
          <a:off x="13970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142257</xdr:rowOff>
    </xdr:from>
    <xdr:ext cx="762000" cy="259045"/>
    <xdr:sp macro="" textlink="">
      <xdr:nvSpPr>
        <xdr:cNvPr id="95" name="テキスト ボックス 94"/>
        <xdr:cNvSpPr txBox="1"/>
      </xdr:nvSpPr>
      <xdr:spPr>
        <a:xfrm>
          <a:off x="1066800" y="648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法人市民税や償却資産に係る固定資産税が大幅な増収となったことに加え、地方債償還金の減により、義務的経費が減となったことなどから、前年度より９．３ポイント改善しました。</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167894</xdr:rowOff>
    </xdr:from>
    <xdr:to>
      <xdr:col>23</xdr:col>
      <xdr:colOff>133350</xdr:colOff>
      <xdr:row>67</xdr:row>
      <xdr:rowOff>41402</xdr:rowOff>
    </xdr:to>
    <xdr:cxnSp macro="">
      <xdr:nvCxnSpPr>
        <xdr:cNvPr id="123" name="直線コネクタ 122"/>
        <xdr:cNvCxnSpPr/>
      </xdr:nvCxnSpPr>
      <xdr:spPr>
        <a:xfrm flipV="1">
          <a:off x="4953000" y="10283444"/>
          <a:ext cx="0" cy="12451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13479</xdr:rowOff>
    </xdr:from>
    <xdr:ext cx="762000" cy="259045"/>
    <xdr:sp macro="" textlink="">
      <xdr:nvSpPr>
        <xdr:cNvPr id="124" name="財政構造の弾力性最小値テキスト"/>
        <xdr:cNvSpPr txBox="1"/>
      </xdr:nvSpPr>
      <xdr:spPr>
        <a:xfrm>
          <a:off x="5041900" y="1150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41402</xdr:rowOff>
    </xdr:from>
    <xdr:to>
      <xdr:col>24</xdr:col>
      <xdr:colOff>12700</xdr:colOff>
      <xdr:row>67</xdr:row>
      <xdr:rowOff>41402</xdr:rowOff>
    </xdr:to>
    <xdr:cxnSp macro="">
      <xdr:nvCxnSpPr>
        <xdr:cNvPr id="125" name="直線コネクタ 124"/>
        <xdr:cNvCxnSpPr/>
      </xdr:nvCxnSpPr>
      <xdr:spPr>
        <a:xfrm>
          <a:off x="4864100" y="1152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82821</xdr:rowOff>
    </xdr:from>
    <xdr:ext cx="762000" cy="259045"/>
    <xdr:sp macro="" textlink="">
      <xdr:nvSpPr>
        <xdr:cNvPr id="126" name="財政構造の弾力性最大値テキスト"/>
        <xdr:cNvSpPr txBox="1"/>
      </xdr:nvSpPr>
      <xdr:spPr>
        <a:xfrm>
          <a:off x="5041900" y="1002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167894</xdr:rowOff>
    </xdr:from>
    <xdr:to>
      <xdr:col>24</xdr:col>
      <xdr:colOff>12700</xdr:colOff>
      <xdr:row>59</xdr:row>
      <xdr:rowOff>167894</xdr:rowOff>
    </xdr:to>
    <xdr:cxnSp macro="">
      <xdr:nvCxnSpPr>
        <xdr:cNvPr id="127" name="直線コネクタ 126"/>
        <xdr:cNvCxnSpPr/>
      </xdr:nvCxnSpPr>
      <xdr:spPr>
        <a:xfrm>
          <a:off x="4864100" y="1028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167894</xdr:rowOff>
    </xdr:from>
    <xdr:to>
      <xdr:col>23</xdr:col>
      <xdr:colOff>133350</xdr:colOff>
      <xdr:row>62</xdr:row>
      <xdr:rowOff>102362</xdr:rowOff>
    </xdr:to>
    <xdr:cxnSp macro="">
      <xdr:nvCxnSpPr>
        <xdr:cNvPr id="128" name="直線コネクタ 127"/>
        <xdr:cNvCxnSpPr/>
      </xdr:nvCxnSpPr>
      <xdr:spPr>
        <a:xfrm flipV="1">
          <a:off x="4114800" y="10283444"/>
          <a:ext cx="838200" cy="448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81297</xdr:rowOff>
    </xdr:from>
    <xdr:ext cx="762000" cy="259045"/>
    <xdr:sp macro="" textlink="">
      <xdr:nvSpPr>
        <xdr:cNvPr id="129" name="財政構造の弾力性平均値テキスト"/>
        <xdr:cNvSpPr txBox="1"/>
      </xdr:nvSpPr>
      <xdr:spPr>
        <a:xfrm>
          <a:off x="5041900" y="11054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109220</xdr:rowOff>
    </xdr:from>
    <xdr:to>
      <xdr:col>23</xdr:col>
      <xdr:colOff>184150</xdr:colOff>
      <xdr:row>65</xdr:row>
      <xdr:rowOff>39370</xdr:rowOff>
    </xdr:to>
    <xdr:sp macro="" textlink="">
      <xdr:nvSpPr>
        <xdr:cNvPr id="130" name="フローチャート: 判断 129"/>
        <xdr:cNvSpPr/>
      </xdr:nvSpPr>
      <xdr:spPr>
        <a:xfrm>
          <a:off x="49022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102362</xdr:rowOff>
    </xdr:from>
    <xdr:to>
      <xdr:col>19</xdr:col>
      <xdr:colOff>133350</xdr:colOff>
      <xdr:row>63</xdr:row>
      <xdr:rowOff>157734</xdr:rowOff>
    </xdr:to>
    <xdr:cxnSp macro="">
      <xdr:nvCxnSpPr>
        <xdr:cNvPr id="131" name="直線コネクタ 130"/>
        <xdr:cNvCxnSpPr/>
      </xdr:nvCxnSpPr>
      <xdr:spPr>
        <a:xfrm flipV="1">
          <a:off x="3225800" y="10732262"/>
          <a:ext cx="889000" cy="226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123698</xdr:rowOff>
    </xdr:from>
    <xdr:to>
      <xdr:col>19</xdr:col>
      <xdr:colOff>184150</xdr:colOff>
      <xdr:row>65</xdr:row>
      <xdr:rowOff>53848</xdr:rowOff>
    </xdr:to>
    <xdr:sp macro="" textlink="">
      <xdr:nvSpPr>
        <xdr:cNvPr id="132" name="フローチャート: 判断 131"/>
        <xdr:cNvSpPr/>
      </xdr:nvSpPr>
      <xdr:spPr>
        <a:xfrm>
          <a:off x="4064000" y="1109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38625</xdr:rowOff>
    </xdr:from>
    <xdr:ext cx="736600" cy="259045"/>
    <xdr:sp macro="" textlink="">
      <xdr:nvSpPr>
        <xdr:cNvPr id="133" name="テキスト ボックス 132"/>
        <xdr:cNvSpPr txBox="1"/>
      </xdr:nvSpPr>
      <xdr:spPr>
        <a:xfrm>
          <a:off x="3733800" y="111828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22606</xdr:rowOff>
    </xdr:from>
    <xdr:to>
      <xdr:col>15</xdr:col>
      <xdr:colOff>82550</xdr:colOff>
      <xdr:row>63</xdr:row>
      <xdr:rowOff>157734</xdr:rowOff>
    </xdr:to>
    <xdr:cxnSp macro="">
      <xdr:nvCxnSpPr>
        <xdr:cNvPr id="134" name="直線コネクタ 133"/>
        <xdr:cNvCxnSpPr/>
      </xdr:nvCxnSpPr>
      <xdr:spPr>
        <a:xfrm>
          <a:off x="2336800" y="10823956"/>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143002</xdr:rowOff>
    </xdr:from>
    <xdr:to>
      <xdr:col>15</xdr:col>
      <xdr:colOff>133350</xdr:colOff>
      <xdr:row>65</xdr:row>
      <xdr:rowOff>73152</xdr:rowOff>
    </xdr:to>
    <xdr:sp macro="" textlink="">
      <xdr:nvSpPr>
        <xdr:cNvPr id="135" name="フローチャート: 判断 134"/>
        <xdr:cNvSpPr/>
      </xdr:nvSpPr>
      <xdr:spPr>
        <a:xfrm>
          <a:off x="3175000" y="1111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57929</xdr:rowOff>
    </xdr:from>
    <xdr:ext cx="762000" cy="259045"/>
    <xdr:sp macro="" textlink="">
      <xdr:nvSpPr>
        <xdr:cNvPr id="136" name="テキスト ボックス 135"/>
        <xdr:cNvSpPr txBox="1"/>
      </xdr:nvSpPr>
      <xdr:spPr>
        <a:xfrm>
          <a:off x="2844800" y="11202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22606</xdr:rowOff>
    </xdr:from>
    <xdr:to>
      <xdr:col>11</xdr:col>
      <xdr:colOff>31750</xdr:colOff>
      <xdr:row>64</xdr:row>
      <xdr:rowOff>10414</xdr:rowOff>
    </xdr:to>
    <xdr:cxnSp macro="">
      <xdr:nvCxnSpPr>
        <xdr:cNvPr id="137" name="直線コネクタ 136"/>
        <xdr:cNvCxnSpPr/>
      </xdr:nvCxnSpPr>
      <xdr:spPr>
        <a:xfrm flipV="1">
          <a:off x="1447800" y="10823956"/>
          <a:ext cx="8890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17526</xdr:rowOff>
    </xdr:from>
    <xdr:to>
      <xdr:col>11</xdr:col>
      <xdr:colOff>82550</xdr:colOff>
      <xdr:row>64</xdr:row>
      <xdr:rowOff>119126</xdr:rowOff>
    </xdr:to>
    <xdr:sp macro="" textlink="">
      <xdr:nvSpPr>
        <xdr:cNvPr id="138" name="フローチャート: 判断 137"/>
        <xdr:cNvSpPr/>
      </xdr:nvSpPr>
      <xdr:spPr>
        <a:xfrm>
          <a:off x="2286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103903</xdr:rowOff>
    </xdr:from>
    <xdr:ext cx="762000" cy="259045"/>
    <xdr:sp macro="" textlink="">
      <xdr:nvSpPr>
        <xdr:cNvPr id="139" name="テキスト ボックス 138"/>
        <xdr:cNvSpPr txBox="1"/>
      </xdr:nvSpPr>
      <xdr:spPr>
        <a:xfrm>
          <a:off x="1955800" y="1107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75438</xdr:rowOff>
    </xdr:from>
    <xdr:to>
      <xdr:col>7</xdr:col>
      <xdr:colOff>31750</xdr:colOff>
      <xdr:row>65</xdr:row>
      <xdr:rowOff>5588</xdr:rowOff>
    </xdr:to>
    <xdr:sp macro="" textlink="">
      <xdr:nvSpPr>
        <xdr:cNvPr id="140" name="フローチャート: 判断 139"/>
        <xdr:cNvSpPr/>
      </xdr:nvSpPr>
      <xdr:spPr>
        <a:xfrm>
          <a:off x="1397000" y="1104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161815</xdr:rowOff>
    </xdr:from>
    <xdr:ext cx="762000" cy="259045"/>
    <xdr:sp macro="" textlink="">
      <xdr:nvSpPr>
        <xdr:cNvPr id="141" name="テキスト ボックス 140"/>
        <xdr:cNvSpPr txBox="1"/>
      </xdr:nvSpPr>
      <xdr:spPr>
        <a:xfrm>
          <a:off x="1066800" y="11134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117094</xdr:rowOff>
    </xdr:from>
    <xdr:to>
      <xdr:col>23</xdr:col>
      <xdr:colOff>184150</xdr:colOff>
      <xdr:row>60</xdr:row>
      <xdr:rowOff>47244</xdr:rowOff>
    </xdr:to>
    <xdr:sp macro="" textlink="">
      <xdr:nvSpPr>
        <xdr:cNvPr id="147" name="楕円 146"/>
        <xdr:cNvSpPr/>
      </xdr:nvSpPr>
      <xdr:spPr>
        <a:xfrm>
          <a:off x="4902200" y="1023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38371</xdr:rowOff>
    </xdr:from>
    <xdr:ext cx="762000" cy="259045"/>
    <xdr:sp macro="" textlink="">
      <xdr:nvSpPr>
        <xdr:cNvPr id="148" name="財政構造の弾力性該当値テキスト"/>
        <xdr:cNvSpPr txBox="1"/>
      </xdr:nvSpPr>
      <xdr:spPr>
        <a:xfrm>
          <a:off x="5041900" y="1015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51562</xdr:rowOff>
    </xdr:from>
    <xdr:to>
      <xdr:col>19</xdr:col>
      <xdr:colOff>184150</xdr:colOff>
      <xdr:row>62</xdr:row>
      <xdr:rowOff>153162</xdr:rowOff>
    </xdr:to>
    <xdr:sp macro="" textlink="">
      <xdr:nvSpPr>
        <xdr:cNvPr id="149" name="楕円 148"/>
        <xdr:cNvSpPr/>
      </xdr:nvSpPr>
      <xdr:spPr>
        <a:xfrm>
          <a:off x="4064000" y="1068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163339</xdr:rowOff>
    </xdr:from>
    <xdr:ext cx="736600" cy="259045"/>
    <xdr:sp macro="" textlink="">
      <xdr:nvSpPr>
        <xdr:cNvPr id="150" name="テキスト ボックス 149"/>
        <xdr:cNvSpPr txBox="1"/>
      </xdr:nvSpPr>
      <xdr:spPr>
        <a:xfrm>
          <a:off x="3733800" y="10450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106934</xdr:rowOff>
    </xdr:from>
    <xdr:to>
      <xdr:col>15</xdr:col>
      <xdr:colOff>133350</xdr:colOff>
      <xdr:row>64</xdr:row>
      <xdr:rowOff>37084</xdr:rowOff>
    </xdr:to>
    <xdr:sp macro="" textlink="">
      <xdr:nvSpPr>
        <xdr:cNvPr id="151" name="楕円 150"/>
        <xdr:cNvSpPr/>
      </xdr:nvSpPr>
      <xdr:spPr>
        <a:xfrm>
          <a:off x="3175000" y="1090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47261</xdr:rowOff>
    </xdr:from>
    <xdr:ext cx="762000" cy="259045"/>
    <xdr:sp macro="" textlink="">
      <xdr:nvSpPr>
        <xdr:cNvPr id="152" name="テキスト ボックス 151"/>
        <xdr:cNvSpPr txBox="1"/>
      </xdr:nvSpPr>
      <xdr:spPr>
        <a:xfrm>
          <a:off x="2844800" y="1067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143256</xdr:rowOff>
    </xdr:from>
    <xdr:to>
      <xdr:col>11</xdr:col>
      <xdr:colOff>82550</xdr:colOff>
      <xdr:row>63</xdr:row>
      <xdr:rowOff>73406</xdr:rowOff>
    </xdr:to>
    <xdr:sp macro="" textlink="">
      <xdr:nvSpPr>
        <xdr:cNvPr id="153" name="楕円 152"/>
        <xdr:cNvSpPr/>
      </xdr:nvSpPr>
      <xdr:spPr>
        <a:xfrm>
          <a:off x="2286000" y="1077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83583</xdr:rowOff>
    </xdr:from>
    <xdr:ext cx="762000" cy="259045"/>
    <xdr:sp macro="" textlink="">
      <xdr:nvSpPr>
        <xdr:cNvPr id="154" name="テキスト ボックス 153"/>
        <xdr:cNvSpPr txBox="1"/>
      </xdr:nvSpPr>
      <xdr:spPr>
        <a:xfrm>
          <a:off x="1955800" y="1054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131064</xdr:rowOff>
    </xdr:from>
    <xdr:to>
      <xdr:col>7</xdr:col>
      <xdr:colOff>31750</xdr:colOff>
      <xdr:row>64</xdr:row>
      <xdr:rowOff>61214</xdr:rowOff>
    </xdr:to>
    <xdr:sp macro="" textlink="">
      <xdr:nvSpPr>
        <xdr:cNvPr id="155" name="楕円 154"/>
        <xdr:cNvSpPr/>
      </xdr:nvSpPr>
      <xdr:spPr>
        <a:xfrm>
          <a:off x="1397000" y="1093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71391</xdr:rowOff>
    </xdr:from>
    <xdr:ext cx="762000" cy="259045"/>
    <xdr:sp macro="" textlink="">
      <xdr:nvSpPr>
        <xdr:cNvPr id="156" name="テキスト ボックス 155"/>
        <xdr:cNvSpPr txBox="1"/>
      </xdr:nvSpPr>
      <xdr:spPr>
        <a:xfrm>
          <a:off x="1066800" y="1070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[112,889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100" baseline="0">
              <a:latin typeface="+mn-ea"/>
              <a:ea typeface="+mn-ea"/>
            </a:rPr>
            <a:t>人件費については、職員数の増加などより上昇傾向にあり物件費についても近年の労務単価や最低賃金の上昇に伴う外部委託料・臨時賃金の増などにより、上昇傾向にあります。</a:t>
          </a:r>
          <a:endParaRPr kumimoji="1" lang="ja-JP" altLang="en-US" sz="1100">
            <a:latin typeface="+mn-ea"/>
            <a:ea typeface="+mn-ea"/>
          </a:endParaRP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163503</xdr:rowOff>
    </xdr:from>
    <xdr:to>
      <xdr:col>23</xdr:col>
      <xdr:colOff>133350</xdr:colOff>
      <xdr:row>88</xdr:row>
      <xdr:rowOff>162705</xdr:rowOff>
    </xdr:to>
    <xdr:cxnSp macro="">
      <xdr:nvCxnSpPr>
        <xdr:cNvPr id="188" name="直線コネクタ 187"/>
        <xdr:cNvCxnSpPr/>
      </xdr:nvCxnSpPr>
      <xdr:spPr>
        <a:xfrm flipV="1">
          <a:off x="4953000" y="13708053"/>
          <a:ext cx="0" cy="15422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134782</xdr:rowOff>
    </xdr:from>
    <xdr:ext cx="762000" cy="259045"/>
    <xdr:sp macro="" textlink="">
      <xdr:nvSpPr>
        <xdr:cNvPr id="189" name="人件費・物件費等の状況最小値テキスト"/>
        <xdr:cNvSpPr txBox="1"/>
      </xdr:nvSpPr>
      <xdr:spPr>
        <a:xfrm>
          <a:off x="5041900" y="15222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162705</xdr:rowOff>
    </xdr:from>
    <xdr:to>
      <xdr:col>24</xdr:col>
      <xdr:colOff>12700</xdr:colOff>
      <xdr:row>88</xdr:row>
      <xdr:rowOff>162705</xdr:rowOff>
    </xdr:to>
    <xdr:cxnSp macro="">
      <xdr:nvCxnSpPr>
        <xdr:cNvPr id="190" name="直線コネクタ 189"/>
        <xdr:cNvCxnSpPr/>
      </xdr:nvCxnSpPr>
      <xdr:spPr>
        <a:xfrm>
          <a:off x="4864100" y="15250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78430</xdr:rowOff>
    </xdr:from>
    <xdr:ext cx="762000" cy="259045"/>
    <xdr:sp macro="" textlink="">
      <xdr:nvSpPr>
        <xdr:cNvPr id="191" name="人件費・物件費等の状況最大値テキスト"/>
        <xdr:cNvSpPr txBox="1"/>
      </xdr:nvSpPr>
      <xdr:spPr>
        <a:xfrm>
          <a:off x="5041900" y="13451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163503</xdr:rowOff>
    </xdr:from>
    <xdr:to>
      <xdr:col>24</xdr:col>
      <xdr:colOff>12700</xdr:colOff>
      <xdr:row>79</xdr:row>
      <xdr:rowOff>163503</xdr:rowOff>
    </xdr:to>
    <xdr:cxnSp macro="">
      <xdr:nvCxnSpPr>
        <xdr:cNvPr id="192" name="直線コネクタ 191"/>
        <xdr:cNvCxnSpPr/>
      </xdr:nvCxnSpPr>
      <xdr:spPr>
        <a:xfrm>
          <a:off x="4864100" y="13708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4324</xdr:rowOff>
    </xdr:from>
    <xdr:to>
      <xdr:col>23</xdr:col>
      <xdr:colOff>133350</xdr:colOff>
      <xdr:row>83</xdr:row>
      <xdr:rowOff>79730</xdr:rowOff>
    </xdr:to>
    <xdr:cxnSp macro="">
      <xdr:nvCxnSpPr>
        <xdr:cNvPr id="193" name="直線コネクタ 192"/>
        <xdr:cNvCxnSpPr/>
      </xdr:nvCxnSpPr>
      <xdr:spPr>
        <a:xfrm>
          <a:off x="4114800" y="14234674"/>
          <a:ext cx="838200" cy="75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125057</xdr:rowOff>
    </xdr:from>
    <xdr:ext cx="762000" cy="259045"/>
    <xdr:sp macro="" textlink="">
      <xdr:nvSpPr>
        <xdr:cNvPr id="194" name="人件費・物件費等の状況平均値テキスト"/>
        <xdr:cNvSpPr txBox="1"/>
      </xdr:nvSpPr>
      <xdr:spPr>
        <a:xfrm>
          <a:off x="5041900" y="14012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108530</xdr:rowOff>
    </xdr:from>
    <xdr:to>
      <xdr:col>23</xdr:col>
      <xdr:colOff>184150</xdr:colOff>
      <xdr:row>83</xdr:row>
      <xdr:rowOff>38680</xdr:rowOff>
    </xdr:to>
    <xdr:sp macro="" textlink="">
      <xdr:nvSpPr>
        <xdr:cNvPr id="195" name="フローチャート: 判断 194"/>
        <xdr:cNvSpPr/>
      </xdr:nvSpPr>
      <xdr:spPr>
        <a:xfrm>
          <a:off x="4902200" y="1416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150454</xdr:rowOff>
    </xdr:from>
    <xdr:to>
      <xdr:col>19</xdr:col>
      <xdr:colOff>133350</xdr:colOff>
      <xdr:row>83</xdr:row>
      <xdr:rowOff>4324</xdr:rowOff>
    </xdr:to>
    <xdr:cxnSp macro="">
      <xdr:nvCxnSpPr>
        <xdr:cNvPr id="196" name="直線コネクタ 195"/>
        <xdr:cNvCxnSpPr/>
      </xdr:nvCxnSpPr>
      <xdr:spPr>
        <a:xfrm>
          <a:off x="3225800" y="14209354"/>
          <a:ext cx="889000" cy="25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91932</xdr:rowOff>
    </xdr:from>
    <xdr:to>
      <xdr:col>19</xdr:col>
      <xdr:colOff>184150</xdr:colOff>
      <xdr:row>83</xdr:row>
      <xdr:rowOff>22082</xdr:rowOff>
    </xdr:to>
    <xdr:sp macro="" textlink="">
      <xdr:nvSpPr>
        <xdr:cNvPr id="197" name="フローチャート: 判断 196"/>
        <xdr:cNvSpPr/>
      </xdr:nvSpPr>
      <xdr:spPr>
        <a:xfrm>
          <a:off x="4064000" y="1415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32259</xdr:rowOff>
    </xdr:from>
    <xdr:ext cx="736600" cy="259045"/>
    <xdr:sp macro="" textlink="">
      <xdr:nvSpPr>
        <xdr:cNvPr id="198" name="テキスト ボックス 197"/>
        <xdr:cNvSpPr txBox="1"/>
      </xdr:nvSpPr>
      <xdr:spPr>
        <a:xfrm>
          <a:off x="3733800" y="13919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122687</xdr:rowOff>
    </xdr:from>
    <xdr:to>
      <xdr:col>15</xdr:col>
      <xdr:colOff>82550</xdr:colOff>
      <xdr:row>82</xdr:row>
      <xdr:rowOff>150454</xdr:rowOff>
    </xdr:to>
    <xdr:cxnSp macro="">
      <xdr:nvCxnSpPr>
        <xdr:cNvPr id="199" name="直線コネクタ 198"/>
        <xdr:cNvCxnSpPr/>
      </xdr:nvCxnSpPr>
      <xdr:spPr>
        <a:xfrm>
          <a:off x="2336800" y="14181587"/>
          <a:ext cx="889000" cy="27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58564</xdr:rowOff>
    </xdr:from>
    <xdr:to>
      <xdr:col>15</xdr:col>
      <xdr:colOff>133350</xdr:colOff>
      <xdr:row>82</xdr:row>
      <xdr:rowOff>160164</xdr:rowOff>
    </xdr:to>
    <xdr:sp macro="" textlink="">
      <xdr:nvSpPr>
        <xdr:cNvPr id="200" name="フローチャート: 判断 199"/>
        <xdr:cNvSpPr/>
      </xdr:nvSpPr>
      <xdr:spPr>
        <a:xfrm>
          <a:off x="3175000" y="1411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170341</xdr:rowOff>
    </xdr:from>
    <xdr:ext cx="762000" cy="259045"/>
    <xdr:sp macro="" textlink="">
      <xdr:nvSpPr>
        <xdr:cNvPr id="201" name="テキスト ボックス 200"/>
        <xdr:cNvSpPr txBox="1"/>
      </xdr:nvSpPr>
      <xdr:spPr>
        <a:xfrm>
          <a:off x="2844800" y="13886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51555</xdr:rowOff>
    </xdr:from>
    <xdr:to>
      <xdr:col>11</xdr:col>
      <xdr:colOff>31750</xdr:colOff>
      <xdr:row>82</xdr:row>
      <xdr:rowOff>122687</xdr:rowOff>
    </xdr:to>
    <xdr:cxnSp macro="">
      <xdr:nvCxnSpPr>
        <xdr:cNvPr id="202" name="直線コネクタ 201"/>
        <xdr:cNvCxnSpPr/>
      </xdr:nvCxnSpPr>
      <xdr:spPr>
        <a:xfrm>
          <a:off x="1447800" y="14110455"/>
          <a:ext cx="889000" cy="71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63528</xdr:rowOff>
    </xdr:from>
    <xdr:to>
      <xdr:col>11</xdr:col>
      <xdr:colOff>82550</xdr:colOff>
      <xdr:row>82</xdr:row>
      <xdr:rowOff>165128</xdr:rowOff>
    </xdr:to>
    <xdr:sp macro="" textlink="">
      <xdr:nvSpPr>
        <xdr:cNvPr id="203" name="フローチャート: 判断 202"/>
        <xdr:cNvSpPr/>
      </xdr:nvSpPr>
      <xdr:spPr>
        <a:xfrm>
          <a:off x="2286000" y="14122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3855</xdr:rowOff>
    </xdr:from>
    <xdr:ext cx="762000" cy="259045"/>
    <xdr:sp macro="" textlink="">
      <xdr:nvSpPr>
        <xdr:cNvPr id="204" name="テキスト ボックス 203"/>
        <xdr:cNvSpPr txBox="1"/>
      </xdr:nvSpPr>
      <xdr:spPr>
        <a:xfrm>
          <a:off x="1955800" y="13891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28350</xdr:rowOff>
    </xdr:from>
    <xdr:to>
      <xdr:col>7</xdr:col>
      <xdr:colOff>31750</xdr:colOff>
      <xdr:row>82</xdr:row>
      <xdr:rowOff>129950</xdr:rowOff>
    </xdr:to>
    <xdr:sp macro="" textlink="">
      <xdr:nvSpPr>
        <xdr:cNvPr id="205" name="フローチャート: 判断 204"/>
        <xdr:cNvSpPr/>
      </xdr:nvSpPr>
      <xdr:spPr>
        <a:xfrm>
          <a:off x="1397000" y="1408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114727</xdr:rowOff>
    </xdr:from>
    <xdr:ext cx="762000" cy="259045"/>
    <xdr:sp macro="" textlink="">
      <xdr:nvSpPr>
        <xdr:cNvPr id="206" name="テキスト ボックス 205"/>
        <xdr:cNvSpPr txBox="1"/>
      </xdr:nvSpPr>
      <xdr:spPr>
        <a:xfrm>
          <a:off x="1066800" y="14173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28930</xdr:rowOff>
    </xdr:from>
    <xdr:to>
      <xdr:col>23</xdr:col>
      <xdr:colOff>184150</xdr:colOff>
      <xdr:row>83</xdr:row>
      <xdr:rowOff>130530</xdr:rowOff>
    </xdr:to>
    <xdr:sp macro="" textlink="">
      <xdr:nvSpPr>
        <xdr:cNvPr id="212" name="楕円 211"/>
        <xdr:cNvSpPr/>
      </xdr:nvSpPr>
      <xdr:spPr>
        <a:xfrm>
          <a:off x="4902200" y="1425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1007</xdr:rowOff>
    </xdr:from>
    <xdr:ext cx="762000" cy="259045"/>
    <xdr:sp macro="" textlink="">
      <xdr:nvSpPr>
        <xdr:cNvPr id="213" name="人件費・物件費等の状況該当値テキスト"/>
        <xdr:cNvSpPr txBox="1"/>
      </xdr:nvSpPr>
      <xdr:spPr>
        <a:xfrm>
          <a:off x="5041900" y="1423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124974</xdr:rowOff>
    </xdr:from>
    <xdr:to>
      <xdr:col>19</xdr:col>
      <xdr:colOff>184150</xdr:colOff>
      <xdr:row>83</xdr:row>
      <xdr:rowOff>55124</xdr:rowOff>
    </xdr:to>
    <xdr:sp macro="" textlink="">
      <xdr:nvSpPr>
        <xdr:cNvPr id="214" name="楕円 213"/>
        <xdr:cNvSpPr/>
      </xdr:nvSpPr>
      <xdr:spPr>
        <a:xfrm>
          <a:off x="4064000" y="14183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39901</xdr:rowOff>
    </xdr:from>
    <xdr:ext cx="736600" cy="259045"/>
    <xdr:sp macro="" textlink="">
      <xdr:nvSpPr>
        <xdr:cNvPr id="215" name="テキスト ボックス 214"/>
        <xdr:cNvSpPr txBox="1"/>
      </xdr:nvSpPr>
      <xdr:spPr>
        <a:xfrm>
          <a:off x="3733800" y="142702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99654</xdr:rowOff>
    </xdr:from>
    <xdr:to>
      <xdr:col>15</xdr:col>
      <xdr:colOff>133350</xdr:colOff>
      <xdr:row>83</xdr:row>
      <xdr:rowOff>29804</xdr:rowOff>
    </xdr:to>
    <xdr:sp macro="" textlink="">
      <xdr:nvSpPr>
        <xdr:cNvPr id="216" name="楕円 215"/>
        <xdr:cNvSpPr/>
      </xdr:nvSpPr>
      <xdr:spPr>
        <a:xfrm>
          <a:off x="3175000" y="1415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14581</xdr:rowOff>
    </xdr:from>
    <xdr:ext cx="762000" cy="259045"/>
    <xdr:sp macro="" textlink="">
      <xdr:nvSpPr>
        <xdr:cNvPr id="217" name="テキスト ボックス 216"/>
        <xdr:cNvSpPr txBox="1"/>
      </xdr:nvSpPr>
      <xdr:spPr>
        <a:xfrm>
          <a:off x="2844800" y="14244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71887</xdr:rowOff>
    </xdr:from>
    <xdr:to>
      <xdr:col>11</xdr:col>
      <xdr:colOff>82550</xdr:colOff>
      <xdr:row>83</xdr:row>
      <xdr:rowOff>2037</xdr:rowOff>
    </xdr:to>
    <xdr:sp macro="" textlink="">
      <xdr:nvSpPr>
        <xdr:cNvPr id="218" name="楕円 217"/>
        <xdr:cNvSpPr/>
      </xdr:nvSpPr>
      <xdr:spPr>
        <a:xfrm>
          <a:off x="2286000" y="14130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158264</xdr:rowOff>
    </xdr:from>
    <xdr:ext cx="762000" cy="259045"/>
    <xdr:sp macro="" textlink="">
      <xdr:nvSpPr>
        <xdr:cNvPr id="219" name="テキスト ボックス 218"/>
        <xdr:cNvSpPr txBox="1"/>
      </xdr:nvSpPr>
      <xdr:spPr>
        <a:xfrm>
          <a:off x="1955800" y="14217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755</xdr:rowOff>
    </xdr:from>
    <xdr:to>
      <xdr:col>7</xdr:col>
      <xdr:colOff>31750</xdr:colOff>
      <xdr:row>82</xdr:row>
      <xdr:rowOff>102355</xdr:rowOff>
    </xdr:to>
    <xdr:sp macro="" textlink="">
      <xdr:nvSpPr>
        <xdr:cNvPr id="220" name="楕円 219"/>
        <xdr:cNvSpPr/>
      </xdr:nvSpPr>
      <xdr:spPr>
        <a:xfrm>
          <a:off x="1397000" y="1405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112532</xdr:rowOff>
    </xdr:from>
    <xdr:ext cx="762000" cy="259045"/>
    <xdr:sp macro="" textlink="">
      <xdr:nvSpPr>
        <xdr:cNvPr id="221" name="テキスト ボックス 220"/>
        <xdr:cNvSpPr txBox="1"/>
      </xdr:nvSpPr>
      <xdr:spPr>
        <a:xfrm>
          <a:off x="1066800" y="13828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mn-ea"/>
              <a:ea typeface="+mn-ea"/>
            </a:rPr>
            <a:t>平成２５年度以降、類似団体平均を上回る数値で推移しており、全国でも給与水準が高い自治体となっていいます。</a:t>
          </a:r>
          <a:endParaRPr kumimoji="1" lang="en-US" altLang="ja-JP" sz="1100">
            <a:latin typeface="+mn-ea"/>
            <a:ea typeface="+mn-ea"/>
          </a:endParaRPr>
        </a:p>
        <a:p>
          <a:r>
            <a:rPr kumimoji="1" lang="ja-JP" altLang="en-US" sz="1100">
              <a:latin typeface="+mn-ea"/>
              <a:ea typeface="+mn-ea"/>
            </a:rPr>
            <a:t>　社会経済情勢の変化や国の給与水準等を踏まえ、引き続き本市の給与水準の適正化に努めていきます。</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33866</xdr:rowOff>
    </xdr:from>
    <xdr:to>
      <xdr:col>81</xdr:col>
      <xdr:colOff>44450</xdr:colOff>
      <xdr:row>88</xdr:row>
      <xdr:rowOff>100541</xdr:rowOff>
    </xdr:to>
    <xdr:cxnSp macro="">
      <xdr:nvCxnSpPr>
        <xdr:cNvPr id="250" name="直線コネクタ 249"/>
        <xdr:cNvCxnSpPr/>
      </xdr:nvCxnSpPr>
      <xdr:spPr>
        <a:xfrm flipV="1">
          <a:off x="17018000" y="13921316"/>
          <a:ext cx="0" cy="12668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72618</xdr:rowOff>
    </xdr:from>
    <xdr:ext cx="762000" cy="259045"/>
    <xdr:sp macro="" textlink="">
      <xdr:nvSpPr>
        <xdr:cNvPr id="251" name="給与水準   （国との比較）最小値テキスト"/>
        <xdr:cNvSpPr txBox="1"/>
      </xdr:nvSpPr>
      <xdr:spPr>
        <a:xfrm>
          <a:off x="17106900" y="15160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100541</xdr:rowOff>
    </xdr:from>
    <xdr:to>
      <xdr:col>81</xdr:col>
      <xdr:colOff>133350</xdr:colOff>
      <xdr:row>88</xdr:row>
      <xdr:rowOff>100541</xdr:rowOff>
    </xdr:to>
    <xdr:cxnSp macro="">
      <xdr:nvCxnSpPr>
        <xdr:cNvPr id="252" name="直線コネクタ 251"/>
        <xdr:cNvCxnSpPr/>
      </xdr:nvCxnSpPr>
      <xdr:spPr>
        <a:xfrm>
          <a:off x="16929100" y="15188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120243</xdr:rowOff>
    </xdr:from>
    <xdr:ext cx="762000" cy="259045"/>
    <xdr:sp macro="" textlink="">
      <xdr:nvSpPr>
        <xdr:cNvPr id="253" name="給与水準   （国との比較）最大値テキスト"/>
        <xdr:cNvSpPr txBox="1"/>
      </xdr:nvSpPr>
      <xdr:spPr>
        <a:xfrm>
          <a:off x="17106900" y="1366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33866</xdr:rowOff>
    </xdr:from>
    <xdr:to>
      <xdr:col>81</xdr:col>
      <xdr:colOff>133350</xdr:colOff>
      <xdr:row>81</xdr:row>
      <xdr:rowOff>33866</xdr:rowOff>
    </xdr:to>
    <xdr:cxnSp macro="">
      <xdr:nvCxnSpPr>
        <xdr:cNvPr id="254" name="直線コネクタ 253"/>
        <xdr:cNvCxnSpPr/>
      </xdr:nvCxnSpPr>
      <xdr:spPr>
        <a:xfrm>
          <a:off x="16929100" y="13921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111125</xdr:rowOff>
    </xdr:from>
    <xdr:to>
      <xdr:col>81</xdr:col>
      <xdr:colOff>44450</xdr:colOff>
      <xdr:row>87</xdr:row>
      <xdr:rowOff>131234</xdr:rowOff>
    </xdr:to>
    <xdr:cxnSp macro="">
      <xdr:nvCxnSpPr>
        <xdr:cNvPr id="255" name="直線コネクタ 254"/>
        <xdr:cNvCxnSpPr/>
      </xdr:nvCxnSpPr>
      <xdr:spPr>
        <a:xfrm>
          <a:off x="16179800" y="15027275"/>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148818</xdr:rowOff>
    </xdr:from>
    <xdr:ext cx="762000" cy="259045"/>
    <xdr:sp macro="" textlink="">
      <xdr:nvSpPr>
        <xdr:cNvPr id="256" name="給与水準   （国との比較）平均値テキスト"/>
        <xdr:cNvSpPr txBox="1"/>
      </xdr:nvSpPr>
      <xdr:spPr>
        <a:xfrm>
          <a:off x="17106900" y="14379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57" name="フローチャート: 判断 256"/>
        <xdr:cNvSpPr/>
      </xdr:nvSpPr>
      <xdr:spPr>
        <a:xfrm>
          <a:off x="169672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111125</xdr:rowOff>
    </xdr:from>
    <xdr:to>
      <xdr:col>77</xdr:col>
      <xdr:colOff>44450</xdr:colOff>
      <xdr:row>87</xdr:row>
      <xdr:rowOff>151341</xdr:rowOff>
    </xdr:to>
    <xdr:cxnSp macro="">
      <xdr:nvCxnSpPr>
        <xdr:cNvPr id="258" name="直線コネクタ 257"/>
        <xdr:cNvCxnSpPr/>
      </xdr:nvCxnSpPr>
      <xdr:spPr>
        <a:xfrm flipV="1">
          <a:off x="15290800" y="15027275"/>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152400</xdr:rowOff>
    </xdr:from>
    <xdr:to>
      <xdr:col>77</xdr:col>
      <xdr:colOff>95250</xdr:colOff>
      <xdr:row>85</xdr:row>
      <xdr:rowOff>82550</xdr:rowOff>
    </xdr:to>
    <xdr:sp macro="" textlink="">
      <xdr:nvSpPr>
        <xdr:cNvPr id="259" name="フローチャート: 判断 258"/>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92727</xdr:rowOff>
    </xdr:from>
    <xdr:ext cx="736600" cy="259045"/>
    <xdr:sp macro="" textlink="">
      <xdr:nvSpPr>
        <xdr:cNvPr id="260" name="テキスト ボックス 259"/>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151341</xdr:rowOff>
    </xdr:from>
    <xdr:to>
      <xdr:col>72</xdr:col>
      <xdr:colOff>203200</xdr:colOff>
      <xdr:row>88</xdr:row>
      <xdr:rowOff>0</xdr:rowOff>
    </xdr:to>
    <xdr:cxnSp macro="">
      <xdr:nvCxnSpPr>
        <xdr:cNvPr id="261" name="直線コネクタ 260"/>
        <xdr:cNvCxnSpPr/>
      </xdr:nvCxnSpPr>
      <xdr:spPr>
        <a:xfrm flipV="1">
          <a:off x="14401800" y="15067491"/>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1059</xdr:rowOff>
    </xdr:from>
    <xdr:to>
      <xdr:col>73</xdr:col>
      <xdr:colOff>44450</xdr:colOff>
      <xdr:row>85</xdr:row>
      <xdr:rowOff>102659</xdr:rowOff>
    </xdr:to>
    <xdr:sp macro="" textlink="">
      <xdr:nvSpPr>
        <xdr:cNvPr id="262" name="フローチャート: 判断 261"/>
        <xdr:cNvSpPr/>
      </xdr:nvSpPr>
      <xdr:spPr>
        <a:xfrm>
          <a:off x="15240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112836</xdr:rowOff>
    </xdr:from>
    <xdr:ext cx="762000" cy="259045"/>
    <xdr:sp macro="" textlink="">
      <xdr:nvSpPr>
        <xdr:cNvPr id="263" name="テキスト ボックス 262"/>
        <xdr:cNvSpPr txBox="1"/>
      </xdr:nvSpPr>
      <xdr:spPr>
        <a:xfrm>
          <a:off x="14909800" y="14343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0</xdr:rowOff>
    </xdr:from>
    <xdr:to>
      <xdr:col>68</xdr:col>
      <xdr:colOff>152400</xdr:colOff>
      <xdr:row>88</xdr:row>
      <xdr:rowOff>140759</xdr:rowOff>
    </xdr:to>
    <xdr:cxnSp macro="">
      <xdr:nvCxnSpPr>
        <xdr:cNvPr id="264" name="直線コネクタ 263"/>
        <xdr:cNvCxnSpPr/>
      </xdr:nvCxnSpPr>
      <xdr:spPr>
        <a:xfrm flipV="1">
          <a:off x="13512800" y="15087600"/>
          <a:ext cx="889000" cy="14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21166</xdr:rowOff>
    </xdr:from>
    <xdr:to>
      <xdr:col>68</xdr:col>
      <xdr:colOff>203200</xdr:colOff>
      <xdr:row>85</xdr:row>
      <xdr:rowOff>122766</xdr:rowOff>
    </xdr:to>
    <xdr:sp macro="" textlink="">
      <xdr:nvSpPr>
        <xdr:cNvPr id="265" name="フローチャート: 判断 264"/>
        <xdr:cNvSpPr/>
      </xdr:nvSpPr>
      <xdr:spPr>
        <a:xfrm>
          <a:off x="14351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132943</xdr:rowOff>
    </xdr:from>
    <xdr:ext cx="762000" cy="259045"/>
    <xdr:sp macro="" textlink="">
      <xdr:nvSpPr>
        <xdr:cNvPr id="266" name="テキスト ボックス 265"/>
        <xdr:cNvSpPr txBox="1"/>
      </xdr:nvSpPr>
      <xdr:spPr>
        <a:xfrm>
          <a:off x="14020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21166</xdr:rowOff>
    </xdr:from>
    <xdr:to>
      <xdr:col>64</xdr:col>
      <xdr:colOff>152400</xdr:colOff>
      <xdr:row>85</xdr:row>
      <xdr:rowOff>122766</xdr:rowOff>
    </xdr:to>
    <xdr:sp macro="" textlink="">
      <xdr:nvSpPr>
        <xdr:cNvPr id="267" name="フローチャート: 判断 266"/>
        <xdr:cNvSpPr/>
      </xdr:nvSpPr>
      <xdr:spPr>
        <a:xfrm>
          <a:off x="13462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132943</xdr:rowOff>
    </xdr:from>
    <xdr:ext cx="762000" cy="259045"/>
    <xdr:sp macro="" textlink="">
      <xdr:nvSpPr>
        <xdr:cNvPr id="268" name="テキスト ボックス 267"/>
        <xdr:cNvSpPr txBox="1"/>
      </xdr:nvSpPr>
      <xdr:spPr>
        <a:xfrm>
          <a:off x="13131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80434</xdr:rowOff>
    </xdr:from>
    <xdr:to>
      <xdr:col>81</xdr:col>
      <xdr:colOff>95250</xdr:colOff>
      <xdr:row>88</xdr:row>
      <xdr:rowOff>10584</xdr:rowOff>
    </xdr:to>
    <xdr:sp macro="" textlink="">
      <xdr:nvSpPr>
        <xdr:cNvPr id="274" name="楕円 273"/>
        <xdr:cNvSpPr/>
      </xdr:nvSpPr>
      <xdr:spPr>
        <a:xfrm>
          <a:off x="16967200" y="1499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52511</xdr:rowOff>
    </xdr:from>
    <xdr:ext cx="762000" cy="259045"/>
    <xdr:sp macro="" textlink="">
      <xdr:nvSpPr>
        <xdr:cNvPr id="275" name="給与水準   （国との比較）該当値テキスト"/>
        <xdr:cNvSpPr txBox="1"/>
      </xdr:nvSpPr>
      <xdr:spPr>
        <a:xfrm>
          <a:off x="17106900" y="1496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60325</xdr:rowOff>
    </xdr:from>
    <xdr:to>
      <xdr:col>77</xdr:col>
      <xdr:colOff>95250</xdr:colOff>
      <xdr:row>87</xdr:row>
      <xdr:rowOff>161925</xdr:rowOff>
    </xdr:to>
    <xdr:sp macro="" textlink="">
      <xdr:nvSpPr>
        <xdr:cNvPr id="276" name="楕円 275"/>
        <xdr:cNvSpPr/>
      </xdr:nvSpPr>
      <xdr:spPr>
        <a:xfrm>
          <a:off x="16129000" y="1497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146702</xdr:rowOff>
    </xdr:from>
    <xdr:ext cx="736600" cy="259045"/>
    <xdr:sp macro="" textlink="">
      <xdr:nvSpPr>
        <xdr:cNvPr id="277" name="テキスト ボックス 276"/>
        <xdr:cNvSpPr txBox="1"/>
      </xdr:nvSpPr>
      <xdr:spPr>
        <a:xfrm>
          <a:off x="15798800" y="1506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100541</xdr:rowOff>
    </xdr:from>
    <xdr:to>
      <xdr:col>73</xdr:col>
      <xdr:colOff>44450</xdr:colOff>
      <xdr:row>88</xdr:row>
      <xdr:rowOff>30691</xdr:rowOff>
    </xdr:to>
    <xdr:sp macro="" textlink="">
      <xdr:nvSpPr>
        <xdr:cNvPr id="278" name="楕円 277"/>
        <xdr:cNvSpPr/>
      </xdr:nvSpPr>
      <xdr:spPr>
        <a:xfrm>
          <a:off x="15240000" y="15016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15468</xdr:rowOff>
    </xdr:from>
    <xdr:ext cx="762000" cy="259045"/>
    <xdr:sp macro="" textlink="">
      <xdr:nvSpPr>
        <xdr:cNvPr id="279" name="テキスト ボックス 278"/>
        <xdr:cNvSpPr txBox="1"/>
      </xdr:nvSpPr>
      <xdr:spPr>
        <a:xfrm>
          <a:off x="14909800" y="15103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120650</xdr:rowOff>
    </xdr:from>
    <xdr:to>
      <xdr:col>68</xdr:col>
      <xdr:colOff>203200</xdr:colOff>
      <xdr:row>88</xdr:row>
      <xdr:rowOff>50800</xdr:rowOff>
    </xdr:to>
    <xdr:sp macro="" textlink="">
      <xdr:nvSpPr>
        <xdr:cNvPr id="280" name="楕円 279"/>
        <xdr:cNvSpPr/>
      </xdr:nvSpPr>
      <xdr:spPr>
        <a:xfrm>
          <a:off x="14351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35577</xdr:rowOff>
    </xdr:from>
    <xdr:ext cx="762000" cy="259045"/>
    <xdr:sp macro="" textlink="">
      <xdr:nvSpPr>
        <xdr:cNvPr id="281" name="テキスト ボックス 280"/>
        <xdr:cNvSpPr txBox="1"/>
      </xdr:nvSpPr>
      <xdr:spPr>
        <a:xfrm>
          <a:off x="14020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89959</xdr:rowOff>
    </xdr:from>
    <xdr:to>
      <xdr:col>64</xdr:col>
      <xdr:colOff>152400</xdr:colOff>
      <xdr:row>89</xdr:row>
      <xdr:rowOff>20109</xdr:rowOff>
    </xdr:to>
    <xdr:sp macro="" textlink="">
      <xdr:nvSpPr>
        <xdr:cNvPr id="282" name="楕円 281"/>
        <xdr:cNvSpPr/>
      </xdr:nvSpPr>
      <xdr:spPr>
        <a:xfrm>
          <a:off x="13462000" y="15177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4886</xdr:rowOff>
    </xdr:from>
    <xdr:ext cx="762000" cy="259045"/>
    <xdr:sp macro="" textlink="">
      <xdr:nvSpPr>
        <xdr:cNvPr id="283" name="テキスト ボックス 282"/>
        <xdr:cNvSpPr txBox="1"/>
      </xdr:nvSpPr>
      <xdr:spPr>
        <a:xfrm>
          <a:off x="13131800" y="15263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100" baseline="0">
              <a:latin typeface="+mn-ea"/>
              <a:ea typeface="+mn-ea"/>
            </a:rPr>
            <a:t>新・行財政改革大綱（平成１０年度策定）に基づき、他都市に先がけて職員数の削減を実施してきたことにより、人口千人当たり職員数は、類似団体平均を下回っています。</a:t>
          </a:r>
          <a:endParaRPr kumimoji="1" lang="en-US" altLang="ja-JP" sz="1100" baseline="0">
            <a:latin typeface="+mn-ea"/>
            <a:ea typeface="+mn-ea"/>
          </a:endParaRPr>
        </a:p>
        <a:p>
          <a:r>
            <a:rPr kumimoji="1" lang="ja-JP" altLang="en-US" sz="1100" baseline="0">
              <a:latin typeface="+mn-ea"/>
              <a:ea typeface="+mn-ea"/>
            </a:rPr>
            <a:t>　一方で、ここ数年は職員数は増加傾向にあり、平成３０年度は公立保育園の保育士の増員などにより前年度から増加しています。</a:t>
          </a:r>
          <a:endParaRPr kumimoji="1" lang="ja-JP" altLang="en-US" sz="1100">
            <a:latin typeface="+mn-ea"/>
            <a:ea typeface="+mn-ea"/>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3810</xdr:rowOff>
    </xdr:from>
    <xdr:to>
      <xdr:col>81</xdr:col>
      <xdr:colOff>44450</xdr:colOff>
      <xdr:row>66</xdr:row>
      <xdr:rowOff>154940</xdr:rowOff>
    </xdr:to>
    <xdr:cxnSp macro="">
      <xdr:nvCxnSpPr>
        <xdr:cNvPr id="315" name="直線コネクタ 314"/>
        <xdr:cNvCxnSpPr/>
      </xdr:nvCxnSpPr>
      <xdr:spPr>
        <a:xfrm flipV="1">
          <a:off x="17018000" y="1011936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127017</xdr:rowOff>
    </xdr:from>
    <xdr:ext cx="762000" cy="259045"/>
    <xdr:sp macro="" textlink="">
      <xdr:nvSpPr>
        <xdr:cNvPr id="316" name="定員管理の状況最小値テキスト"/>
        <xdr:cNvSpPr txBox="1"/>
      </xdr:nvSpPr>
      <xdr:spPr>
        <a:xfrm>
          <a:off x="17106900" y="1144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154940</xdr:rowOff>
    </xdr:from>
    <xdr:to>
      <xdr:col>81</xdr:col>
      <xdr:colOff>133350</xdr:colOff>
      <xdr:row>66</xdr:row>
      <xdr:rowOff>154940</xdr:rowOff>
    </xdr:to>
    <xdr:cxnSp macro="">
      <xdr:nvCxnSpPr>
        <xdr:cNvPr id="317" name="直線コネクタ 316"/>
        <xdr:cNvCxnSpPr/>
      </xdr:nvCxnSpPr>
      <xdr:spPr>
        <a:xfrm>
          <a:off x="16929100" y="1147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90187</xdr:rowOff>
    </xdr:from>
    <xdr:ext cx="762000" cy="259045"/>
    <xdr:sp macro="" textlink="">
      <xdr:nvSpPr>
        <xdr:cNvPr id="318" name="定員管理の状況最大値テキスト"/>
        <xdr:cNvSpPr txBox="1"/>
      </xdr:nvSpPr>
      <xdr:spPr>
        <a:xfrm>
          <a:off x="171069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3810</xdr:rowOff>
    </xdr:from>
    <xdr:to>
      <xdr:col>81</xdr:col>
      <xdr:colOff>133350</xdr:colOff>
      <xdr:row>59</xdr:row>
      <xdr:rowOff>3810</xdr:rowOff>
    </xdr:to>
    <xdr:cxnSp macro="">
      <xdr:nvCxnSpPr>
        <xdr:cNvPr id="319" name="直線コネクタ 318"/>
        <xdr:cNvCxnSpPr/>
      </xdr:nvCxnSpPr>
      <xdr:spPr>
        <a:xfrm>
          <a:off x="16929100" y="1011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20320</xdr:rowOff>
    </xdr:from>
    <xdr:to>
      <xdr:col>81</xdr:col>
      <xdr:colOff>44450</xdr:colOff>
      <xdr:row>62</xdr:row>
      <xdr:rowOff>34109</xdr:rowOff>
    </xdr:to>
    <xdr:cxnSp macro="">
      <xdr:nvCxnSpPr>
        <xdr:cNvPr id="320" name="直線コネクタ 319"/>
        <xdr:cNvCxnSpPr/>
      </xdr:nvCxnSpPr>
      <xdr:spPr>
        <a:xfrm>
          <a:off x="16179800" y="10650220"/>
          <a:ext cx="8382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20881</xdr:rowOff>
    </xdr:from>
    <xdr:ext cx="762000" cy="259045"/>
    <xdr:sp macro="" textlink="">
      <xdr:nvSpPr>
        <xdr:cNvPr id="321" name="定員管理の状況平均値テキスト"/>
        <xdr:cNvSpPr txBox="1"/>
      </xdr:nvSpPr>
      <xdr:spPr>
        <a:xfrm>
          <a:off x="17106900" y="10650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48804</xdr:rowOff>
    </xdr:from>
    <xdr:to>
      <xdr:col>81</xdr:col>
      <xdr:colOff>95250</xdr:colOff>
      <xdr:row>62</xdr:row>
      <xdr:rowOff>150404</xdr:rowOff>
    </xdr:to>
    <xdr:sp macro="" textlink="">
      <xdr:nvSpPr>
        <xdr:cNvPr id="322" name="フローチャート: 判断 321"/>
        <xdr:cNvSpPr/>
      </xdr:nvSpPr>
      <xdr:spPr>
        <a:xfrm>
          <a:off x="16967200" y="1067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167640</xdr:rowOff>
    </xdr:from>
    <xdr:to>
      <xdr:col>77</xdr:col>
      <xdr:colOff>44450</xdr:colOff>
      <xdr:row>62</xdr:row>
      <xdr:rowOff>20320</xdr:rowOff>
    </xdr:to>
    <xdr:cxnSp macro="">
      <xdr:nvCxnSpPr>
        <xdr:cNvPr id="323" name="直線コネクタ 322"/>
        <xdr:cNvCxnSpPr/>
      </xdr:nvCxnSpPr>
      <xdr:spPr>
        <a:xfrm>
          <a:off x="15290800" y="1062609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28122</xdr:rowOff>
    </xdr:from>
    <xdr:to>
      <xdr:col>77</xdr:col>
      <xdr:colOff>95250</xdr:colOff>
      <xdr:row>62</xdr:row>
      <xdr:rowOff>129722</xdr:rowOff>
    </xdr:to>
    <xdr:sp macro="" textlink="">
      <xdr:nvSpPr>
        <xdr:cNvPr id="324" name="フローチャート: 判断 323"/>
        <xdr:cNvSpPr/>
      </xdr:nvSpPr>
      <xdr:spPr>
        <a:xfrm>
          <a:off x="16129000" y="1065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114499</xdr:rowOff>
    </xdr:from>
    <xdr:ext cx="736600" cy="259045"/>
    <xdr:sp macro="" textlink="">
      <xdr:nvSpPr>
        <xdr:cNvPr id="325" name="テキスト ボックス 324"/>
        <xdr:cNvSpPr txBox="1"/>
      </xdr:nvSpPr>
      <xdr:spPr>
        <a:xfrm>
          <a:off x="15798800" y="10744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105591</xdr:rowOff>
    </xdr:from>
    <xdr:to>
      <xdr:col>72</xdr:col>
      <xdr:colOff>203200</xdr:colOff>
      <xdr:row>61</xdr:row>
      <xdr:rowOff>167640</xdr:rowOff>
    </xdr:to>
    <xdr:cxnSp macro="">
      <xdr:nvCxnSpPr>
        <xdr:cNvPr id="326" name="直線コネクタ 325"/>
        <xdr:cNvCxnSpPr/>
      </xdr:nvCxnSpPr>
      <xdr:spPr>
        <a:xfrm>
          <a:off x="14401800" y="10564041"/>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544</xdr:rowOff>
    </xdr:from>
    <xdr:to>
      <xdr:col>73</xdr:col>
      <xdr:colOff>44450</xdr:colOff>
      <xdr:row>62</xdr:row>
      <xdr:rowOff>102144</xdr:rowOff>
    </xdr:to>
    <xdr:sp macro="" textlink="">
      <xdr:nvSpPr>
        <xdr:cNvPr id="327" name="フローチャート: 判断 326"/>
        <xdr:cNvSpPr/>
      </xdr:nvSpPr>
      <xdr:spPr>
        <a:xfrm>
          <a:off x="15240000" y="1063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86921</xdr:rowOff>
    </xdr:from>
    <xdr:ext cx="762000" cy="259045"/>
    <xdr:sp macro="" textlink="">
      <xdr:nvSpPr>
        <xdr:cNvPr id="328" name="テキスト ボックス 327"/>
        <xdr:cNvSpPr txBox="1"/>
      </xdr:nvSpPr>
      <xdr:spPr>
        <a:xfrm>
          <a:off x="14909800" y="10716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50437</xdr:rowOff>
    </xdr:from>
    <xdr:to>
      <xdr:col>68</xdr:col>
      <xdr:colOff>152400</xdr:colOff>
      <xdr:row>61</xdr:row>
      <xdr:rowOff>105591</xdr:rowOff>
    </xdr:to>
    <xdr:cxnSp macro="">
      <xdr:nvCxnSpPr>
        <xdr:cNvPr id="329" name="直線コネクタ 328"/>
        <xdr:cNvCxnSpPr/>
      </xdr:nvCxnSpPr>
      <xdr:spPr>
        <a:xfrm>
          <a:off x="13512800" y="10508887"/>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165100</xdr:rowOff>
    </xdr:from>
    <xdr:to>
      <xdr:col>68</xdr:col>
      <xdr:colOff>203200</xdr:colOff>
      <xdr:row>62</xdr:row>
      <xdr:rowOff>95250</xdr:rowOff>
    </xdr:to>
    <xdr:sp macro="" textlink="">
      <xdr:nvSpPr>
        <xdr:cNvPr id="330" name="フローチャート: 判断 329"/>
        <xdr:cNvSpPr/>
      </xdr:nvSpPr>
      <xdr:spPr>
        <a:xfrm>
          <a:off x="14351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80027</xdr:rowOff>
    </xdr:from>
    <xdr:ext cx="762000" cy="259045"/>
    <xdr:sp macro="" textlink="">
      <xdr:nvSpPr>
        <xdr:cNvPr id="331" name="テキスト ボックス 330"/>
        <xdr:cNvSpPr txBox="1"/>
      </xdr:nvSpPr>
      <xdr:spPr>
        <a:xfrm>
          <a:off x="14020800" y="1070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168547</xdr:rowOff>
    </xdr:from>
    <xdr:to>
      <xdr:col>64</xdr:col>
      <xdr:colOff>152400</xdr:colOff>
      <xdr:row>62</xdr:row>
      <xdr:rowOff>98697</xdr:rowOff>
    </xdr:to>
    <xdr:sp macro="" textlink="">
      <xdr:nvSpPr>
        <xdr:cNvPr id="332" name="フローチャート: 判断 331"/>
        <xdr:cNvSpPr/>
      </xdr:nvSpPr>
      <xdr:spPr>
        <a:xfrm>
          <a:off x="13462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83474</xdr:rowOff>
    </xdr:from>
    <xdr:ext cx="762000" cy="259045"/>
    <xdr:sp macro="" textlink="">
      <xdr:nvSpPr>
        <xdr:cNvPr id="333" name="テキスト ボックス 332"/>
        <xdr:cNvSpPr txBox="1"/>
      </xdr:nvSpPr>
      <xdr:spPr>
        <a:xfrm>
          <a:off x="13131800" y="10713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154759</xdr:rowOff>
    </xdr:from>
    <xdr:to>
      <xdr:col>81</xdr:col>
      <xdr:colOff>95250</xdr:colOff>
      <xdr:row>62</xdr:row>
      <xdr:rowOff>84909</xdr:rowOff>
    </xdr:to>
    <xdr:sp macro="" textlink="">
      <xdr:nvSpPr>
        <xdr:cNvPr id="339" name="楕円 338"/>
        <xdr:cNvSpPr/>
      </xdr:nvSpPr>
      <xdr:spPr>
        <a:xfrm>
          <a:off x="16967200" y="1061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171286</xdr:rowOff>
    </xdr:from>
    <xdr:ext cx="762000" cy="259045"/>
    <xdr:sp macro="" textlink="">
      <xdr:nvSpPr>
        <xdr:cNvPr id="340" name="定員管理の状況該当値テキスト"/>
        <xdr:cNvSpPr txBox="1"/>
      </xdr:nvSpPr>
      <xdr:spPr>
        <a:xfrm>
          <a:off x="17106900" y="10458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140970</xdr:rowOff>
    </xdr:from>
    <xdr:to>
      <xdr:col>77</xdr:col>
      <xdr:colOff>95250</xdr:colOff>
      <xdr:row>62</xdr:row>
      <xdr:rowOff>71120</xdr:rowOff>
    </xdr:to>
    <xdr:sp macro="" textlink="">
      <xdr:nvSpPr>
        <xdr:cNvPr id="341" name="楕円 340"/>
        <xdr:cNvSpPr/>
      </xdr:nvSpPr>
      <xdr:spPr>
        <a:xfrm>
          <a:off x="16129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81297</xdr:rowOff>
    </xdr:from>
    <xdr:ext cx="736600" cy="259045"/>
    <xdr:sp macro="" textlink="">
      <xdr:nvSpPr>
        <xdr:cNvPr id="342" name="テキスト ボックス 341"/>
        <xdr:cNvSpPr txBox="1"/>
      </xdr:nvSpPr>
      <xdr:spPr>
        <a:xfrm>
          <a:off x="15798800" y="1036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116840</xdr:rowOff>
    </xdr:from>
    <xdr:to>
      <xdr:col>73</xdr:col>
      <xdr:colOff>44450</xdr:colOff>
      <xdr:row>62</xdr:row>
      <xdr:rowOff>46990</xdr:rowOff>
    </xdr:to>
    <xdr:sp macro="" textlink="">
      <xdr:nvSpPr>
        <xdr:cNvPr id="343" name="楕円 342"/>
        <xdr:cNvSpPr/>
      </xdr:nvSpPr>
      <xdr:spPr>
        <a:xfrm>
          <a:off x="15240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57167</xdr:rowOff>
    </xdr:from>
    <xdr:ext cx="762000" cy="259045"/>
    <xdr:sp macro="" textlink="">
      <xdr:nvSpPr>
        <xdr:cNvPr id="344" name="テキスト ボックス 343"/>
        <xdr:cNvSpPr txBox="1"/>
      </xdr:nvSpPr>
      <xdr:spPr>
        <a:xfrm>
          <a:off x="14909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54791</xdr:rowOff>
    </xdr:from>
    <xdr:to>
      <xdr:col>68</xdr:col>
      <xdr:colOff>203200</xdr:colOff>
      <xdr:row>61</xdr:row>
      <xdr:rowOff>156391</xdr:rowOff>
    </xdr:to>
    <xdr:sp macro="" textlink="">
      <xdr:nvSpPr>
        <xdr:cNvPr id="345" name="楕円 344"/>
        <xdr:cNvSpPr/>
      </xdr:nvSpPr>
      <xdr:spPr>
        <a:xfrm>
          <a:off x="14351000" y="10513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166568</xdr:rowOff>
    </xdr:from>
    <xdr:ext cx="762000" cy="259045"/>
    <xdr:sp macro="" textlink="">
      <xdr:nvSpPr>
        <xdr:cNvPr id="346" name="テキスト ボックス 345"/>
        <xdr:cNvSpPr txBox="1"/>
      </xdr:nvSpPr>
      <xdr:spPr>
        <a:xfrm>
          <a:off x="14020800" y="10282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171087</xdr:rowOff>
    </xdr:from>
    <xdr:to>
      <xdr:col>64</xdr:col>
      <xdr:colOff>152400</xdr:colOff>
      <xdr:row>61</xdr:row>
      <xdr:rowOff>101237</xdr:rowOff>
    </xdr:to>
    <xdr:sp macro="" textlink="">
      <xdr:nvSpPr>
        <xdr:cNvPr id="347" name="楕円 346"/>
        <xdr:cNvSpPr/>
      </xdr:nvSpPr>
      <xdr:spPr>
        <a:xfrm>
          <a:off x="13462000" y="1045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111414</xdr:rowOff>
    </xdr:from>
    <xdr:ext cx="762000" cy="259045"/>
    <xdr:sp macro="" textlink="">
      <xdr:nvSpPr>
        <xdr:cNvPr id="348" name="テキスト ボックス 347"/>
        <xdr:cNvSpPr txBox="1"/>
      </xdr:nvSpPr>
      <xdr:spPr>
        <a:xfrm>
          <a:off x="13131800" y="10226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過去の大型プロジェクトの実施や下水道事業の推進により、類似団体平均を上回っていますが、償還のピークが過ぎたことや、市債の発行抑制に努めてきたことにより、着実に比率は低下しています。</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129117</xdr:rowOff>
    </xdr:from>
    <xdr:to>
      <xdr:col>81</xdr:col>
      <xdr:colOff>44450</xdr:colOff>
      <xdr:row>44</xdr:row>
      <xdr:rowOff>4233</xdr:rowOff>
    </xdr:to>
    <xdr:cxnSp macro="">
      <xdr:nvCxnSpPr>
        <xdr:cNvPr id="376" name="直線コネクタ 375"/>
        <xdr:cNvCxnSpPr/>
      </xdr:nvCxnSpPr>
      <xdr:spPr>
        <a:xfrm flipV="1">
          <a:off x="17018000" y="6301317"/>
          <a:ext cx="0" cy="12467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147760</xdr:rowOff>
    </xdr:from>
    <xdr:ext cx="762000" cy="259045"/>
    <xdr:sp macro="" textlink="">
      <xdr:nvSpPr>
        <xdr:cNvPr id="377" name="公債費負担の状況最小値テキスト"/>
        <xdr:cNvSpPr txBox="1"/>
      </xdr:nvSpPr>
      <xdr:spPr>
        <a:xfrm>
          <a:off x="17106900" y="752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4233</xdr:rowOff>
    </xdr:from>
    <xdr:to>
      <xdr:col>81</xdr:col>
      <xdr:colOff>133350</xdr:colOff>
      <xdr:row>44</xdr:row>
      <xdr:rowOff>4233</xdr:rowOff>
    </xdr:to>
    <xdr:cxnSp macro="">
      <xdr:nvCxnSpPr>
        <xdr:cNvPr id="378" name="直線コネクタ 377"/>
        <xdr:cNvCxnSpPr/>
      </xdr:nvCxnSpPr>
      <xdr:spPr>
        <a:xfrm>
          <a:off x="16929100" y="754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44044</xdr:rowOff>
    </xdr:from>
    <xdr:ext cx="762000" cy="259045"/>
    <xdr:sp macro="" textlink="">
      <xdr:nvSpPr>
        <xdr:cNvPr id="379" name="公債費負担の状況最大値テキスト"/>
        <xdr:cNvSpPr txBox="1"/>
      </xdr:nvSpPr>
      <xdr:spPr>
        <a:xfrm>
          <a:off x="17106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129117</xdr:rowOff>
    </xdr:from>
    <xdr:to>
      <xdr:col>81</xdr:col>
      <xdr:colOff>133350</xdr:colOff>
      <xdr:row>36</xdr:row>
      <xdr:rowOff>129117</xdr:rowOff>
    </xdr:to>
    <xdr:cxnSp macro="">
      <xdr:nvCxnSpPr>
        <xdr:cNvPr id="380" name="直線コネクタ 379"/>
        <xdr:cNvCxnSpPr/>
      </xdr:nvCxnSpPr>
      <xdr:spPr>
        <a:xfrm>
          <a:off x="16929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52070</xdr:rowOff>
    </xdr:from>
    <xdr:to>
      <xdr:col>81</xdr:col>
      <xdr:colOff>44450</xdr:colOff>
      <xdr:row>42</xdr:row>
      <xdr:rowOff>9313</xdr:rowOff>
    </xdr:to>
    <xdr:cxnSp macro="">
      <xdr:nvCxnSpPr>
        <xdr:cNvPr id="381" name="直線コネクタ 380"/>
        <xdr:cNvCxnSpPr/>
      </xdr:nvCxnSpPr>
      <xdr:spPr>
        <a:xfrm flipV="1">
          <a:off x="16179800" y="7081520"/>
          <a:ext cx="8382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28381</xdr:rowOff>
    </xdr:from>
    <xdr:ext cx="762000" cy="259045"/>
    <xdr:sp macro="" textlink="">
      <xdr:nvSpPr>
        <xdr:cNvPr id="382" name="公債費負担の状況平均値テキスト"/>
        <xdr:cNvSpPr txBox="1"/>
      </xdr:nvSpPr>
      <xdr:spPr>
        <a:xfrm>
          <a:off x="17106900" y="6714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11854</xdr:rowOff>
    </xdr:from>
    <xdr:to>
      <xdr:col>81</xdr:col>
      <xdr:colOff>95250</xdr:colOff>
      <xdr:row>40</xdr:row>
      <xdr:rowOff>113454</xdr:rowOff>
    </xdr:to>
    <xdr:sp macro="" textlink="">
      <xdr:nvSpPr>
        <xdr:cNvPr id="383" name="フローチャート: 判断 382"/>
        <xdr:cNvSpPr/>
      </xdr:nvSpPr>
      <xdr:spPr>
        <a:xfrm>
          <a:off x="169672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9313</xdr:rowOff>
    </xdr:from>
    <xdr:to>
      <xdr:col>77</xdr:col>
      <xdr:colOff>44450</xdr:colOff>
      <xdr:row>42</xdr:row>
      <xdr:rowOff>81704</xdr:rowOff>
    </xdr:to>
    <xdr:cxnSp macro="">
      <xdr:nvCxnSpPr>
        <xdr:cNvPr id="384" name="直線コネクタ 383"/>
        <xdr:cNvCxnSpPr/>
      </xdr:nvCxnSpPr>
      <xdr:spPr>
        <a:xfrm flipV="1">
          <a:off x="15290800" y="7210213"/>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5" name="フローチャート: 判断 384"/>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16527</xdr:rowOff>
    </xdr:from>
    <xdr:ext cx="736600" cy="259045"/>
    <xdr:sp macro="" textlink="">
      <xdr:nvSpPr>
        <xdr:cNvPr id="386" name="テキスト ボックス 385"/>
        <xdr:cNvSpPr txBox="1"/>
      </xdr:nvSpPr>
      <xdr:spPr>
        <a:xfrm>
          <a:off x="15798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81704</xdr:rowOff>
    </xdr:from>
    <xdr:to>
      <xdr:col>72</xdr:col>
      <xdr:colOff>203200</xdr:colOff>
      <xdr:row>42</xdr:row>
      <xdr:rowOff>170180</xdr:rowOff>
    </xdr:to>
    <xdr:cxnSp macro="">
      <xdr:nvCxnSpPr>
        <xdr:cNvPr id="387" name="直線コネクタ 386"/>
        <xdr:cNvCxnSpPr/>
      </xdr:nvCxnSpPr>
      <xdr:spPr>
        <a:xfrm flipV="1">
          <a:off x="14401800" y="7282604"/>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92287</xdr:rowOff>
    </xdr:from>
    <xdr:to>
      <xdr:col>73</xdr:col>
      <xdr:colOff>44450</xdr:colOff>
      <xdr:row>41</xdr:row>
      <xdr:rowOff>22437</xdr:rowOff>
    </xdr:to>
    <xdr:sp macro="" textlink="">
      <xdr:nvSpPr>
        <xdr:cNvPr id="388" name="フローチャート: 判断 387"/>
        <xdr:cNvSpPr/>
      </xdr:nvSpPr>
      <xdr:spPr>
        <a:xfrm>
          <a:off x="15240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32614</xdr:rowOff>
    </xdr:from>
    <xdr:ext cx="762000" cy="259045"/>
    <xdr:sp macro="" textlink="">
      <xdr:nvSpPr>
        <xdr:cNvPr id="389" name="テキスト ボックス 388"/>
        <xdr:cNvSpPr txBox="1"/>
      </xdr:nvSpPr>
      <xdr:spPr>
        <a:xfrm>
          <a:off x="14909800" y="671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170180</xdr:rowOff>
    </xdr:from>
    <xdr:to>
      <xdr:col>68</xdr:col>
      <xdr:colOff>152400</xdr:colOff>
      <xdr:row>43</xdr:row>
      <xdr:rowOff>119380</xdr:rowOff>
    </xdr:to>
    <xdr:cxnSp macro="">
      <xdr:nvCxnSpPr>
        <xdr:cNvPr id="390" name="直線コネクタ 389"/>
        <xdr:cNvCxnSpPr/>
      </xdr:nvCxnSpPr>
      <xdr:spPr>
        <a:xfrm flipV="1">
          <a:off x="13512800" y="737108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9313</xdr:rowOff>
    </xdr:from>
    <xdr:to>
      <xdr:col>68</xdr:col>
      <xdr:colOff>203200</xdr:colOff>
      <xdr:row>41</xdr:row>
      <xdr:rowOff>110913</xdr:rowOff>
    </xdr:to>
    <xdr:sp macro="" textlink="">
      <xdr:nvSpPr>
        <xdr:cNvPr id="391" name="フローチャート: 判断 390"/>
        <xdr:cNvSpPr/>
      </xdr:nvSpPr>
      <xdr:spPr>
        <a:xfrm>
          <a:off x="14351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121090</xdr:rowOff>
    </xdr:from>
    <xdr:ext cx="762000" cy="259045"/>
    <xdr:sp macro="" textlink="">
      <xdr:nvSpPr>
        <xdr:cNvPr id="392" name="テキスト ボックス 391"/>
        <xdr:cNvSpPr txBox="1"/>
      </xdr:nvSpPr>
      <xdr:spPr>
        <a:xfrm>
          <a:off x="14020800" y="680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3" name="フローチャート: 判断 392"/>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13987</xdr:rowOff>
    </xdr:from>
    <xdr:ext cx="762000" cy="259045"/>
    <xdr:sp macro="" textlink="">
      <xdr:nvSpPr>
        <xdr:cNvPr id="394" name="テキスト ボックス 393"/>
        <xdr:cNvSpPr txBox="1"/>
      </xdr:nvSpPr>
      <xdr:spPr>
        <a:xfrm>
          <a:off x="13131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1270</xdr:rowOff>
    </xdr:from>
    <xdr:to>
      <xdr:col>81</xdr:col>
      <xdr:colOff>95250</xdr:colOff>
      <xdr:row>41</xdr:row>
      <xdr:rowOff>102870</xdr:rowOff>
    </xdr:to>
    <xdr:sp macro="" textlink="">
      <xdr:nvSpPr>
        <xdr:cNvPr id="400" name="楕円 399"/>
        <xdr:cNvSpPr/>
      </xdr:nvSpPr>
      <xdr:spPr>
        <a:xfrm>
          <a:off x="169672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144797</xdr:rowOff>
    </xdr:from>
    <xdr:ext cx="762000" cy="259045"/>
    <xdr:sp macro="" textlink="">
      <xdr:nvSpPr>
        <xdr:cNvPr id="401" name="公債費負担の状況該当値テキスト"/>
        <xdr:cNvSpPr txBox="1"/>
      </xdr:nvSpPr>
      <xdr:spPr>
        <a:xfrm>
          <a:off x="17106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129963</xdr:rowOff>
    </xdr:from>
    <xdr:to>
      <xdr:col>77</xdr:col>
      <xdr:colOff>95250</xdr:colOff>
      <xdr:row>42</xdr:row>
      <xdr:rowOff>60113</xdr:rowOff>
    </xdr:to>
    <xdr:sp macro="" textlink="">
      <xdr:nvSpPr>
        <xdr:cNvPr id="402" name="楕円 401"/>
        <xdr:cNvSpPr/>
      </xdr:nvSpPr>
      <xdr:spPr>
        <a:xfrm>
          <a:off x="16129000" y="715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44890</xdr:rowOff>
    </xdr:from>
    <xdr:ext cx="736600" cy="259045"/>
    <xdr:sp macro="" textlink="">
      <xdr:nvSpPr>
        <xdr:cNvPr id="403" name="テキスト ボックス 402"/>
        <xdr:cNvSpPr txBox="1"/>
      </xdr:nvSpPr>
      <xdr:spPr>
        <a:xfrm>
          <a:off x="15798800" y="7245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30904</xdr:rowOff>
    </xdr:from>
    <xdr:to>
      <xdr:col>73</xdr:col>
      <xdr:colOff>44450</xdr:colOff>
      <xdr:row>42</xdr:row>
      <xdr:rowOff>132504</xdr:rowOff>
    </xdr:to>
    <xdr:sp macro="" textlink="">
      <xdr:nvSpPr>
        <xdr:cNvPr id="404" name="楕円 403"/>
        <xdr:cNvSpPr/>
      </xdr:nvSpPr>
      <xdr:spPr>
        <a:xfrm>
          <a:off x="15240000" y="723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117281</xdr:rowOff>
    </xdr:from>
    <xdr:ext cx="762000" cy="259045"/>
    <xdr:sp macro="" textlink="">
      <xdr:nvSpPr>
        <xdr:cNvPr id="405" name="テキスト ボックス 404"/>
        <xdr:cNvSpPr txBox="1"/>
      </xdr:nvSpPr>
      <xdr:spPr>
        <a:xfrm>
          <a:off x="14909800" y="731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119380</xdr:rowOff>
    </xdr:from>
    <xdr:to>
      <xdr:col>68</xdr:col>
      <xdr:colOff>203200</xdr:colOff>
      <xdr:row>43</xdr:row>
      <xdr:rowOff>49530</xdr:rowOff>
    </xdr:to>
    <xdr:sp macro="" textlink="">
      <xdr:nvSpPr>
        <xdr:cNvPr id="406" name="楕円 405"/>
        <xdr:cNvSpPr/>
      </xdr:nvSpPr>
      <xdr:spPr>
        <a:xfrm>
          <a:off x="14351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34307</xdr:rowOff>
    </xdr:from>
    <xdr:ext cx="762000" cy="259045"/>
    <xdr:sp macro="" textlink="">
      <xdr:nvSpPr>
        <xdr:cNvPr id="407" name="テキスト ボックス 406"/>
        <xdr:cNvSpPr txBox="1"/>
      </xdr:nvSpPr>
      <xdr:spPr>
        <a:xfrm>
          <a:off x="14020800" y="740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68580</xdr:rowOff>
    </xdr:from>
    <xdr:to>
      <xdr:col>64</xdr:col>
      <xdr:colOff>152400</xdr:colOff>
      <xdr:row>43</xdr:row>
      <xdr:rowOff>170180</xdr:rowOff>
    </xdr:to>
    <xdr:sp macro="" textlink="">
      <xdr:nvSpPr>
        <xdr:cNvPr id="408" name="楕円 407"/>
        <xdr:cNvSpPr/>
      </xdr:nvSpPr>
      <xdr:spPr>
        <a:xfrm>
          <a:off x="134620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154957</xdr:rowOff>
    </xdr:from>
    <xdr:ext cx="762000" cy="259045"/>
    <xdr:sp macro="" textlink="">
      <xdr:nvSpPr>
        <xdr:cNvPr id="409" name="テキスト ボックス 408"/>
        <xdr:cNvSpPr txBox="1"/>
      </xdr:nvSpPr>
      <xdr:spPr>
        <a:xfrm>
          <a:off x="13131800" y="752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地方債残高及び設立法人の負債に係る負担額の減少に加え、将来の負担に対して充当可能な基金が増加したことにより、将来負担比率は前年度の</a:t>
          </a:r>
          <a:r>
            <a:rPr lang="en-US" altLang="ja-JP" sz="1100" b="0" i="0" baseline="0">
              <a:solidFill>
                <a:schemeClr val="dk1"/>
              </a:solidFill>
              <a:effectLst/>
              <a:latin typeface="+mn-lt"/>
              <a:ea typeface="+mn-ea"/>
              <a:cs typeface="+mn-cs"/>
            </a:rPr>
            <a:t>34.4%</a:t>
          </a:r>
          <a:r>
            <a:rPr lang="ja-JP" altLang="ja-JP" sz="1100" b="0" i="0" baseline="0">
              <a:solidFill>
                <a:schemeClr val="dk1"/>
              </a:solidFill>
              <a:effectLst/>
              <a:latin typeface="+mn-lt"/>
              <a:ea typeface="+mn-ea"/>
              <a:cs typeface="+mn-cs"/>
            </a:rPr>
            <a:t>から△</a:t>
          </a:r>
          <a:r>
            <a:rPr lang="en-US" altLang="ja-JP" sz="1100" b="0" i="0" baseline="0">
              <a:solidFill>
                <a:schemeClr val="dk1"/>
              </a:solidFill>
              <a:effectLst/>
              <a:latin typeface="+mn-lt"/>
              <a:ea typeface="+mn-ea"/>
              <a:cs typeface="+mn-cs"/>
            </a:rPr>
            <a:t>5.2%</a:t>
          </a:r>
          <a:r>
            <a:rPr lang="ja-JP" altLang="ja-JP" sz="1100" b="0" i="0" baseline="0">
              <a:solidFill>
                <a:schemeClr val="dk1"/>
              </a:solidFill>
              <a:effectLst/>
              <a:latin typeface="+mn-lt"/>
              <a:ea typeface="+mn-ea"/>
              <a:cs typeface="+mn-cs"/>
            </a:rPr>
            <a:t>（表記上は</a:t>
          </a:r>
          <a:r>
            <a:rPr lang="en-US" altLang="ja-JP" sz="1100" b="0" i="0" baseline="0">
              <a:solidFill>
                <a:schemeClr val="dk1"/>
              </a:solidFill>
              <a:effectLst/>
              <a:latin typeface="+mn-lt"/>
              <a:ea typeface="+mn-ea"/>
              <a:cs typeface="+mn-cs"/>
            </a:rPr>
            <a:t>0</a:t>
          </a:r>
          <a:r>
            <a:rPr lang="ja-JP" altLang="ja-JP" sz="1100" b="0" i="0" baseline="0">
              <a:solidFill>
                <a:schemeClr val="dk1"/>
              </a:solidFill>
              <a:effectLst/>
              <a:latin typeface="+mn-lt"/>
              <a:ea typeface="+mn-ea"/>
              <a:cs typeface="+mn-cs"/>
            </a:rPr>
            <a:t>）となり、大幅に改善しました。</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今後も市債発行の抑制や、基金残高の確保などの取り組みを継続し、財政の健全化を図っていきます。</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50729</xdr:rowOff>
    </xdr:to>
    <xdr:cxnSp macro="">
      <xdr:nvCxnSpPr>
        <xdr:cNvPr id="438" name="直線コネクタ 437"/>
        <xdr:cNvCxnSpPr/>
      </xdr:nvCxnSpPr>
      <xdr:spPr>
        <a:xfrm flipV="1">
          <a:off x="17018000" y="2370667"/>
          <a:ext cx="0" cy="16234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22806</xdr:rowOff>
    </xdr:from>
    <xdr:ext cx="762000" cy="259045"/>
    <xdr:sp macro="" textlink="">
      <xdr:nvSpPr>
        <xdr:cNvPr id="439" name="将来負担の状況最小値テキスト"/>
        <xdr:cNvSpPr txBox="1"/>
      </xdr:nvSpPr>
      <xdr:spPr>
        <a:xfrm>
          <a:off x="17106900" y="3966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50729</xdr:rowOff>
    </xdr:from>
    <xdr:to>
      <xdr:col>81</xdr:col>
      <xdr:colOff>133350</xdr:colOff>
      <xdr:row>23</xdr:row>
      <xdr:rowOff>50729</xdr:rowOff>
    </xdr:to>
    <xdr:cxnSp macro="">
      <xdr:nvCxnSpPr>
        <xdr:cNvPr id="440" name="直線コネクタ 439"/>
        <xdr:cNvCxnSpPr/>
      </xdr:nvCxnSpPr>
      <xdr:spPr>
        <a:xfrm>
          <a:off x="16929100" y="3994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16</xdr:row>
      <xdr:rowOff>88618</xdr:rowOff>
    </xdr:from>
    <xdr:to>
      <xdr:col>77</xdr:col>
      <xdr:colOff>44450</xdr:colOff>
      <xdr:row>16</xdr:row>
      <xdr:rowOff>119450</xdr:rowOff>
    </xdr:to>
    <xdr:cxnSp macro="">
      <xdr:nvCxnSpPr>
        <xdr:cNvPr id="443" name="直線コネクタ 442"/>
        <xdr:cNvCxnSpPr/>
      </xdr:nvCxnSpPr>
      <xdr:spPr>
        <a:xfrm flipV="1">
          <a:off x="15290800" y="2831818"/>
          <a:ext cx="889000" cy="30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29862</xdr:rowOff>
    </xdr:from>
    <xdr:ext cx="762000" cy="259045"/>
    <xdr:sp macro="" textlink="">
      <xdr:nvSpPr>
        <xdr:cNvPr id="444" name="将来負担の状況平均値テキスト"/>
        <xdr:cNvSpPr txBox="1"/>
      </xdr:nvSpPr>
      <xdr:spPr>
        <a:xfrm>
          <a:off x="17106900" y="26016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57785</xdr:rowOff>
    </xdr:from>
    <xdr:to>
      <xdr:col>81</xdr:col>
      <xdr:colOff>95250</xdr:colOff>
      <xdr:row>15</xdr:row>
      <xdr:rowOff>159385</xdr:rowOff>
    </xdr:to>
    <xdr:sp macro="" textlink="">
      <xdr:nvSpPr>
        <xdr:cNvPr id="445" name="フローチャート: 判断 444"/>
        <xdr:cNvSpPr/>
      </xdr:nvSpPr>
      <xdr:spPr>
        <a:xfrm>
          <a:off x="16967200" y="262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16</xdr:row>
      <xdr:rowOff>119450</xdr:rowOff>
    </xdr:from>
    <xdr:to>
      <xdr:col>72</xdr:col>
      <xdr:colOff>203200</xdr:colOff>
      <xdr:row>16</xdr:row>
      <xdr:rowOff>130175</xdr:rowOff>
    </xdr:to>
    <xdr:cxnSp macro="">
      <xdr:nvCxnSpPr>
        <xdr:cNvPr id="446" name="直線コネクタ 445"/>
        <xdr:cNvCxnSpPr/>
      </xdr:nvCxnSpPr>
      <xdr:spPr>
        <a:xfrm flipV="1">
          <a:off x="14401800" y="2862650"/>
          <a:ext cx="889000" cy="10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150283</xdr:rowOff>
    </xdr:from>
    <xdr:to>
      <xdr:col>77</xdr:col>
      <xdr:colOff>95250</xdr:colOff>
      <xdr:row>16</xdr:row>
      <xdr:rowOff>80433</xdr:rowOff>
    </xdr:to>
    <xdr:sp macro="" textlink="">
      <xdr:nvSpPr>
        <xdr:cNvPr id="447" name="フローチャート: 判断 446"/>
        <xdr:cNvSpPr/>
      </xdr:nvSpPr>
      <xdr:spPr>
        <a:xfrm>
          <a:off x="16129000" y="272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90610</xdr:rowOff>
    </xdr:from>
    <xdr:ext cx="736600" cy="259045"/>
    <xdr:sp macro="" textlink="">
      <xdr:nvSpPr>
        <xdr:cNvPr id="448" name="テキスト ボックス 447"/>
        <xdr:cNvSpPr txBox="1"/>
      </xdr:nvSpPr>
      <xdr:spPr>
        <a:xfrm>
          <a:off x="15798800" y="2490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130175</xdr:rowOff>
    </xdr:from>
    <xdr:to>
      <xdr:col>68</xdr:col>
      <xdr:colOff>152400</xdr:colOff>
      <xdr:row>17</xdr:row>
      <xdr:rowOff>80716</xdr:rowOff>
    </xdr:to>
    <xdr:cxnSp macro="">
      <xdr:nvCxnSpPr>
        <xdr:cNvPr id="449" name="直線コネクタ 448"/>
        <xdr:cNvCxnSpPr/>
      </xdr:nvCxnSpPr>
      <xdr:spPr>
        <a:xfrm flipV="1">
          <a:off x="13512800" y="2873375"/>
          <a:ext cx="889000" cy="121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163689</xdr:rowOff>
    </xdr:from>
    <xdr:to>
      <xdr:col>73</xdr:col>
      <xdr:colOff>44450</xdr:colOff>
      <xdr:row>16</xdr:row>
      <xdr:rowOff>93839</xdr:rowOff>
    </xdr:to>
    <xdr:sp macro="" textlink="">
      <xdr:nvSpPr>
        <xdr:cNvPr id="450" name="フローチャート: 判断 449"/>
        <xdr:cNvSpPr/>
      </xdr:nvSpPr>
      <xdr:spPr>
        <a:xfrm>
          <a:off x="15240000" y="273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104016</xdr:rowOff>
    </xdr:from>
    <xdr:ext cx="762000" cy="259045"/>
    <xdr:sp macro="" textlink="">
      <xdr:nvSpPr>
        <xdr:cNvPr id="451" name="テキスト ボックス 450"/>
        <xdr:cNvSpPr txBox="1"/>
      </xdr:nvSpPr>
      <xdr:spPr>
        <a:xfrm>
          <a:off x="14909800" y="2504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78034</xdr:rowOff>
    </xdr:from>
    <xdr:to>
      <xdr:col>68</xdr:col>
      <xdr:colOff>203200</xdr:colOff>
      <xdr:row>17</xdr:row>
      <xdr:rowOff>8184</xdr:rowOff>
    </xdr:to>
    <xdr:sp macro="" textlink="">
      <xdr:nvSpPr>
        <xdr:cNvPr id="452" name="フローチャート: 判断 451"/>
        <xdr:cNvSpPr/>
      </xdr:nvSpPr>
      <xdr:spPr>
        <a:xfrm>
          <a:off x="14351000" y="2821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18361</xdr:rowOff>
    </xdr:from>
    <xdr:ext cx="762000" cy="259045"/>
    <xdr:sp macro="" textlink="">
      <xdr:nvSpPr>
        <xdr:cNvPr id="453" name="テキスト ボックス 452"/>
        <xdr:cNvSpPr txBox="1"/>
      </xdr:nvSpPr>
      <xdr:spPr>
        <a:xfrm>
          <a:off x="14020800" y="259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9807</xdr:rowOff>
    </xdr:from>
    <xdr:to>
      <xdr:col>64</xdr:col>
      <xdr:colOff>152400</xdr:colOff>
      <xdr:row>17</xdr:row>
      <xdr:rowOff>111407</xdr:rowOff>
    </xdr:to>
    <xdr:sp macro="" textlink="">
      <xdr:nvSpPr>
        <xdr:cNvPr id="454" name="フローチャート: 判断 453"/>
        <xdr:cNvSpPr/>
      </xdr:nvSpPr>
      <xdr:spPr>
        <a:xfrm>
          <a:off x="13462000" y="2924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121584</xdr:rowOff>
    </xdr:from>
    <xdr:ext cx="762000" cy="259045"/>
    <xdr:sp macro="" textlink="">
      <xdr:nvSpPr>
        <xdr:cNvPr id="455" name="テキスト ボックス 454"/>
        <xdr:cNvSpPr txBox="1"/>
      </xdr:nvSpPr>
      <xdr:spPr>
        <a:xfrm>
          <a:off x="13131800" y="2693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37818</xdr:rowOff>
    </xdr:from>
    <xdr:to>
      <xdr:col>77</xdr:col>
      <xdr:colOff>95250</xdr:colOff>
      <xdr:row>16</xdr:row>
      <xdr:rowOff>139418</xdr:rowOff>
    </xdr:to>
    <xdr:sp macro="" textlink="">
      <xdr:nvSpPr>
        <xdr:cNvPr id="461" name="楕円 460"/>
        <xdr:cNvSpPr/>
      </xdr:nvSpPr>
      <xdr:spPr>
        <a:xfrm>
          <a:off x="16129000" y="2781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124195</xdr:rowOff>
    </xdr:from>
    <xdr:ext cx="736600" cy="259045"/>
    <xdr:sp macro="" textlink="">
      <xdr:nvSpPr>
        <xdr:cNvPr id="462" name="テキスト ボックス 461"/>
        <xdr:cNvSpPr txBox="1"/>
      </xdr:nvSpPr>
      <xdr:spPr>
        <a:xfrm>
          <a:off x="15798800" y="28673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68650</xdr:rowOff>
    </xdr:from>
    <xdr:to>
      <xdr:col>73</xdr:col>
      <xdr:colOff>44450</xdr:colOff>
      <xdr:row>16</xdr:row>
      <xdr:rowOff>170250</xdr:rowOff>
    </xdr:to>
    <xdr:sp macro="" textlink="">
      <xdr:nvSpPr>
        <xdr:cNvPr id="463" name="楕円 462"/>
        <xdr:cNvSpPr/>
      </xdr:nvSpPr>
      <xdr:spPr>
        <a:xfrm>
          <a:off x="15240000" y="281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155027</xdr:rowOff>
    </xdr:from>
    <xdr:ext cx="762000" cy="259045"/>
    <xdr:sp macro="" textlink="">
      <xdr:nvSpPr>
        <xdr:cNvPr id="464" name="テキスト ボックス 463"/>
        <xdr:cNvSpPr txBox="1"/>
      </xdr:nvSpPr>
      <xdr:spPr>
        <a:xfrm>
          <a:off x="14909800" y="289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79375</xdr:rowOff>
    </xdr:from>
    <xdr:to>
      <xdr:col>68</xdr:col>
      <xdr:colOff>203200</xdr:colOff>
      <xdr:row>17</xdr:row>
      <xdr:rowOff>9525</xdr:rowOff>
    </xdr:to>
    <xdr:sp macro="" textlink="">
      <xdr:nvSpPr>
        <xdr:cNvPr id="465" name="楕円 464"/>
        <xdr:cNvSpPr/>
      </xdr:nvSpPr>
      <xdr:spPr>
        <a:xfrm>
          <a:off x="14351000" y="282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165752</xdr:rowOff>
    </xdr:from>
    <xdr:ext cx="762000" cy="259045"/>
    <xdr:sp macro="" textlink="">
      <xdr:nvSpPr>
        <xdr:cNvPr id="466" name="テキスト ボックス 465"/>
        <xdr:cNvSpPr txBox="1"/>
      </xdr:nvSpPr>
      <xdr:spPr>
        <a:xfrm>
          <a:off x="14020800" y="290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29916</xdr:rowOff>
    </xdr:from>
    <xdr:to>
      <xdr:col>64</xdr:col>
      <xdr:colOff>152400</xdr:colOff>
      <xdr:row>17</xdr:row>
      <xdr:rowOff>131516</xdr:rowOff>
    </xdr:to>
    <xdr:sp macro="" textlink="">
      <xdr:nvSpPr>
        <xdr:cNvPr id="467" name="楕円 466"/>
        <xdr:cNvSpPr/>
      </xdr:nvSpPr>
      <xdr:spPr>
        <a:xfrm>
          <a:off x="13462000" y="2944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116293</xdr:rowOff>
    </xdr:from>
    <xdr:ext cx="762000" cy="259045"/>
    <xdr:sp macro="" textlink="">
      <xdr:nvSpPr>
        <xdr:cNvPr id="468" name="テキスト ボックス 467"/>
        <xdr:cNvSpPr txBox="1"/>
      </xdr:nvSpPr>
      <xdr:spPr>
        <a:xfrm>
          <a:off x="13131800" y="3030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三重県四日市市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312,168
302,567
206.45
125,455,212
122,376,328
2,448,201
77,014,266
56,836,603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a:t>
          </a:r>
          <a:r>
            <a:rPr lang="ja-JP" altLang="ja-JP" sz="1000" b="0" i="0" baseline="0">
              <a:solidFill>
                <a:schemeClr val="dk1"/>
              </a:solidFill>
              <a:effectLst/>
              <a:latin typeface="+mn-lt"/>
              <a:ea typeface="+mn-ea"/>
              <a:cs typeface="+mn-cs"/>
            </a:rPr>
            <a:t>新・行財政改革大綱に基づき、他都市に先駆けて職員数の削減に努めてきたことにより人件費が抑制され、類似団体平均を下回っています。</a:t>
          </a:r>
          <a:endParaRPr lang="ja-JP" altLang="ja-JP" sz="1000">
            <a:effectLst/>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000" b="0" i="0" baseline="0">
              <a:solidFill>
                <a:schemeClr val="dk1"/>
              </a:solidFill>
              <a:effectLst/>
              <a:latin typeface="+mn-lt"/>
              <a:ea typeface="+mn-ea"/>
              <a:cs typeface="+mn-cs"/>
            </a:rPr>
            <a:t>　一方で、ここ数年は職員数が増加傾向にあるとともに、人事院勧告による給与等の引き上げにより</a:t>
          </a:r>
          <a:r>
            <a:rPr lang="ja-JP" altLang="en-US" sz="1000" b="0" i="0" baseline="0">
              <a:solidFill>
                <a:schemeClr val="dk1"/>
              </a:solidFill>
              <a:effectLst/>
              <a:latin typeface="+mn-lt"/>
              <a:ea typeface="+mn-ea"/>
              <a:cs typeface="+mn-cs"/>
            </a:rPr>
            <a:t>人件費は増となりましたが、</a:t>
          </a:r>
          <a:r>
            <a:rPr lang="ja-JP" altLang="ja-JP" sz="1000" b="0" i="0" baseline="0">
              <a:solidFill>
                <a:schemeClr val="dk1"/>
              </a:solidFill>
              <a:effectLst/>
              <a:latin typeface="+mn-lt"/>
              <a:ea typeface="+mn-ea"/>
              <a:cs typeface="+mn-cs"/>
            </a:rPr>
            <a:t>市税等の増収による一般財源の増により、前年度から</a:t>
          </a:r>
          <a:r>
            <a:rPr lang="ja-JP" altLang="en-US" sz="1000" b="0" i="0" baseline="0">
              <a:solidFill>
                <a:schemeClr val="dk1"/>
              </a:solidFill>
              <a:effectLst/>
              <a:latin typeface="+mn-lt"/>
              <a:ea typeface="+mn-ea"/>
              <a:cs typeface="+mn-cs"/>
            </a:rPr>
            <a:t>２</a:t>
          </a:r>
          <a:r>
            <a:rPr lang="ja-JP" altLang="ja-JP" sz="1000" b="0" i="0" baseline="0">
              <a:solidFill>
                <a:schemeClr val="dk1"/>
              </a:solidFill>
              <a:effectLst/>
              <a:latin typeface="+mn-lt"/>
              <a:ea typeface="+mn-ea"/>
              <a:cs typeface="+mn-cs"/>
            </a:rPr>
            <a:t>．</a:t>
          </a:r>
          <a:r>
            <a:rPr lang="ja-JP" altLang="en-US" sz="1000" b="0" i="0" baseline="0">
              <a:solidFill>
                <a:schemeClr val="dk1"/>
              </a:solidFill>
              <a:effectLst/>
              <a:latin typeface="+mn-lt"/>
              <a:ea typeface="+mn-ea"/>
              <a:cs typeface="+mn-cs"/>
            </a:rPr>
            <a:t>３</a:t>
          </a:r>
          <a:r>
            <a:rPr lang="ja-JP" altLang="ja-JP" sz="1000" b="0" i="0" baseline="0">
              <a:solidFill>
                <a:schemeClr val="dk1"/>
              </a:solidFill>
              <a:effectLst/>
              <a:latin typeface="+mn-lt"/>
              <a:ea typeface="+mn-ea"/>
              <a:cs typeface="+mn-cs"/>
            </a:rPr>
            <a:t>ポイント改善しました。</a:t>
          </a:r>
          <a:endParaRPr lang="ja-JP" altLang="ja-JP" sz="1000">
            <a:effectLst/>
          </a:endParaRPr>
        </a:p>
        <a:p>
          <a:pPr rtl="0" eaLnBrk="1" fontAlgn="auto" latinLnBrk="0" hangingPunct="1"/>
          <a:r>
            <a:rPr lang="ja-JP" altLang="ja-JP" sz="1000" b="0" i="0" baseline="0">
              <a:solidFill>
                <a:schemeClr val="dk1"/>
              </a:solidFill>
              <a:effectLst/>
              <a:latin typeface="+mn-lt"/>
              <a:ea typeface="+mn-ea"/>
              <a:cs typeface="+mn-cs"/>
            </a:rPr>
            <a:t>　今後も事務の効率化・合理化を継続しながら、業務量の的確な把握と適正な定員管理を行っていきます。</a:t>
          </a:r>
          <a:endParaRPr lang="ja-JP" altLang="ja-JP" sz="10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69850</xdr:rowOff>
    </xdr:from>
    <xdr:to>
      <xdr:col>26</xdr:col>
      <xdr:colOff>184150</xdr:colOff>
      <xdr:row>42</xdr:row>
      <xdr:rowOff>69850</xdr:rowOff>
    </xdr:to>
    <xdr:cxnSp macro="">
      <xdr:nvCxnSpPr>
        <xdr:cNvPr id="48" name="直線コネクタ 47"/>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99077</xdr:rowOff>
    </xdr:from>
    <xdr:ext cx="508000" cy="259045"/>
    <xdr:sp macro="" textlink="">
      <xdr:nvSpPr>
        <xdr:cNvPr id="49" name="テキスト ボックス 48"/>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50" name="直線コネクタ 49"/>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51" name="テキスト ボックス 50"/>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12700</xdr:rowOff>
    </xdr:from>
    <xdr:to>
      <xdr:col>26</xdr:col>
      <xdr:colOff>184150</xdr:colOff>
      <xdr:row>39</xdr:row>
      <xdr:rowOff>12700</xdr:rowOff>
    </xdr:to>
    <xdr:cxnSp macro="">
      <xdr:nvCxnSpPr>
        <xdr:cNvPr id="52" name="直線コネクタ 51"/>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41927</xdr:rowOff>
    </xdr:from>
    <xdr:ext cx="508000" cy="259045"/>
    <xdr:sp macro="" textlink="">
      <xdr:nvSpPr>
        <xdr:cNvPr id="53" name="テキスト ボックス 52"/>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4" name="直線コネクタ 53"/>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5" name="テキスト ボックス 54"/>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127000</xdr:rowOff>
    </xdr:from>
    <xdr:to>
      <xdr:col>26</xdr:col>
      <xdr:colOff>184150</xdr:colOff>
      <xdr:row>35</xdr:row>
      <xdr:rowOff>127000</xdr:rowOff>
    </xdr:to>
    <xdr:cxnSp macro="">
      <xdr:nvCxnSpPr>
        <xdr:cNvPr id="56" name="直線コネクタ 55"/>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156227</xdr:rowOff>
    </xdr:from>
    <xdr:ext cx="508000" cy="259045"/>
    <xdr:sp macro="" textlink="">
      <xdr:nvSpPr>
        <xdr:cNvPr id="57" name="テキスト ボックス 56"/>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8" name="直線コネクタ 57"/>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9" name="テキスト ボックス 58"/>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69850</xdr:rowOff>
    </xdr:from>
    <xdr:to>
      <xdr:col>26</xdr:col>
      <xdr:colOff>184150</xdr:colOff>
      <xdr:row>32</xdr:row>
      <xdr:rowOff>69850</xdr:rowOff>
    </xdr:to>
    <xdr:cxnSp macro="">
      <xdr:nvCxnSpPr>
        <xdr:cNvPr id="60" name="直線コネクタ 59"/>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99077</xdr:rowOff>
    </xdr:from>
    <xdr:ext cx="508000" cy="259045"/>
    <xdr:sp macro="" textlink="">
      <xdr:nvSpPr>
        <xdr:cNvPr id="61" name="テキスト ボックス 60"/>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2" name="直線コネクタ 61"/>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3" name="テキスト ボックス 62"/>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4"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88900</xdr:rowOff>
    </xdr:from>
    <xdr:to>
      <xdr:col>24</xdr:col>
      <xdr:colOff>25400</xdr:colOff>
      <xdr:row>41</xdr:row>
      <xdr:rowOff>60325</xdr:rowOff>
    </xdr:to>
    <xdr:cxnSp macro="">
      <xdr:nvCxnSpPr>
        <xdr:cNvPr id="65" name="直線コネクタ 64"/>
        <xdr:cNvCxnSpPr/>
      </xdr:nvCxnSpPr>
      <xdr:spPr>
        <a:xfrm flipV="1">
          <a:off x="4826000" y="5746750"/>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32402</xdr:rowOff>
    </xdr:from>
    <xdr:ext cx="762000" cy="259045"/>
    <xdr:sp macro="" textlink="">
      <xdr:nvSpPr>
        <xdr:cNvPr id="66" name="人件費最小値テキスト"/>
        <xdr:cNvSpPr txBox="1"/>
      </xdr:nvSpPr>
      <xdr:spPr>
        <a:xfrm>
          <a:off x="4914900" y="7061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60325</xdr:rowOff>
    </xdr:from>
    <xdr:to>
      <xdr:col>24</xdr:col>
      <xdr:colOff>114300</xdr:colOff>
      <xdr:row>41</xdr:row>
      <xdr:rowOff>60325</xdr:rowOff>
    </xdr:to>
    <xdr:cxnSp macro="">
      <xdr:nvCxnSpPr>
        <xdr:cNvPr id="67" name="直線コネクタ 66"/>
        <xdr:cNvCxnSpPr/>
      </xdr:nvCxnSpPr>
      <xdr:spPr>
        <a:xfrm>
          <a:off x="4737100" y="7089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3827</xdr:rowOff>
    </xdr:from>
    <xdr:ext cx="762000" cy="259045"/>
    <xdr:sp macro="" textlink="">
      <xdr:nvSpPr>
        <xdr:cNvPr id="68" name="人件費最大値テキスト"/>
        <xdr:cNvSpPr txBox="1"/>
      </xdr:nvSpPr>
      <xdr:spPr>
        <a:xfrm>
          <a:off x="4914900" y="54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88900</xdr:rowOff>
    </xdr:from>
    <xdr:to>
      <xdr:col>24</xdr:col>
      <xdr:colOff>114300</xdr:colOff>
      <xdr:row>33</xdr:row>
      <xdr:rowOff>88900</xdr:rowOff>
    </xdr:to>
    <xdr:cxnSp macro="">
      <xdr:nvCxnSpPr>
        <xdr:cNvPr id="69" name="直線コネクタ 68"/>
        <xdr:cNvCxnSpPr/>
      </xdr:nvCxnSpPr>
      <xdr:spPr>
        <a:xfrm>
          <a:off x="4737100" y="5746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12700</xdr:rowOff>
    </xdr:from>
    <xdr:to>
      <xdr:col>24</xdr:col>
      <xdr:colOff>25400</xdr:colOff>
      <xdr:row>35</xdr:row>
      <xdr:rowOff>60325</xdr:rowOff>
    </xdr:to>
    <xdr:cxnSp macro="">
      <xdr:nvCxnSpPr>
        <xdr:cNvPr id="70" name="直線コネクタ 69"/>
        <xdr:cNvCxnSpPr/>
      </xdr:nvCxnSpPr>
      <xdr:spPr>
        <a:xfrm flipV="1">
          <a:off x="3987800" y="5842000"/>
          <a:ext cx="838200" cy="219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29227</xdr:rowOff>
    </xdr:from>
    <xdr:ext cx="762000" cy="259045"/>
    <xdr:sp macro="" textlink="">
      <xdr:nvSpPr>
        <xdr:cNvPr id="71" name="人件費平均値テキスト"/>
        <xdr:cNvSpPr txBox="1"/>
      </xdr:nvSpPr>
      <xdr:spPr>
        <a:xfrm>
          <a:off x="4914900" y="6372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57150</xdr:rowOff>
    </xdr:from>
    <xdr:to>
      <xdr:col>24</xdr:col>
      <xdr:colOff>76200</xdr:colOff>
      <xdr:row>37</xdr:row>
      <xdr:rowOff>158750</xdr:rowOff>
    </xdr:to>
    <xdr:sp macro="" textlink="">
      <xdr:nvSpPr>
        <xdr:cNvPr id="72" name="フローチャート: 判断 71"/>
        <xdr:cNvSpPr/>
      </xdr:nvSpPr>
      <xdr:spPr>
        <a:xfrm>
          <a:off x="47752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60325</xdr:rowOff>
    </xdr:from>
    <xdr:to>
      <xdr:col>19</xdr:col>
      <xdr:colOff>187325</xdr:colOff>
      <xdr:row>35</xdr:row>
      <xdr:rowOff>136525</xdr:rowOff>
    </xdr:to>
    <xdr:cxnSp macro="">
      <xdr:nvCxnSpPr>
        <xdr:cNvPr id="73" name="直線コネクタ 72"/>
        <xdr:cNvCxnSpPr/>
      </xdr:nvCxnSpPr>
      <xdr:spPr>
        <a:xfrm flipV="1">
          <a:off x="3098800" y="606107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47625</xdr:rowOff>
    </xdr:from>
    <xdr:to>
      <xdr:col>20</xdr:col>
      <xdr:colOff>38100</xdr:colOff>
      <xdr:row>37</xdr:row>
      <xdr:rowOff>149225</xdr:rowOff>
    </xdr:to>
    <xdr:sp macro="" textlink="">
      <xdr:nvSpPr>
        <xdr:cNvPr id="74" name="フローチャート: 判断 73"/>
        <xdr:cNvSpPr/>
      </xdr:nvSpPr>
      <xdr:spPr>
        <a:xfrm>
          <a:off x="3937000" y="639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134002</xdr:rowOff>
    </xdr:from>
    <xdr:ext cx="736600" cy="259045"/>
    <xdr:sp macro="" textlink="">
      <xdr:nvSpPr>
        <xdr:cNvPr id="75" name="テキスト ボックス 74"/>
        <xdr:cNvSpPr txBox="1"/>
      </xdr:nvSpPr>
      <xdr:spPr>
        <a:xfrm>
          <a:off x="3606800" y="64776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69850</xdr:rowOff>
    </xdr:from>
    <xdr:to>
      <xdr:col>15</xdr:col>
      <xdr:colOff>98425</xdr:colOff>
      <xdr:row>35</xdr:row>
      <xdr:rowOff>136525</xdr:rowOff>
    </xdr:to>
    <xdr:cxnSp macro="">
      <xdr:nvCxnSpPr>
        <xdr:cNvPr id="76" name="直線コネクタ 75"/>
        <xdr:cNvCxnSpPr/>
      </xdr:nvCxnSpPr>
      <xdr:spPr>
        <a:xfrm>
          <a:off x="2209800" y="6070600"/>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76200</xdr:rowOff>
    </xdr:from>
    <xdr:to>
      <xdr:col>15</xdr:col>
      <xdr:colOff>149225</xdr:colOff>
      <xdr:row>38</xdr:row>
      <xdr:rowOff>6350</xdr:rowOff>
    </xdr:to>
    <xdr:sp macro="" textlink="">
      <xdr:nvSpPr>
        <xdr:cNvPr id="77" name="フローチャート: 判断 76"/>
        <xdr:cNvSpPr/>
      </xdr:nvSpPr>
      <xdr:spPr>
        <a:xfrm>
          <a:off x="3048000" y="64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162577</xdr:rowOff>
    </xdr:from>
    <xdr:ext cx="762000" cy="259045"/>
    <xdr:sp macro="" textlink="">
      <xdr:nvSpPr>
        <xdr:cNvPr id="78" name="テキスト ボックス 77"/>
        <xdr:cNvSpPr txBox="1"/>
      </xdr:nvSpPr>
      <xdr:spPr>
        <a:xfrm>
          <a:off x="2717800" y="650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69850</xdr:rowOff>
    </xdr:from>
    <xdr:to>
      <xdr:col>11</xdr:col>
      <xdr:colOff>9525</xdr:colOff>
      <xdr:row>35</xdr:row>
      <xdr:rowOff>88900</xdr:rowOff>
    </xdr:to>
    <xdr:cxnSp macro="">
      <xdr:nvCxnSpPr>
        <xdr:cNvPr id="79" name="直線コネクタ 78"/>
        <xdr:cNvCxnSpPr/>
      </xdr:nvCxnSpPr>
      <xdr:spPr>
        <a:xfrm flipV="1">
          <a:off x="1320800" y="60706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28575</xdr:rowOff>
    </xdr:from>
    <xdr:to>
      <xdr:col>11</xdr:col>
      <xdr:colOff>60325</xdr:colOff>
      <xdr:row>37</xdr:row>
      <xdr:rowOff>130175</xdr:rowOff>
    </xdr:to>
    <xdr:sp macro="" textlink="">
      <xdr:nvSpPr>
        <xdr:cNvPr id="80" name="フローチャート: 判断 79"/>
        <xdr:cNvSpPr/>
      </xdr:nvSpPr>
      <xdr:spPr>
        <a:xfrm>
          <a:off x="2159000" y="637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114952</xdr:rowOff>
    </xdr:from>
    <xdr:ext cx="762000" cy="259045"/>
    <xdr:sp macro="" textlink="">
      <xdr:nvSpPr>
        <xdr:cNvPr id="81" name="テキスト ボックス 80"/>
        <xdr:cNvSpPr txBox="1"/>
      </xdr:nvSpPr>
      <xdr:spPr>
        <a:xfrm>
          <a:off x="1828800" y="6458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85725</xdr:rowOff>
    </xdr:from>
    <xdr:to>
      <xdr:col>6</xdr:col>
      <xdr:colOff>171450</xdr:colOff>
      <xdr:row>38</xdr:row>
      <xdr:rowOff>15875</xdr:rowOff>
    </xdr:to>
    <xdr:sp macro="" textlink="">
      <xdr:nvSpPr>
        <xdr:cNvPr id="82" name="フローチャート: 判断 81"/>
        <xdr:cNvSpPr/>
      </xdr:nvSpPr>
      <xdr:spPr>
        <a:xfrm>
          <a:off x="1270000" y="642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652</xdr:rowOff>
    </xdr:from>
    <xdr:ext cx="762000" cy="259045"/>
    <xdr:sp macro="" textlink="">
      <xdr:nvSpPr>
        <xdr:cNvPr id="83" name="テキスト ボックス 82"/>
        <xdr:cNvSpPr txBox="1"/>
      </xdr:nvSpPr>
      <xdr:spPr>
        <a:xfrm>
          <a:off x="939800" y="6515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4" name="テキスト ボックス 83"/>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5" name="テキスト ボックス 84"/>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6" name="テキスト ボックス 85"/>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7" name="テキスト ボックス 86"/>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8" name="テキスト ボックス 87"/>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133350</xdr:rowOff>
    </xdr:from>
    <xdr:to>
      <xdr:col>24</xdr:col>
      <xdr:colOff>76200</xdr:colOff>
      <xdr:row>34</xdr:row>
      <xdr:rowOff>63500</xdr:rowOff>
    </xdr:to>
    <xdr:sp macro="" textlink="">
      <xdr:nvSpPr>
        <xdr:cNvPr id="89" name="楕円 88"/>
        <xdr:cNvSpPr/>
      </xdr:nvSpPr>
      <xdr:spPr>
        <a:xfrm>
          <a:off x="47752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41927</xdr:rowOff>
    </xdr:from>
    <xdr:ext cx="762000" cy="259045"/>
    <xdr:sp macro="" textlink="">
      <xdr:nvSpPr>
        <xdr:cNvPr id="90" name="人件費該当値テキスト"/>
        <xdr:cNvSpPr txBox="1"/>
      </xdr:nvSpPr>
      <xdr:spPr>
        <a:xfrm>
          <a:off x="4914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9525</xdr:rowOff>
    </xdr:from>
    <xdr:to>
      <xdr:col>20</xdr:col>
      <xdr:colOff>38100</xdr:colOff>
      <xdr:row>35</xdr:row>
      <xdr:rowOff>111125</xdr:rowOff>
    </xdr:to>
    <xdr:sp macro="" textlink="">
      <xdr:nvSpPr>
        <xdr:cNvPr id="91" name="楕円 90"/>
        <xdr:cNvSpPr/>
      </xdr:nvSpPr>
      <xdr:spPr>
        <a:xfrm>
          <a:off x="3937000" y="601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121302</xdr:rowOff>
    </xdr:from>
    <xdr:ext cx="736600" cy="259045"/>
    <xdr:sp macro="" textlink="">
      <xdr:nvSpPr>
        <xdr:cNvPr id="92" name="テキスト ボックス 91"/>
        <xdr:cNvSpPr txBox="1"/>
      </xdr:nvSpPr>
      <xdr:spPr>
        <a:xfrm>
          <a:off x="3606800" y="5779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85725</xdr:rowOff>
    </xdr:from>
    <xdr:to>
      <xdr:col>15</xdr:col>
      <xdr:colOff>149225</xdr:colOff>
      <xdr:row>36</xdr:row>
      <xdr:rowOff>15875</xdr:rowOff>
    </xdr:to>
    <xdr:sp macro="" textlink="">
      <xdr:nvSpPr>
        <xdr:cNvPr id="93" name="楕円 92"/>
        <xdr:cNvSpPr/>
      </xdr:nvSpPr>
      <xdr:spPr>
        <a:xfrm>
          <a:off x="3048000" y="608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26052</xdr:rowOff>
    </xdr:from>
    <xdr:ext cx="762000" cy="259045"/>
    <xdr:sp macro="" textlink="">
      <xdr:nvSpPr>
        <xdr:cNvPr id="94" name="テキスト ボックス 93"/>
        <xdr:cNvSpPr txBox="1"/>
      </xdr:nvSpPr>
      <xdr:spPr>
        <a:xfrm>
          <a:off x="2717800" y="585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19050</xdr:rowOff>
    </xdr:from>
    <xdr:to>
      <xdr:col>11</xdr:col>
      <xdr:colOff>60325</xdr:colOff>
      <xdr:row>35</xdr:row>
      <xdr:rowOff>120650</xdr:rowOff>
    </xdr:to>
    <xdr:sp macro="" textlink="">
      <xdr:nvSpPr>
        <xdr:cNvPr id="95" name="楕円 94"/>
        <xdr:cNvSpPr/>
      </xdr:nvSpPr>
      <xdr:spPr>
        <a:xfrm>
          <a:off x="2159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130827</xdr:rowOff>
    </xdr:from>
    <xdr:ext cx="762000" cy="259045"/>
    <xdr:sp macro="" textlink="">
      <xdr:nvSpPr>
        <xdr:cNvPr id="96" name="テキスト ボックス 95"/>
        <xdr:cNvSpPr txBox="1"/>
      </xdr:nvSpPr>
      <xdr:spPr>
        <a:xfrm>
          <a:off x="1828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38100</xdr:rowOff>
    </xdr:from>
    <xdr:to>
      <xdr:col>6</xdr:col>
      <xdr:colOff>171450</xdr:colOff>
      <xdr:row>35</xdr:row>
      <xdr:rowOff>139700</xdr:rowOff>
    </xdr:to>
    <xdr:sp macro="" textlink="">
      <xdr:nvSpPr>
        <xdr:cNvPr id="97" name="楕円 96"/>
        <xdr:cNvSpPr/>
      </xdr:nvSpPr>
      <xdr:spPr>
        <a:xfrm>
          <a:off x="1270000" y="603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149877</xdr:rowOff>
    </xdr:from>
    <xdr:ext cx="762000" cy="259045"/>
    <xdr:sp macro="" textlink="">
      <xdr:nvSpPr>
        <xdr:cNvPr id="98" name="テキスト ボックス 97"/>
        <xdr:cNvSpPr txBox="1"/>
      </xdr:nvSpPr>
      <xdr:spPr>
        <a:xfrm>
          <a:off x="939800" y="580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9" name="正方形/長方形 98"/>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100" name="正方形/長方形 99"/>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101" name="正方形/長方形 100"/>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2" name="正方形/長方形 101"/>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3" name="正方形/長方形 102"/>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4" name="正方形/長方形 103"/>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5" name="正方形/長方形 104"/>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6" name="正方形/長方形 105"/>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7" name="正方形/長方形 106"/>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8" name="正方形/長方形 107"/>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9" name="テキスト ボックス 108"/>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行財政改革の中で外部委託等を推進し、委託料が増加してきたことで、類似団体平均に比べ、高い水準となっています。</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近年の労務単価や最低賃金の上昇に伴い、委託料や臨時職員賃金も高くなっていることから、物件費に係る経常収支比率も増加傾向にありますが、</a:t>
          </a:r>
          <a:r>
            <a:rPr lang="ja-JP" altLang="ja-JP" sz="1100" b="0" i="0" baseline="0">
              <a:solidFill>
                <a:schemeClr val="dk1"/>
              </a:solidFill>
              <a:effectLst/>
              <a:latin typeface="+mn-lt"/>
              <a:ea typeface="+mn-ea"/>
              <a:cs typeface="+mn-cs"/>
            </a:rPr>
            <a:t>平成</a:t>
          </a:r>
          <a:r>
            <a:rPr lang="ja-JP" altLang="en-US" sz="1100" b="0" i="0" baseline="0">
              <a:solidFill>
                <a:schemeClr val="dk1"/>
              </a:solidFill>
              <a:effectLst/>
              <a:latin typeface="+mn-lt"/>
              <a:ea typeface="+mn-ea"/>
              <a:cs typeface="+mn-cs"/>
            </a:rPr>
            <a:t>３０</a:t>
          </a:r>
          <a:r>
            <a:rPr lang="ja-JP" altLang="ja-JP" sz="1100" b="0" i="0" baseline="0">
              <a:solidFill>
                <a:schemeClr val="dk1"/>
              </a:solidFill>
              <a:effectLst/>
              <a:latin typeface="+mn-lt"/>
              <a:ea typeface="+mn-ea"/>
              <a:cs typeface="+mn-cs"/>
            </a:rPr>
            <a:t>年度は市税等の増収による一般財源の増により、前年度から</a:t>
          </a:r>
          <a:r>
            <a:rPr lang="ja-JP" altLang="en-US" sz="1100" b="0" i="0" baseline="0">
              <a:solidFill>
                <a:schemeClr val="dk1"/>
              </a:solidFill>
              <a:effectLst/>
              <a:latin typeface="+mn-lt"/>
              <a:ea typeface="+mn-ea"/>
              <a:cs typeface="+mn-cs"/>
            </a:rPr>
            <a:t>１</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３</a:t>
          </a:r>
          <a:r>
            <a:rPr lang="ja-JP" altLang="ja-JP" sz="1100" b="0" i="0" baseline="0">
              <a:solidFill>
                <a:schemeClr val="dk1"/>
              </a:solidFill>
              <a:effectLst/>
              <a:latin typeface="+mn-lt"/>
              <a:ea typeface="+mn-ea"/>
              <a:cs typeface="+mn-cs"/>
            </a:rPr>
            <a:t>ポイント改善しました。</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10" name="テキスト ボックス 109"/>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11" name="直線コネクタ 110"/>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2" name="テキスト ボックス 111"/>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3" name="直線コネクタ 112"/>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4" name="テキスト ボックス 113"/>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5" name="直線コネクタ 114"/>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6" name="テキスト ボックス 115"/>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7" name="直線コネクタ 116"/>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8" name="テキスト ボックス 117"/>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9" name="直線コネクタ 118"/>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20" name="テキスト ボックス 119"/>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21" name="直線コネクタ 120"/>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2" name="テキスト ボックス 121"/>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3" name="直線コネクタ 122"/>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4" name="テキスト ボックス 123"/>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5" name="直線コネクタ 12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6" name="テキスト ボックス 12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80736</xdr:rowOff>
    </xdr:from>
    <xdr:to>
      <xdr:col>82</xdr:col>
      <xdr:colOff>107950</xdr:colOff>
      <xdr:row>21</xdr:row>
      <xdr:rowOff>146050</xdr:rowOff>
    </xdr:to>
    <xdr:cxnSp macro="">
      <xdr:nvCxnSpPr>
        <xdr:cNvPr id="128" name="直線コネクタ 127"/>
        <xdr:cNvCxnSpPr/>
      </xdr:nvCxnSpPr>
      <xdr:spPr>
        <a:xfrm flipV="1">
          <a:off x="16510000" y="2309586"/>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118127</xdr:rowOff>
    </xdr:from>
    <xdr:ext cx="762000" cy="259045"/>
    <xdr:sp macro="" textlink="">
      <xdr:nvSpPr>
        <xdr:cNvPr id="129" name="物件費最小値テキスト"/>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30" name="直線コネクタ 129"/>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167113</xdr:rowOff>
    </xdr:from>
    <xdr:ext cx="762000" cy="259045"/>
    <xdr:sp macro="" textlink="">
      <xdr:nvSpPr>
        <xdr:cNvPr id="131" name="物件費最大値テキスト"/>
        <xdr:cNvSpPr txBox="1"/>
      </xdr:nvSpPr>
      <xdr:spPr>
        <a:xfrm>
          <a:off x="16598900" y="2053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80736</xdr:rowOff>
    </xdr:from>
    <xdr:to>
      <xdr:col>82</xdr:col>
      <xdr:colOff>196850</xdr:colOff>
      <xdr:row>13</xdr:row>
      <xdr:rowOff>80736</xdr:rowOff>
    </xdr:to>
    <xdr:cxnSp macro="">
      <xdr:nvCxnSpPr>
        <xdr:cNvPr id="132" name="直線コネクタ 131"/>
        <xdr:cNvCxnSpPr/>
      </xdr:nvCxnSpPr>
      <xdr:spPr>
        <a:xfrm>
          <a:off x="16421100" y="2309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165100</xdr:rowOff>
    </xdr:from>
    <xdr:to>
      <xdr:col>82</xdr:col>
      <xdr:colOff>107950</xdr:colOff>
      <xdr:row>17</xdr:row>
      <xdr:rowOff>135164</xdr:rowOff>
    </xdr:to>
    <xdr:cxnSp macro="">
      <xdr:nvCxnSpPr>
        <xdr:cNvPr id="133" name="直線コネクタ 132"/>
        <xdr:cNvCxnSpPr/>
      </xdr:nvCxnSpPr>
      <xdr:spPr>
        <a:xfrm flipV="1">
          <a:off x="15671800" y="2908300"/>
          <a:ext cx="8382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23784</xdr:rowOff>
    </xdr:from>
    <xdr:ext cx="762000" cy="259045"/>
    <xdr:sp macro="" textlink="">
      <xdr:nvSpPr>
        <xdr:cNvPr id="134" name="物件費平均値テキスト"/>
        <xdr:cNvSpPr txBox="1"/>
      </xdr:nvSpPr>
      <xdr:spPr>
        <a:xfrm>
          <a:off x="16598900" y="29384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51707</xdr:rowOff>
    </xdr:from>
    <xdr:to>
      <xdr:col>82</xdr:col>
      <xdr:colOff>158750</xdr:colOff>
      <xdr:row>17</xdr:row>
      <xdr:rowOff>153307</xdr:rowOff>
    </xdr:to>
    <xdr:sp macro="" textlink="">
      <xdr:nvSpPr>
        <xdr:cNvPr id="135" name="フローチャート: 判断 134"/>
        <xdr:cNvSpPr/>
      </xdr:nvSpPr>
      <xdr:spPr>
        <a:xfrm>
          <a:off x="16459200" y="296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135164</xdr:rowOff>
    </xdr:from>
    <xdr:to>
      <xdr:col>78</xdr:col>
      <xdr:colOff>69850</xdr:colOff>
      <xdr:row>18</xdr:row>
      <xdr:rowOff>7257</xdr:rowOff>
    </xdr:to>
    <xdr:cxnSp macro="">
      <xdr:nvCxnSpPr>
        <xdr:cNvPr id="136" name="直線コネクタ 135"/>
        <xdr:cNvCxnSpPr/>
      </xdr:nvCxnSpPr>
      <xdr:spPr>
        <a:xfrm flipV="1">
          <a:off x="14782800" y="3049814"/>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8164</xdr:rowOff>
    </xdr:from>
    <xdr:to>
      <xdr:col>78</xdr:col>
      <xdr:colOff>120650</xdr:colOff>
      <xdr:row>17</xdr:row>
      <xdr:rowOff>109764</xdr:rowOff>
    </xdr:to>
    <xdr:sp macro="" textlink="">
      <xdr:nvSpPr>
        <xdr:cNvPr id="137" name="フローチャート: 判断 136"/>
        <xdr:cNvSpPr/>
      </xdr:nvSpPr>
      <xdr:spPr>
        <a:xfrm>
          <a:off x="15621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119941</xdr:rowOff>
    </xdr:from>
    <xdr:ext cx="736600" cy="259045"/>
    <xdr:sp macro="" textlink="">
      <xdr:nvSpPr>
        <xdr:cNvPr id="138" name="テキスト ボックス 137"/>
        <xdr:cNvSpPr txBox="1"/>
      </xdr:nvSpPr>
      <xdr:spPr>
        <a:xfrm>
          <a:off x="15290800" y="2691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102507</xdr:rowOff>
    </xdr:from>
    <xdr:to>
      <xdr:col>73</xdr:col>
      <xdr:colOff>180975</xdr:colOff>
      <xdr:row>18</xdr:row>
      <xdr:rowOff>7257</xdr:rowOff>
    </xdr:to>
    <xdr:cxnSp macro="">
      <xdr:nvCxnSpPr>
        <xdr:cNvPr id="139" name="直線コネクタ 138"/>
        <xdr:cNvCxnSpPr/>
      </xdr:nvCxnSpPr>
      <xdr:spPr>
        <a:xfrm>
          <a:off x="13893800" y="3017157"/>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8164</xdr:rowOff>
    </xdr:from>
    <xdr:to>
      <xdr:col>74</xdr:col>
      <xdr:colOff>31750</xdr:colOff>
      <xdr:row>17</xdr:row>
      <xdr:rowOff>109764</xdr:rowOff>
    </xdr:to>
    <xdr:sp macro="" textlink="">
      <xdr:nvSpPr>
        <xdr:cNvPr id="140" name="フローチャート: 判断 139"/>
        <xdr:cNvSpPr/>
      </xdr:nvSpPr>
      <xdr:spPr>
        <a:xfrm>
          <a:off x="14732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119941</xdr:rowOff>
    </xdr:from>
    <xdr:ext cx="762000" cy="259045"/>
    <xdr:sp macro="" textlink="">
      <xdr:nvSpPr>
        <xdr:cNvPr id="141" name="テキスト ボックス 140"/>
        <xdr:cNvSpPr txBox="1"/>
      </xdr:nvSpPr>
      <xdr:spPr>
        <a:xfrm>
          <a:off x="14401800" y="2691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80736</xdr:rowOff>
    </xdr:from>
    <xdr:to>
      <xdr:col>69</xdr:col>
      <xdr:colOff>92075</xdr:colOff>
      <xdr:row>17</xdr:row>
      <xdr:rowOff>102507</xdr:rowOff>
    </xdr:to>
    <xdr:cxnSp macro="">
      <xdr:nvCxnSpPr>
        <xdr:cNvPr id="142" name="直線コネクタ 141"/>
        <xdr:cNvCxnSpPr/>
      </xdr:nvCxnSpPr>
      <xdr:spPr>
        <a:xfrm>
          <a:off x="13004800" y="2995386"/>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103414</xdr:rowOff>
    </xdr:from>
    <xdr:to>
      <xdr:col>69</xdr:col>
      <xdr:colOff>142875</xdr:colOff>
      <xdr:row>17</xdr:row>
      <xdr:rowOff>33564</xdr:rowOff>
    </xdr:to>
    <xdr:sp macro="" textlink="">
      <xdr:nvSpPr>
        <xdr:cNvPr id="143" name="フローチャート: 判断 142"/>
        <xdr:cNvSpPr/>
      </xdr:nvSpPr>
      <xdr:spPr>
        <a:xfrm>
          <a:off x="13843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43741</xdr:rowOff>
    </xdr:from>
    <xdr:ext cx="762000" cy="259045"/>
    <xdr:sp macro="" textlink="">
      <xdr:nvSpPr>
        <xdr:cNvPr id="144" name="テキスト ボックス 143"/>
        <xdr:cNvSpPr txBox="1"/>
      </xdr:nvSpPr>
      <xdr:spPr>
        <a:xfrm>
          <a:off x="13512800" y="261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114300</xdr:rowOff>
    </xdr:from>
    <xdr:to>
      <xdr:col>65</xdr:col>
      <xdr:colOff>53975</xdr:colOff>
      <xdr:row>17</xdr:row>
      <xdr:rowOff>44450</xdr:rowOff>
    </xdr:to>
    <xdr:sp macro="" textlink="">
      <xdr:nvSpPr>
        <xdr:cNvPr id="145" name="フローチャート: 判断 144"/>
        <xdr:cNvSpPr/>
      </xdr:nvSpPr>
      <xdr:spPr>
        <a:xfrm>
          <a:off x="12954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54627</xdr:rowOff>
    </xdr:from>
    <xdr:ext cx="762000" cy="259045"/>
    <xdr:sp macro="" textlink="">
      <xdr:nvSpPr>
        <xdr:cNvPr id="146" name="テキスト ボックス 145"/>
        <xdr:cNvSpPr txBox="1"/>
      </xdr:nvSpPr>
      <xdr:spPr>
        <a:xfrm>
          <a:off x="12623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7" name="テキスト ボックス 14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8" name="テキスト ボックス 14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9" name="テキスト ボックス 14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50" name="テキスト ボックス 14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51" name="テキスト ボックス 15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114300</xdr:rowOff>
    </xdr:from>
    <xdr:to>
      <xdr:col>82</xdr:col>
      <xdr:colOff>158750</xdr:colOff>
      <xdr:row>17</xdr:row>
      <xdr:rowOff>44450</xdr:rowOff>
    </xdr:to>
    <xdr:sp macro="" textlink="">
      <xdr:nvSpPr>
        <xdr:cNvPr id="152" name="楕円 151"/>
        <xdr:cNvSpPr/>
      </xdr:nvSpPr>
      <xdr:spPr>
        <a:xfrm>
          <a:off x="164592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130827</xdr:rowOff>
    </xdr:from>
    <xdr:ext cx="762000" cy="259045"/>
    <xdr:sp macro="" textlink="">
      <xdr:nvSpPr>
        <xdr:cNvPr id="153" name="物件費該当値テキスト"/>
        <xdr:cNvSpPr txBox="1"/>
      </xdr:nvSpPr>
      <xdr:spPr>
        <a:xfrm>
          <a:off x="165989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84364</xdr:rowOff>
    </xdr:from>
    <xdr:to>
      <xdr:col>78</xdr:col>
      <xdr:colOff>120650</xdr:colOff>
      <xdr:row>18</xdr:row>
      <xdr:rowOff>14514</xdr:rowOff>
    </xdr:to>
    <xdr:sp macro="" textlink="">
      <xdr:nvSpPr>
        <xdr:cNvPr id="154" name="楕円 153"/>
        <xdr:cNvSpPr/>
      </xdr:nvSpPr>
      <xdr:spPr>
        <a:xfrm>
          <a:off x="15621000" y="299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170741</xdr:rowOff>
    </xdr:from>
    <xdr:ext cx="736600" cy="259045"/>
    <xdr:sp macro="" textlink="">
      <xdr:nvSpPr>
        <xdr:cNvPr id="155" name="テキスト ボックス 154"/>
        <xdr:cNvSpPr txBox="1"/>
      </xdr:nvSpPr>
      <xdr:spPr>
        <a:xfrm>
          <a:off x="15290800" y="30853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127907</xdr:rowOff>
    </xdr:from>
    <xdr:to>
      <xdr:col>74</xdr:col>
      <xdr:colOff>31750</xdr:colOff>
      <xdr:row>18</xdr:row>
      <xdr:rowOff>58057</xdr:rowOff>
    </xdr:to>
    <xdr:sp macro="" textlink="">
      <xdr:nvSpPr>
        <xdr:cNvPr id="156" name="楕円 155"/>
        <xdr:cNvSpPr/>
      </xdr:nvSpPr>
      <xdr:spPr>
        <a:xfrm>
          <a:off x="14732000" y="304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42834</xdr:rowOff>
    </xdr:from>
    <xdr:ext cx="762000" cy="259045"/>
    <xdr:sp macro="" textlink="">
      <xdr:nvSpPr>
        <xdr:cNvPr id="157" name="テキスト ボックス 156"/>
        <xdr:cNvSpPr txBox="1"/>
      </xdr:nvSpPr>
      <xdr:spPr>
        <a:xfrm>
          <a:off x="14401800" y="312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51707</xdr:rowOff>
    </xdr:from>
    <xdr:to>
      <xdr:col>69</xdr:col>
      <xdr:colOff>142875</xdr:colOff>
      <xdr:row>17</xdr:row>
      <xdr:rowOff>153307</xdr:rowOff>
    </xdr:to>
    <xdr:sp macro="" textlink="">
      <xdr:nvSpPr>
        <xdr:cNvPr id="158" name="楕円 157"/>
        <xdr:cNvSpPr/>
      </xdr:nvSpPr>
      <xdr:spPr>
        <a:xfrm>
          <a:off x="13843000" y="296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138084</xdr:rowOff>
    </xdr:from>
    <xdr:ext cx="762000" cy="259045"/>
    <xdr:sp macro="" textlink="">
      <xdr:nvSpPr>
        <xdr:cNvPr id="159" name="テキスト ボックス 158"/>
        <xdr:cNvSpPr txBox="1"/>
      </xdr:nvSpPr>
      <xdr:spPr>
        <a:xfrm>
          <a:off x="13512800" y="305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29936</xdr:rowOff>
    </xdr:from>
    <xdr:to>
      <xdr:col>65</xdr:col>
      <xdr:colOff>53975</xdr:colOff>
      <xdr:row>17</xdr:row>
      <xdr:rowOff>131536</xdr:rowOff>
    </xdr:to>
    <xdr:sp macro="" textlink="">
      <xdr:nvSpPr>
        <xdr:cNvPr id="160" name="楕円 159"/>
        <xdr:cNvSpPr/>
      </xdr:nvSpPr>
      <xdr:spPr>
        <a:xfrm>
          <a:off x="12954000" y="294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116313</xdr:rowOff>
    </xdr:from>
    <xdr:ext cx="762000" cy="259045"/>
    <xdr:sp macro="" textlink="">
      <xdr:nvSpPr>
        <xdr:cNvPr id="161" name="テキスト ボックス 160"/>
        <xdr:cNvSpPr txBox="1"/>
      </xdr:nvSpPr>
      <xdr:spPr>
        <a:xfrm>
          <a:off x="12623800" y="303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2" name="正方形/長方形 16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3" name="正方形/長方形 16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4" name="正方形/長方形 16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5" name="正方形/長方形 16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6" name="正方形/長方形 16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7" name="正方形/長方形 16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8" name="正方形/長方形 16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9" name="正方形/長方形 16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70" name="正方形/長方形 16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71" name="正方形/長方形 17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2" name="テキスト ボックス 17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社会保障関連経費の</a:t>
          </a:r>
          <a:r>
            <a:rPr lang="ja-JP" altLang="en-US" sz="1100" b="0" i="0" baseline="0">
              <a:solidFill>
                <a:schemeClr val="dk1"/>
              </a:solidFill>
              <a:effectLst/>
              <a:latin typeface="+mn-lt"/>
              <a:ea typeface="+mn-ea"/>
              <a:cs typeface="+mn-cs"/>
            </a:rPr>
            <a:t>伸びに伴い、</a:t>
          </a:r>
          <a:r>
            <a:rPr lang="ja-JP" altLang="ja-JP" sz="1100" b="0" i="0" baseline="0">
              <a:solidFill>
                <a:schemeClr val="dk1"/>
              </a:solidFill>
              <a:effectLst/>
              <a:latin typeface="+mn-lt"/>
              <a:ea typeface="+mn-ea"/>
              <a:cs typeface="+mn-cs"/>
            </a:rPr>
            <a:t>増加傾向</a:t>
          </a:r>
          <a:r>
            <a:rPr lang="ja-JP" altLang="en-US" sz="1100" b="0" i="0" baseline="0">
              <a:solidFill>
                <a:schemeClr val="dk1"/>
              </a:solidFill>
              <a:effectLst/>
              <a:latin typeface="+mn-lt"/>
              <a:ea typeface="+mn-ea"/>
              <a:cs typeface="+mn-cs"/>
            </a:rPr>
            <a:t>が続いていましたが</a:t>
          </a:r>
          <a:r>
            <a:rPr lang="ja-JP" altLang="ja-JP" sz="1100" b="0" i="0" baseline="0">
              <a:solidFill>
                <a:schemeClr val="dk1"/>
              </a:solidFill>
              <a:effectLst/>
              <a:latin typeface="+mn-lt"/>
              <a:ea typeface="+mn-ea"/>
              <a:cs typeface="+mn-cs"/>
            </a:rPr>
            <a:t>、平成</a:t>
          </a:r>
          <a:r>
            <a:rPr lang="ja-JP" altLang="en-US" sz="1100" b="0" i="0" baseline="0">
              <a:solidFill>
                <a:schemeClr val="dk1"/>
              </a:solidFill>
              <a:effectLst/>
              <a:latin typeface="+mn-lt"/>
              <a:ea typeface="+mn-ea"/>
              <a:cs typeface="+mn-cs"/>
            </a:rPr>
            <a:t>３０</a:t>
          </a:r>
          <a:r>
            <a:rPr lang="ja-JP" altLang="ja-JP" sz="1100" b="0" i="0" baseline="0">
              <a:solidFill>
                <a:schemeClr val="dk1"/>
              </a:solidFill>
              <a:effectLst/>
              <a:latin typeface="+mn-lt"/>
              <a:ea typeface="+mn-ea"/>
              <a:cs typeface="+mn-cs"/>
            </a:rPr>
            <a:t>年度は臨時福祉給付金給付事業費</a:t>
          </a:r>
          <a:r>
            <a:rPr lang="ja-JP" altLang="en-US" sz="1100" b="0" i="0" baseline="0">
              <a:solidFill>
                <a:schemeClr val="dk1"/>
              </a:solidFill>
              <a:effectLst/>
              <a:latin typeface="+mn-lt"/>
              <a:ea typeface="+mn-ea"/>
              <a:cs typeface="+mn-cs"/>
            </a:rPr>
            <a:t>や児童手当の減などにより</a:t>
          </a:r>
          <a:r>
            <a:rPr lang="ja-JP" altLang="ja-JP" sz="1100" b="0" i="0" baseline="0">
              <a:solidFill>
                <a:schemeClr val="dk1"/>
              </a:solidFill>
              <a:effectLst/>
              <a:latin typeface="+mn-lt"/>
              <a:ea typeface="+mn-ea"/>
              <a:cs typeface="+mn-cs"/>
            </a:rPr>
            <a:t>、扶助費は</a:t>
          </a:r>
          <a:r>
            <a:rPr lang="ja-JP" altLang="en-US" sz="1100" b="0" i="0" baseline="0">
              <a:solidFill>
                <a:schemeClr val="dk1"/>
              </a:solidFill>
              <a:effectLst/>
              <a:latin typeface="+mn-lt"/>
              <a:ea typeface="+mn-ea"/>
              <a:cs typeface="+mn-cs"/>
            </a:rPr>
            <a:t>減となりました。さらに、</a:t>
          </a:r>
          <a:r>
            <a:rPr lang="ja-JP" altLang="ja-JP" sz="1100" b="0" i="0" baseline="0">
              <a:solidFill>
                <a:schemeClr val="dk1"/>
              </a:solidFill>
              <a:effectLst/>
              <a:latin typeface="+mn-lt"/>
              <a:ea typeface="+mn-ea"/>
              <a:cs typeface="+mn-cs"/>
            </a:rPr>
            <a:t>市税等の増収による一般財源</a:t>
          </a:r>
          <a:r>
            <a:rPr lang="ja-JP" altLang="en-US" sz="1100" b="0" i="0" baseline="0">
              <a:solidFill>
                <a:schemeClr val="dk1"/>
              </a:solidFill>
              <a:effectLst/>
              <a:latin typeface="+mn-lt"/>
              <a:ea typeface="+mn-ea"/>
              <a:cs typeface="+mn-cs"/>
            </a:rPr>
            <a:t>の増により</a:t>
          </a:r>
          <a:r>
            <a:rPr lang="ja-JP" altLang="ja-JP" sz="1100" b="0" i="0" baseline="0">
              <a:solidFill>
                <a:schemeClr val="dk1"/>
              </a:solidFill>
              <a:effectLst/>
              <a:latin typeface="+mn-lt"/>
              <a:ea typeface="+mn-ea"/>
              <a:cs typeface="+mn-cs"/>
            </a:rPr>
            <a:t>、前年度から</a:t>
          </a:r>
          <a:r>
            <a:rPr lang="ja-JP" altLang="en-US" sz="1100" b="0" i="0" baseline="0">
              <a:solidFill>
                <a:schemeClr val="dk1"/>
              </a:solidFill>
              <a:effectLst/>
              <a:latin typeface="+mn-lt"/>
              <a:ea typeface="+mn-ea"/>
              <a:cs typeface="+mn-cs"/>
            </a:rPr>
            <a:t>１</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１</a:t>
          </a:r>
          <a:r>
            <a:rPr lang="ja-JP" altLang="ja-JP" sz="1100" b="0" i="0" baseline="0">
              <a:solidFill>
                <a:schemeClr val="dk1"/>
              </a:solidFill>
              <a:effectLst/>
              <a:latin typeface="+mn-lt"/>
              <a:ea typeface="+mn-ea"/>
              <a:cs typeface="+mn-cs"/>
            </a:rPr>
            <a:t>ポイント改善しました。</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現段階では類似団体平均を下回っていますが、今後も扶助費の精査を行い、適正な執行に努めます。</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73" name="テキスト ボックス 17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4" name="直線コネクタ 17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5" name="テキスト ボックス 17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6" name="直線コネクタ 175"/>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7" name="テキスト ボックス 176"/>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8" name="直線コネクタ 177"/>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9" name="テキスト ボックス 178"/>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80" name="直線コネクタ 17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81" name="テキスト ボックス 18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82" name="直線コネクタ 181"/>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83" name="テキスト ボックス 182"/>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4" name="直線コネクタ 183"/>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5" name="テキスト ボックス 184"/>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7" name="テキスト ボックス 18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63500</xdr:rowOff>
    </xdr:from>
    <xdr:to>
      <xdr:col>24</xdr:col>
      <xdr:colOff>25400</xdr:colOff>
      <xdr:row>60</xdr:row>
      <xdr:rowOff>114300</xdr:rowOff>
    </xdr:to>
    <xdr:cxnSp macro="">
      <xdr:nvCxnSpPr>
        <xdr:cNvPr id="189" name="直線コネクタ 188"/>
        <xdr:cNvCxnSpPr/>
      </xdr:nvCxnSpPr>
      <xdr:spPr>
        <a:xfrm flipV="1">
          <a:off x="4826000" y="89789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86377</xdr:rowOff>
    </xdr:from>
    <xdr:ext cx="762000" cy="259045"/>
    <xdr:sp macro="" textlink="">
      <xdr:nvSpPr>
        <xdr:cNvPr id="190" name="扶助費最小値テキスト"/>
        <xdr:cNvSpPr txBox="1"/>
      </xdr:nvSpPr>
      <xdr:spPr>
        <a:xfrm>
          <a:off x="4914900" y="1037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114300</xdr:rowOff>
    </xdr:from>
    <xdr:to>
      <xdr:col>24</xdr:col>
      <xdr:colOff>114300</xdr:colOff>
      <xdr:row>60</xdr:row>
      <xdr:rowOff>114300</xdr:rowOff>
    </xdr:to>
    <xdr:cxnSp macro="">
      <xdr:nvCxnSpPr>
        <xdr:cNvPr id="191" name="直線コネクタ 190"/>
        <xdr:cNvCxnSpPr/>
      </xdr:nvCxnSpPr>
      <xdr:spPr>
        <a:xfrm>
          <a:off x="4737100" y="1040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149877</xdr:rowOff>
    </xdr:from>
    <xdr:ext cx="762000" cy="259045"/>
    <xdr:sp macro="" textlink="">
      <xdr:nvSpPr>
        <xdr:cNvPr id="192" name="扶助費最大値テキスト"/>
        <xdr:cNvSpPr txBox="1"/>
      </xdr:nvSpPr>
      <xdr:spPr>
        <a:xfrm>
          <a:off x="4914900" y="872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63500</xdr:rowOff>
    </xdr:from>
    <xdr:to>
      <xdr:col>24</xdr:col>
      <xdr:colOff>114300</xdr:colOff>
      <xdr:row>52</xdr:row>
      <xdr:rowOff>63500</xdr:rowOff>
    </xdr:to>
    <xdr:cxnSp macro="">
      <xdr:nvCxnSpPr>
        <xdr:cNvPr id="193" name="直線コネクタ 192"/>
        <xdr:cNvCxnSpPr/>
      </xdr:nvCxnSpPr>
      <xdr:spPr>
        <a:xfrm>
          <a:off x="4737100" y="897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52</xdr:row>
      <xdr:rowOff>165100</xdr:rowOff>
    </xdr:from>
    <xdr:to>
      <xdr:col>24</xdr:col>
      <xdr:colOff>25400</xdr:colOff>
      <xdr:row>53</xdr:row>
      <xdr:rowOff>133350</xdr:rowOff>
    </xdr:to>
    <xdr:cxnSp macro="">
      <xdr:nvCxnSpPr>
        <xdr:cNvPr id="194" name="直線コネクタ 193"/>
        <xdr:cNvCxnSpPr/>
      </xdr:nvCxnSpPr>
      <xdr:spPr>
        <a:xfrm flipV="1">
          <a:off x="3987800" y="9080500"/>
          <a:ext cx="8382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156227</xdr:rowOff>
    </xdr:from>
    <xdr:ext cx="762000" cy="259045"/>
    <xdr:sp macro="" textlink="">
      <xdr:nvSpPr>
        <xdr:cNvPr id="195" name="扶助費平均値テキスト"/>
        <xdr:cNvSpPr txBox="1"/>
      </xdr:nvSpPr>
      <xdr:spPr>
        <a:xfrm>
          <a:off x="4914900" y="9585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12700</xdr:rowOff>
    </xdr:from>
    <xdr:to>
      <xdr:col>24</xdr:col>
      <xdr:colOff>76200</xdr:colOff>
      <xdr:row>56</xdr:row>
      <xdr:rowOff>114300</xdr:rowOff>
    </xdr:to>
    <xdr:sp macro="" textlink="">
      <xdr:nvSpPr>
        <xdr:cNvPr id="196" name="フローチャート: 判断 195"/>
        <xdr:cNvSpPr/>
      </xdr:nvSpPr>
      <xdr:spPr>
        <a:xfrm>
          <a:off x="47752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133350</xdr:rowOff>
    </xdr:from>
    <xdr:to>
      <xdr:col>19</xdr:col>
      <xdr:colOff>187325</xdr:colOff>
      <xdr:row>54</xdr:row>
      <xdr:rowOff>25400</xdr:rowOff>
    </xdr:to>
    <xdr:cxnSp macro="">
      <xdr:nvCxnSpPr>
        <xdr:cNvPr id="197" name="直線コネクタ 196"/>
        <xdr:cNvCxnSpPr/>
      </xdr:nvCxnSpPr>
      <xdr:spPr>
        <a:xfrm flipV="1">
          <a:off x="3098800" y="92202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38100</xdr:rowOff>
    </xdr:from>
    <xdr:to>
      <xdr:col>20</xdr:col>
      <xdr:colOff>38100</xdr:colOff>
      <xdr:row>56</xdr:row>
      <xdr:rowOff>139700</xdr:rowOff>
    </xdr:to>
    <xdr:sp macro="" textlink="">
      <xdr:nvSpPr>
        <xdr:cNvPr id="198" name="フローチャート: 判断 197"/>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124477</xdr:rowOff>
    </xdr:from>
    <xdr:ext cx="736600" cy="259045"/>
    <xdr:sp macro="" textlink="">
      <xdr:nvSpPr>
        <xdr:cNvPr id="199" name="テキスト ボックス 198"/>
        <xdr:cNvSpPr txBox="1"/>
      </xdr:nvSpPr>
      <xdr:spPr>
        <a:xfrm>
          <a:off x="3606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69850</xdr:rowOff>
    </xdr:from>
    <xdr:to>
      <xdr:col>15</xdr:col>
      <xdr:colOff>98425</xdr:colOff>
      <xdr:row>54</xdr:row>
      <xdr:rowOff>25400</xdr:rowOff>
    </xdr:to>
    <xdr:cxnSp macro="">
      <xdr:nvCxnSpPr>
        <xdr:cNvPr id="200" name="直線コネクタ 199"/>
        <xdr:cNvCxnSpPr/>
      </xdr:nvCxnSpPr>
      <xdr:spPr>
        <a:xfrm>
          <a:off x="2209800" y="91567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201" name="フローチャート: 判断 200"/>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86377</xdr:rowOff>
    </xdr:from>
    <xdr:ext cx="762000" cy="259045"/>
    <xdr:sp macro="" textlink="">
      <xdr:nvSpPr>
        <xdr:cNvPr id="202" name="テキスト ボックス 201"/>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69850</xdr:rowOff>
    </xdr:from>
    <xdr:to>
      <xdr:col>11</xdr:col>
      <xdr:colOff>9525</xdr:colOff>
      <xdr:row>53</xdr:row>
      <xdr:rowOff>95250</xdr:rowOff>
    </xdr:to>
    <xdr:cxnSp macro="">
      <xdr:nvCxnSpPr>
        <xdr:cNvPr id="203" name="直線コネクタ 202"/>
        <xdr:cNvCxnSpPr/>
      </xdr:nvCxnSpPr>
      <xdr:spPr>
        <a:xfrm flipV="1">
          <a:off x="1320800" y="91567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82550</xdr:rowOff>
    </xdr:from>
    <xdr:to>
      <xdr:col>11</xdr:col>
      <xdr:colOff>60325</xdr:colOff>
      <xdr:row>56</xdr:row>
      <xdr:rowOff>12700</xdr:rowOff>
    </xdr:to>
    <xdr:sp macro="" textlink="">
      <xdr:nvSpPr>
        <xdr:cNvPr id="204" name="フローチャート: 判断 203"/>
        <xdr:cNvSpPr/>
      </xdr:nvSpPr>
      <xdr:spPr>
        <a:xfrm>
          <a:off x="2159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168927</xdr:rowOff>
    </xdr:from>
    <xdr:ext cx="762000" cy="259045"/>
    <xdr:sp macro="" textlink="">
      <xdr:nvSpPr>
        <xdr:cNvPr id="205" name="テキスト ボックス 204"/>
        <xdr:cNvSpPr txBox="1"/>
      </xdr:nvSpPr>
      <xdr:spPr>
        <a:xfrm>
          <a:off x="1828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206" name="フローチャート: 判断 205"/>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207" name="テキスト ボックス 206"/>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8" name="テキスト ボックス 20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9" name="テキスト ボックス 20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10" name="テキスト ボックス 20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1" name="テキスト ボックス 21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2" name="テキスト ボックス 21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52</xdr:row>
      <xdr:rowOff>114300</xdr:rowOff>
    </xdr:from>
    <xdr:to>
      <xdr:col>24</xdr:col>
      <xdr:colOff>76200</xdr:colOff>
      <xdr:row>53</xdr:row>
      <xdr:rowOff>44450</xdr:rowOff>
    </xdr:to>
    <xdr:sp macro="" textlink="">
      <xdr:nvSpPr>
        <xdr:cNvPr id="213" name="楕円 212"/>
        <xdr:cNvSpPr/>
      </xdr:nvSpPr>
      <xdr:spPr>
        <a:xfrm>
          <a:off x="4775200" y="90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22877</xdr:rowOff>
    </xdr:from>
    <xdr:ext cx="762000" cy="259045"/>
    <xdr:sp macro="" textlink="">
      <xdr:nvSpPr>
        <xdr:cNvPr id="214" name="扶助費該当値テキスト"/>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82550</xdr:rowOff>
    </xdr:from>
    <xdr:to>
      <xdr:col>20</xdr:col>
      <xdr:colOff>38100</xdr:colOff>
      <xdr:row>54</xdr:row>
      <xdr:rowOff>12700</xdr:rowOff>
    </xdr:to>
    <xdr:sp macro="" textlink="">
      <xdr:nvSpPr>
        <xdr:cNvPr id="215" name="楕円 214"/>
        <xdr:cNvSpPr/>
      </xdr:nvSpPr>
      <xdr:spPr>
        <a:xfrm>
          <a:off x="3937000" y="916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22877</xdr:rowOff>
    </xdr:from>
    <xdr:ext cx="736600" cy="259045"/>
    <xdr:sp macro="" textlink="">
      <xdr:nvSpPr>
        <xdr:cNvPr id="216" name="テキスト ボックス 215"/>
        <xdr:cNvSpPr txBox="1"/>
      </xdr:nvSpPr>
      <xdr:spPr>
        <a:xfrm>
          <a:off x="3606800" y="893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146050</xdr:rowOff>
    </xdr:from>
    <xdr:to>
      <xdr:col>15</xdr:col>
      <xdr:colOff>149225</xdr:colOff>
      <xdr:row>54</xdr:row>
      <xdr:rowOff>76200</xdr:rowOff>
    </xdr:to>
    <xdr:sp macro="" textlink="">
      <xdr:nvSpPr>
        <xdr:cNvPr id="217" name="楕円 216"/>
        <xdr:cNvSpPr/>
      </xdr:nvSpPr>
      <xdr:spPr>
        <a:xfrm>
          <a:off x="3048000" y="923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86377</xdr:rowOff>
    </xdr:from>
    <xdr:ext cx="762000" cy="259045"/>
    <xdr:sp macro="" textlink="">
      <xdr:nvSpPr>
        <xdr:cNvPr id="218" name="テキスト ボックス 217"/>
        <xdr:cNvSpPr txBox="1"/>
      </xdr:nvSpPr>
      <xdr:spPr>
        <a:xfrm>
          <a:off x="2717800" y="900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19050</xdr:rowOff>
    </xdr:from>
    <xdr:to>
      <xdr:col>11</xdr:col>
      <xdr:colOff>60325</xdr:colOff>
      <xdr:row>53</xdr:row>
      <xdr:rowOff>120650</xdr:rowOff>
    </xdr:to>
    <xdr:sp macro="" textlink="">
      <xdr:nvSpPr>
        <xdr:cNvPr id="219" name="楕円 218"/>
        <xdr:cNvSpPr/>
      </xdr:nvSpPr>
      <xdr:spPr>
        <a:xfrm>
          <a:off x="2159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130827</xdr:rowOff>
    </xdr:from>
    <xdr:ext cx="762000" cy="259045"/>
    <xdr:sp macro="" textlink="">
      <xdr:nvSpPr>
        <xdr:cNvPr id="220" name="テキスト ボックス 219"/>
        <xdr:cNvSpPr txBox="1"/>
      </xdr:nvSpPr>
      <xdr:spPr>
        <a:xfrm>
          <a:off x="1828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44450</xdr:rowOff>
    </xdr:from>
    <xdr:to>
      <xdr:col>6</xdr:col>
      <xdr:colOff>171450</xdr:colOff>
      <xdr:row>53</xdr:row>
      <xdr:rowOff>146050</xdr:rowOff>
    </xdr:to>
    <xdr:sp macro="" textlink="">
      <xdr:nvSpPr>
        <xdr:cNvPr id="221" name="楕円 220"/>
        <xdr:cNvSpPr/>
      </xdr:nvSpPr>
      <xdr:spPr>
        <a:xfrm>
          <a:off x="1270000" y="913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156227</xdr:rowOff>
    </xdr:from>
    <xdr:ext cx="762000" cy="259045"/>
    <xdr:sp macro="" textlink="">
      <xdr:nvSpPr>
        <xdr:cNvPr id="222" name="テキスト ボックス 221"/>
        <xdr:cNvSpPr txBox="1"/>
      </xdr:nvSpPr>
      <xdr:spPr>
        <a:xfrm>
          <a:off x="9398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3" name="正方形/長方形 22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4" name="正方形/長方形 22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5" name="正方形/長方形 22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6" name="正方形/長方形 22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7" name="正方形/長方形 22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8" name="正方形/長方形 22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9" name="正方形/長方形 22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0" name="正方形/長方形 22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1" name="正方形/長方形 23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2" name="正方形/長方形 23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3" name="テキスト ボックス 23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mn-lt"/>
              <a:ea typeface="+mn-ea"/>
              <a:cs typeface="+mn-cs"/>
            </a:rPr>
            <a:t>　</a:t>
          </a:r>
          <a:r>
            <a:rPr kumimoji="1" lang="ja-JP" altLang="ja-JP" sz="1000" b="0" i="0" baseline="0">
              <a:solidFill>
                <a:schemeClr val="dk1"/>
              </a:solidFill>
              <a:effectLst/>
              <a:latin typeface="+mn-lt"/>
              <a:ea typeface="+mn-ea"/>
              <a:cs typeface="+mn-cs"/>
            </a:rPr>
            <a:t>アセットマネジメント事業として公共施設の計画的な維持補修を進めていることによる維持補修費</a:t>
          </a:r>
          <a:r>
            <a:rPr kumimoji="1" lang="ja-JP" altLang="en-US" sz="1000" b="0" i="0" baseline="0">
              <a:solidFill>
                <a:schemeClr val="dk1"/>
              </a:solidFill>
              <a:effectLst/>
              <a:latin typeface="+mn-lt"/>
              <a:ea typeface="+mn-ea"/>
              <a:cs typeface="+mn-cs"/>
            </a:rPr>
            <a:t>の増とともに</a:t>
          </a:r>
          <a:r>
            <a:rPr kumimoji="1" lang="ja-JP" altLang="ja-JP" sz="1000" b="0" i="0" baseline="0">
              <a:solidFill>
                <a:schemeClr val="dk1"/>
              </a:solidFill>
              <a:effectLst/>
              <a:latin typeface="+mn-lt"/>
              <a:ea typeface="+mn-ea"/>
              <a:cs typeface="+mn-cs"/>
            </a:rPr>
            <a:t>、介護保険特別会計及び後期高齢者医療特別会計への繰出金が増加傾向にあ</a:t>
          </a:r>
          <a:r>
            <a:rPr kumimoji="1" lang="ja-JP" altLang="en-US" sz="1000" b="0" i="0" baseline="0">
              <a:solidFill>
                <a:schemeClr val="dk1"/>
              </a:solidFill>
              <a:effectLst/>
              <a:latin typeface="+mn-lt"/>
              <a:ea typeface="+mn-ea"/>
              <a:cs typeface="+mn-cs"/>
            </a:rPr>
            <a:t>ります。しかしながら、平成３０年度は</a:t>
          </a:r>
          <a:r>
            <a:rPr lang="ja-JP" altLang="ja-JP" sz="1000" b="0" i="0" baseline="0">
              <a:solidFill>
                <a:schemeClr val="dk1"/>
              </a:solidFill>
              <a:effectLst/>
              <a:latin typeface="+mn-lt"/>
              <a:ea typeface="+mn-ea"/>
              <a:cs typeface="+mn-cs"/>
            </a:rPr>
            <a:t>市税等の増収による一般財源の増により、前年度から</a:t>
          </a:r>
          <a:r>
            <a:rPr lang="ja-JP" altLang="en-US" sz="1000" b="0" i="0" baseline="0">
              <a:solidFill>
                <a:schemeClr val="dk1"/>
              </a:solidFill>
              <a:effectLst/>
              <a:latin typeface="+mn-lt"/>
              <a:ea typeface="+mn-ea"/>
              <a:cs typeface="+mn-cs"/>
            </a:rPr>
            <a:t>０</a:t>
          </a:r>
          <a:r>
            <a:rPr lang="ja-JP" altLang="ja-JP" sz="1000" b="0" i="0" baseline="0">
              <a:solidFill>
                <a:schemeClr val="dk1"/>
              </a:solidFill>
              <a:effectLst/>
              <a:latin typeface="+mn-lt"/>
              <a:ea typeface="+mn-ea"/>
              <a:cs typeface="+mn-cs"/>
            </a:rPr>
            <a:t>．</a:t>
          </a:r>
          <a:r>
            <a:rPr lang="ja-JP" altLang="en-US" sz="1000" b="0" i="0" baseline="0">
              <a:solidFill>
                <a:schemeClr val="dk1"/>
              </a:solidFill>
              <a:effectLst/>
              <a:latin typeface="+mn-lt"/>
              <a:ea typeface="+mn-ea"/>
              <a:cs typeface="+mn-cs"/>
            </a:rPr>
            <a:t>７</a:t>
          </a:r>
          <a:r>
            <a:rPr lang="ja-JP" altLang="ja-JP" sz="1000" b="0" i="0" baseline="0">
              <a:solidFill>
                <a:schemeClr val="dk1"/>
              </a:solidFill>
              <a:effectLst/>
              <a:latin typeface="+mn-lt"/>
              <a:ea typeface="+mn-ea"/>
              <a:cs typeface="+mn-cs"/>
            </a:rPr>
            <a:t>ポイント改善しました。</a:t>
          </a:r>
          <a:endParaRPr lang="ja-JP" altLang="ja-JP" sz="1000">
            <a:effectLst/>
          </a:endParaRPr>
        </a:p>
        <a:p>
          <a:pPr eaLnBrk="1" fontAlgn="auto" latinLnBrk="0" hangingPunct="1"/>
          <a:r>
            <a:rPr lang="ja-JP" altLang="ja-JP" sz="1000" b="0" i="0" baseline="0">
              <a:solidFill>
                <a:schemeClr val="dk1"/>
              </a:solidFill>
              <a:effectLst/>
              <a:latin typeface="+mn-lt"/>
              <a:ea typeface="+mn-ea"/>
              <a:cs typeface="+mn-cs"/>
            </a:rPr>
            <a:t>　</a:t>
          </a:r>
          <a:r>
            <a:rPr kumimoji="1" lang="ja-JP" altLang="ja-JP" sz="1000" b="0" i="0" baseline="0">
              <a:solidFill>
                <a:schemeClr val="dk1"/>
              </a:solidFill>
              <a:effectLst/>
              <a:latin typeface="+mn-lt"/>
              <a:ea typeface="+mn-ea"/>
              <a:cs typeface="+mn-cs"/>
            </a:rPr>
            <a:t>なお、下水道事業への繰り出しが補助費等となることから、類似団体平均よりも低い指標となっています。</a:t>
          </a:r>
          <a:endParaRPr lang="ja-JP" altLang="ja-JP" sz="10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4" name="テキスト ボックス 23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5" name="直線コネクタ 23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6" name="テキスト ボックス 23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7" name="直線コネクタ 236"/>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8" name="テキスト ボックス 237"/>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9" name="直線コネクタ 238"/>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40" name="テキスト ボックス 239"/>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41" name="直線コネクタ 240"/>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2" name="テキスト ボックス 241"/>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3" name="直線コネクタ 242"/>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4" name="テキスト ボックス 243"/>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5" name="直線コネクタ 244"/>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6" name="テキスト ボックス 245"/>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7" name="直線コネクタ 246"/>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8" name="テキスト ボックス 247"/>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9" name="直線コネクタ 24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50" name="テキスト ボックス 24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5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37193</xdr:rowOff>
    </xdr:from>
    <xdr:to>
      <xdr:col>82</xdr:col>
      <xdr:colOff>107950</xdr:colOff>
      <xdr:row>60</xdr:row>
      <xdr:rowOff>143328</xdr:rowOff>
    </xdr:to>
    <xdr:cxnSp macro="">
      <xdr:nvCxnSpPr>
        <xdr:cNvPr id="252" name="直線コネクタ 251"/>
        <xdr:cNvCxnSpPr/>
      </xdr:nvCxnSpPr>
      <xdr:spPr>
        <a:xfrm flipV="1">
          <a:off x="16510000" y="9124043"/>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115405</xdr:rowOff>
    </xdr:from>
    <xdr:ext cx="762000" cy="259045"/>
    <xdr:sp macro="" textlink="">
      <xdr:nvSpPr>
        <xdr:cNvPr id="253" name="その他最小値テキスト"/>
        <xdr:cNvSpPr txBox="1"/>
      </xdr:nvSpPr>
      <xdr:spPr>
        <a:xfrm>
          <a:off x="16598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143328</xdr:rowOff>
    </xdr:from>
    <xdr:to>
      <xdr:col>82</xdr:col>
      <xdr:colOff>196850</xdr:colOff>
      <xdr:row>60</xdr:row>
      <xdr:rowOff>143328</xdr:rowOff>
    </xdr:to>
    <xdr:cxnSp macro="">
      <xdr:nvCxnSpPr>
        <xdr:cNvPr id="254" name="直線コネクタ 253"/>
        <xdr:cNvCxnSpPr/>
      </xdr:nvCxnSpPr>
      <xdr:spPr>
        <a:xfrm>
          <a:off x="16421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123570</xdr:rowOff>
    </xdr:from>
    <xdr:ext cx="762000" cy="259045"/>
    <xdr:sp macro="" textlink="">
      <xdr:nvSpPr>
        <xdr:cNvPr id="255" name="その他最大値テキスト"/>
        <xdr:cNvSpPr txBox="1"/>
      </xdr:nvSpPr>
      <xdr:spPr>
        <a:xfrm>
          <a:off x="16598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37193</xdr:rowOff>
    </xdr:from>
    <xdr:to>
      <xdr:col>82</xdr:col>
      <xdr:colOff>196850</xdr:colOff>
      <xdr:row>53</xdr:row>
      <xdr:rowOff>37193</xdr:rowOff>
    </xdr:to>
    <xdr:cxnSp macro="">
      <xdr:nvCxnSpPr>
        <xdr:cNvPr id="256" name="直線コネクタ 255"/>
        <xdr:cNvCxnSpPr/>
      </xdr:nvCxnSpPr>
      <xdr:spPr>
        <a:xfrm>
          <a:off x="16421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58965</xdr:rowOff>
    </xdr:from>
    <xdr:to>
      <xdr:col>82</xdr:col>
      <xdr:colOff>107950</xdr:colOff>
      <xdr:row>53</xdr:row>
      <xdr:rowOff>135165</xdr:rowOff>
    </xdr:to>
    <xdr:cxnSp macro="">
      <xdr:nvCxnSpPr>
        <xdr:cNvPr id="257" name="直線コネクタ 256"/>
        <xdr:cNvCxnSpPr/>
      </xdr:nvCxnSpPr>
      <xdr:spPr>
        <a:xfrm flipV="1">
          <a:off x="15671800" y="9145815"/>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7455</xdr:rowOff>
    </xdr:from>
    <xdr:ext cx="762000" cy="259045"/>
    <xdr:sp macro="" textlink="">
      <xdr:nvSpPr>
        <xdr:cNvPr id="258" name="その他平均値テキスト"/>
        <xdr:cNvSpPr txBox="1"/>
      </xdr:nvSpPr>
      <xdr:spPr>
        <a:xfrm>
          <a:off x="16598900" y="9437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35378</xdr:rowOff>
    </xdr:from>
    <xdr:to>
      <xdr:col>82</xdr:col>
      <xdr:colOff>158750</xdr:colOff>
      <xdr:row>55</xdr:row>
      <xdr:rowOff>136978</xdr:rowOff>
    </xdr:to>
    <xdr:sp macro="" textlink="">
      <xdr:nvSpPr>
        <xdr:cNvPr id="259" name="フローチャート: 判断 258"/>
        <xdr:cNvSpPr/>
      </xdr:nvSpPr>
      <xdr:spPr>
        <a:xfrm>
          <a:off x="164592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135165</xdr:rowOff>
    </xdr:from>
    <xdr:to>
      <xdr:col>78</xdr:col>
      <xdr:colOff>69850</xdr:colOff>
      <xdr:row>54</xdr:row>
      <xdr:rowOff>39915</xdr:rowOff>
    </xdr:to>
    <xdr:cxnSp macro="">
      <xdr:nvCxnSpPr>
        <xdr:cNvPr id="260" name="直線コネクタ 259"/>
        <xdr:cNvCxnSpPr/>
      </xdr:nvCxnSpPr>
      <xdr:spPr>
        <a:xfrm flipV="1">
          <a:off x="14782800" y="922201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24493</xdr:rowOff>
    </xdr:from>
    <xdr:to>
      <xdr:col>78</xdr:col>
      <xdr:colOff>120650</xdr:colOff>
      <xdr:row>55</xdr:row>
      <xdr:rowOff>126093</xdr:rowOff>
    </xdr:to>
    <xdr:sp macro="" textlink="">
      <xdr:nvSpPr>
        <xdr:cNvPr id="261" name="フローチャート: 判断 260"/>
        <xdr:cNvSpPr/>
      </xdr:nvSpPr>
      <xdr:spPr>
        <a:xfrm>
          <a:off x="15621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110870</xdr:rowOff>
    </xdr:from>
    <xdr:ext cx="736600" cy="259045"/>
    <xdr:sp macro="" textlink="">
      <xdr:nvSpPr>
        <xdr:cNvPr id="262" name="テキスト ボックス 261"/>
        <xdr:cNvSpPr txBox="1"/>
      </xdr:nvSpPr>
      <xdr:spPr>
        <a:xfrm>
          <a:off x="15290800" y="9540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135165</xdr:rowOff>
    </xdr:from>
    <xdr:to>
      <xdr:col>73</xdr:col>
      <xdr:colOff>180975</xdr:colOff>
      <xdr:row>54</xdr:row>
      <xdr:rowOff>39915</xdr:rowOff>
    </xdr:to>
    <xdr:cxnSp macro="">
      <xdr:nvCxnSpPr>
        <xdr:cNvPr id="263" name="直線コネクタ 262"/>
        <xdr:cNvCxnSpPr/>
      </xdr:nvCxnSpPr>
      <xdr:spPr>
        <a:xfrm>
          <a:off x="13893800" y="922201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24493</xdr:rowOff>
    </xdr:from>
    <xdr:to>
      <xdr:col>74</xdr:col>
      <xdr:colOff>31750</xdr:colOff>
      <xdr:row>55</xdr:row>
      <xdr:rowOff>126093</xdr:rowOff>
    </xdr:to>
    <xdr:sp macro="" textlink="">
      <xdr:nvSpPr>
        <xdr:cNvPr id="264" name="フローチャート: 判断 263"/>
        <xdr:cNvSpPr/>
      </xdr:nvSpPr>
      <xdr:spPr>
        <a:xfrm>
          <a:off x="14732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110870</xdr:rowOff>
    </xdr:from>
    <xdr:ext cx="762000" cy="259045"/>
    <xdr:sp macro="" textlink="">
      <xdr:nvSpPr>
        <xdr:cNvPr id="265" name="テキスト ボックス 264"/>
        <xdr:cNvSpPr txBox="1"/>
      </xdr:nvSpPr>
      <xdr:spPr>
        <a:xfrm>
          <a:off x="14401800" y="954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53</xdr:row>
      <xdr:rowOff>135165</xdr:rowOff>
    </xdr:from>
    <xdr:to>
      <xdr:col>69</xdr:col>
      <xdr:colOff>92075</xdr:colOff>
      <xdr:row>53</xdr:row>
      <xdr:rowOff>135165</xdr:rowOff>
    </xdr:to>
    <xdr:cxnSp macro="">
      <xdr:nvCxnSpPr>
        <xdr:cNvPr id="266" name="直線コネクタ 265"/>
        <xdr:cNvCxnSpPr/>
      </xdr:nvCxnSpPr>
      <xdr:spPr>
        <a:xfrm>
          <a:off x="13004800" y="9222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24493</xdr:rowOff>
    </xdr:from>
    <xdr:to>
      <xdr:col>69</xdr:col>
      <xdr:colOff>142875</xdr:colOff>
      <xdr:row>55</xdr:row>
      <xdr:rowOff>126093</xdr:rowOff>
    </xdr:to>
    <xdr:sp macro="" textlink="">
      <xdr:nvSpPr>
        <xdr:cNvPr id="267" name="フローチャート: 判断 266"/>
        <xdr:cNvSpPr/>
      </xdr:nvSpPr>
      <xdr:spPr>
        <a:xfrm>
          <a:off x="13843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110870</xdr:rowOff>
    </xdr:from>
    <xdr:ext cx="762000" cy="259045"/>
    <xdr:sp macro="" textlink="">
      <xdr:nvSpPr>
        <xdr:cNvPr id="268" name="テキスト ボックス 267"/>
        <xdr:cNvSpPr txBox="1"/>
      </xdr:nvSpPr>
      <xdr:spPr>
        <a:xfrm>
          <a:off x="13512800" y="954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68035</xdr:rowOff>
    </xdr:from>
    <xdr:to>
      <xdr:col>65</xdr:col>
      <xdr:colOff>53975</xdr:colOff>
      <xdr:row>55</xdr:row>
      <xdr:rowOff>169635</xdr:rowOff>
    </xdr:to>
    <xdr:sp macro="" textlink="">
      <xdr:nvSpPr>
        <xdr:cNvPr id="269" name="フローチャート: 判断 268"/>
        <xdr:cNvSpPr/>
      </xdr:nvSpPr>
      <xdr:spPr>
        <a:xfrm>
          <a:off x="12954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154412</xdr:rowOff>
    </xdr:from>
    <xdr:ext cx="762000" cy="259045"/>
    <xdr:sp macro="" textlink="">
      <xdr:nvSpPr>
        <xdr:cNvPr id="270" name="テキスト ボックス 269"/>
        <xdr:cNvSpPr txBox="1"/>
      </xdr:nvSpPr>
      <xdr:spPr>
        <a:xfrm>
          <a:off x="12623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71" name="テキスト ボックス 27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2" name="テキスト ボックス 27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3" name="テキスト ボックス 27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4" name="テキスト ボックス 27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5" name="テキスト ボックス 27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8165</xdr:rowOff>
    </xdr:from>
    <xdr:to>
      <xdr:col>82</xdr:col>
      <xdr:colOff>158750</xdr:colOff>
      <xdr:row>53</xdr:row>
      <xdr:rowOff>109765</xdr:rowOff>
    </xdr:to>
    <xdr:sp macro="" textlink="">
      <xdr:nvSpPr>
        <xdr:cNvPr id="276" name="楕円 275"/>
        <xdr:cNvSpPr/>
      </xdr:nvSpPr>
      <xdr:spPr>
        <a:xfrm>
          <a:off x="16459200" y="909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88192</xdr:rowOff>
    </xdr:from>
    <xdr:ext cx="762000" cy="259045"/>
    <xdr:sp macro="" textlink="">
      <xdr:nvSpPr>
        <xdr:cNvPr id="277" name="その他該当値テキスト"/>
        <xdr:cNvSpPr txBox="1"/>
      </xdr:nvSpPr>
      <xdr:spPr>
        <a:xfrm>
          <a:off x="16598900" y="9003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84365</xdr:rowOff>
    </xdr:from>
    <xdr:to>
      <xdr:col>78</xdr:col>
      <xdr:colOff>120650</xdr:colOff>
      <xdr:row>54</xdr:row>
      <xdr:rowOff>14515</xdr:rowOff>
    </xdr:to>
    <xdr:sp macro="" textlink="">
      <xdr:nvSpPr>
        <xdr:cNvPr id="278" name="楕円 277"/>
        <xdr:cNvSpPr/>
      </xdr:nvSpPr>
      <xdr:spPr>
        <a:xfrm>
          <a:off x="15621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24692</xdr:rowOff>
    </xdr:from>
    <xdr:ext cx="736600" cy="259045"/>
    <xdr:sp macro="" textlink="">
      <xdr:nvSpPr>
        <xdr:cNvPr id="279" name="テキスト ボックス 278"/>
        <xdr:cNvSpPr txBox="1"/>
      </xdr:nvSpPr>
      <xdr:spPr>
        <a:xfrm>
          <a:off x="15290800" y="8940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160565</xdr:rowOff>
    </xdr:from>
    <xdr:to>
      <xdr:col>74</xdr:col>
      <xdr:colOff>31750</xdr:colOff>
      <xdr:row>54</xdr:row>
      <xdr:rowOff>90715</xdr:rowOff>
    </xdr:to>
    <xdr:sp macro="" textlink="">
      <xdr:nvSpPr>
        <xdr:cNvPr id="280" name="楕円 279"/>
        <xdr:cNvSpPr/>
      </xdr:nvSpPr>
      <xdr:spPr>
        <a:xfrm>
          <a:off x="14732000" y="924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100892</xdr:rowOff>
    </xdr:from>
    <xdr:ext cx="762000" cy="259045"/>
    <xdr:sp macro="" textlink="">
      <xdr:nvSpPr>
        <xdr:cNvPr id="281" name="テキスト ボックス 280"/>
        <xdr:cNvSpPr txBox="1"/>
      </xdr:nvSpPr>
      <xdr:spPr>
        <a:xfrm>
          <a:off x="14401800" y="901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84365</xdr:rowOff>
    </xdr:from>
    <xdr:to>
      <xdr:col>69</xdr:col>
      <xdr:colOff>142875</xdr:colOff>
      <xdr:row>54</xdr:row>
      <xdr:rowOff>14515</xdr:rowOff>
    </xdr:to>
    <xdr:sp macro="" textlink="">
      <xdr:nvSpPr>
        <xdr:cNvPr id="282" name="楕円 281"/>
        <xdr:cNvSpPr/>
      </xdr:nvSpPr>
      <xdr:spPr>
        <a:xfrm>
          <a:off x="13843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24692</xdr:rowOff>
    </xdr:from>
    <xdr:ext cx="762000" cy="259045"/>
    <xdr:sp macro="" textlink="">
      <xdr:nvSpPr>
        <xdr:cNvPr id="283" name="テキスト ボックス 282"/>
        <xdr:cNvSpPr txBox="1"/>
      </xdr:nvSpPr>
      <xdr:spPr>
        <a:xfrm>
          <a:off x="13512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84365</xdr:rowOff>
    </xdr:from>
    <xdr:to>
      <xdr:col>65</xdr:col>
      <xdr:colOff>53975</xdr:colOff>
      <xdr:row>54</xdr:row>
      <xdr:rowOff>14515</xdr:rowOff>
    </xdr:to>
    <xdr:sp macro="" textlink="">
      <xdr:nvSpPr>
        <xdr:cNvPr id="284" name="楕円 283"/>
        <xdr:cNvSpPr/>
      </xdr:nvSpPr>
      <xdr:spPr>
        <a:xfrm>
          <a:off x="12954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24692</xdr:rowOff>
    </xdr:from>
    <xdr:ext cx="762000" cy="259045"/>
    <xdr:sp macro="" textlink="">
      <xdr:nvSpPr>
        <xdr:cNvPr id="285" name="テキスト ボックス 284"/>
        <xdr:cNvSpPr txBox="1"/>
      </xdr:nvSpPr>
      <xdr:spPr>
        <a:xfrm>
          <a:off x="12623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6" name="正方形/長方形 28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7" name="正方形/長方形 28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8" name="正方形/長方形 28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9" name="正方形/長方形 28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90" name="正方形/長方形 28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91" name="正方形/長方形 29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2" name="正方形/長方形 29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正方形/長方形 29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4" name="正方形/長方形 29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5" name="正方形/長方形 29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6" name="テキスト ボックス 29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en-US" sz="1100" b="0" i="0" baseline="0">
              <a:solidFill>
                <a:schemeClr val="dk1"/>
              </a:solidFill>
              <a:effectLst/>
              <a:latin typeface="+mn-lt"/>
              <a:ea typeface="+mn-ea"/>
              <a:cs typeface="+mn-cs"/>
            </a:rPr>
            <a:t>　</a:t>
          </a:r>
          <a:r>
            <a:rPr kumimoji="1" lang="ja-JP" altLang="ja-JP" sz="1000" b="0" i="0" baseline="0">
              <a:solidFill>
                <a:schemeClr val="dk1"/>
              </a:solidFill>
              <a:effectLst/>
              <a:latin typeface="+mn-lt"/>
              <a:ea typeface="+mn-ea"/>
              <a:cs typeface="+mn-cs"/>
            </a:rPr>
            <a:t>下水道事業や四日市港管理組合への負担金支出が多額であることから、類似団体平均を大きく上回っていますが、</a:t>
          </a:r>
          <a:r>
            <a:rPr lang="ja-JP" altLang="ja-JP" sz="1000" b="0" i="0" baseline="0">
              <a:solidFill>
                <a:schemeClr val="dk1"/>
              </a:solidFill>
              <a:effectLst/>
              <a:latin typeface="+mn-lt"/>
              <a:ea typeface="+mn-ea"/>
              <a:cs typeface="+mn-cs"/>
            </a:rPr>
            <a:t>平成</a:t>
          </a:r>
          <a:r>
            <a:rPr lang="ja-JP" altLang="en-US" sz="1000" b="0" i="0" baseline="0">
              <a:solidFill>
                <a:schemeClr val="dk1"/>
              </a:solidFill>
              <a:effectLst/>
              <a:latin typeface="+mn-lt"/>
              <a:ea typeface="+mn-ea"/>
              <a:cs typeface="+mn-cs"/>
            </a:rPr>
            <a:t>３０</a:t>
          </a:r>
          <a:r>
            <a:rPr lang="ja-JP" altLang="ja-JP" sz="1000" b="0" i="0" baseline="0">
              <a:solidFill>
                <a:schemeClr val="dk1"/>
              </a:solidFill>
              <a:effectLst/>
              <a:latin typeface="+mn-lt"/>
              <a:ea typeface="+mn-ea"/>
              <a:cs typeface="+mn-cs"/>
            </a:rPr>
            <a:t>年度は市税等の増収による一般財源の増により、前年度から</a:t>
          </a:r>
          <a:r>
            <a:rPr lang="ja-JP" altLang="en-US" sz="1000" b="0" i="0" baseline="0">
              <a:solidFill>
                <a:schemeClr val="dk1"/>
              </a:solidFill>
              <a:effectLst/>
              <a:latin typeface="+mn-lt"/>
              <a:ea typeface="+mn-ea"/>
              <a:cs typeface="+mn-cs"/>
            </a:rPr>
            <a:t>１</a:t>
          </a:r>
          <a:r>
            <a:rPr lang="ja-JP" altLang="ja-JP" sz="1000" b="0" i="0" baseline="0">
              <a:solidFill>
                <a:schemeClr val="dk1"/>
              </a:solidFill>
              <a:effectLst/>
              <a:latin typeface="+mn-lt"/>
              <a:ea typeface="+mn-ea"/>
              <a:cs typeface="+mn-cs"/>
            </a:rPr>
            <a:t>．</a:t>
          </a:r>
          <a:r>
            <a:rPr lang="ja-JP" altLang="en-US" sz="1000" b="0" i="0" baseline="0">
              <a:solidFill>
                <a:schemeClr val="dk1"/>
              </a:solidFill>
              <a:effectLst/>
              <a:latin typeface="+mn-lt"/>
              <a:ea typeface="+mn-ea"/>
              <a:cs typeface="+mn-cs"/>
            </a:rPr>
            <a:t>２</a:t>
          </a:r>
          <a:r>
            <a:rPr lang="ja-JP" altLang="ja-JP" sz="1000" b="0" i="0" baseline="0">
              <a:solidFill>
                <a:schemeClr val="dk1"/>
              </a:solidFill>
              <a:effectLst/>
              <a:latin typeface="+mn-lt"/>
              <a:ea typeface="+mn-ea"/>
              <a:cs typeface="+mn-cs"/>
            </a:rPr>
            <a:t>ポイント改善しました</a:t>
          </a:r>
          <a:r>
            <a:rPr kumimoji="1" lang="ja-JP" altLang="ja-JP" sz="1000" b="0" i="0" baseline="0">
              <a:solidFill>
                <a:schemeClr val="dk1"/>
              </a:solidFill>
              <a:effectLst/>
              <a:latin typeface="+mn-lt"/>
              <a:ea typeface="+mn-ea"/>
              <a:cs typeface="+mn-cs"/>
            </a:rPr>
            <a:t>。</a:t>
          </a:r>
          <a:endParaRPr lang="ja-JP" altLang="ja-JP" sz="1000">
            <a:effectLst/>
          </a:endParaRPr>
        </a:p>
        <a:p>
          <a:pPr eaLnBrk="1" fontAlgn="auto" latinLnBrk="0" hangingPunct="1"/>
          <a:r>
            <a:rPr lang="ja-JP" altLang="ja-JP" sz="1000" b="0" i="0" baseline="0">
              <a:solidFill>
                <a:schemeClr val="dk1"/>
              </a:solidFill>
              <a:effectLst/>
              <a:latin typeface="+mn-lt"/>
              <a:ea typeface="+mn-ea"/>
              <a:cs typeface="+mn-cs"/>
            </a:rPr>
            <a:t>　</a:t>
          </a:r>
          <a:r>
            <a:rPr kumimoji="1" lang="ja-JP" altLang="ja-JP" sz="1000" b="0" i="0" baseline="0">
              <a:solidFill>
                <a:schemeClr val="dk1"/>
              </a:solidFill>
              <a:effectLst/>
              <a:latin typeface="+mn-lt"/>
              <a:ea typeface="+mn-ea"/>
              <a:cs typeface="+mn-cs"/>
            </a:rPr>
            <a:t>これらの支出について精査する一方で、各種団体への補助金・負担金を</a:t>
          </a:r>
          <a:r>
            <a:rPr kumimoji="1" lang="ja-JP" altLang="en-US" sz="1000" b="0" i="0" baseline="0">
              <a:solidFill>
                <a:schemeClr val="dk1"/>
              </a:solidFill>
              <a:effectLst/>
              <a:latin typeface="+mn-lt"/>
              <a:ea typeface="+mn-ea"/>
              <a:cs typeface="+mn-cs"/>
            </a:rPr>
            <a:t>はじ</a:t>
          </a:r>
          <a:r>
            <a:rPr kumimoji="1" lang="ja-JP" altLang="ja-JP" sz="1000" b="0" i="0" baseline="0">
              <a:solidFill>
                <a:schemeClr val="dk1"/>
              </a:solidFill>
              <a:effectLst/>
              <a:latin typeface="+mn-lt"/>
              <a:ea typeface="+mn-ea"/>
              <a:cs typeface="+mn-cs"/>
            </a:rPr>
            <a:t>め、個々の補助事業についても、必要性や効果の検証を行うとともに、適宜見直しを進めることで、さらなる適正化を図っていきます。</a:t>
          </a:r>
          <a:endParaRPr lang="ja-JP" altLang="ja-JP" sz="10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7" name="テキスト ボックス 29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8" name="直線コネクタ 29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9" name="テキスト ボックス 29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300" name="直線コネクタ 29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301" name="テキスト ボックス 30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2" name="直線コネクタ 30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3" name="テキスト ボックス 30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4" name="直線コネクタ 30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5" name="テキスト ボックス 30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6" name="直線コネクタ 30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7" name="テキスト ボックス 30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122428</xdr:rowOff>
    </xdr:from>
    <xdr:to>
      <xdr:col>82</xdr:col>
      <xdr:colOff>107950</xdr:colOff>
      <xdr:row>41</xdr:row>
      <xdr:rowOff>152146</xdr:rowOff>
    </xdr:to>
    <xdr:cxnSp macro="">
      <xdr:nvCxnSpPr>
        <xdr:cNvPr id="311" name="直線コネクタ 310"/>
        <xdr:cNvCxnSpPr/>
      </xdr:nvCxnSpPr>
      <xdr:spPr>
        <a:xfrm flipV="1">
          <a:off x="16510000" y="5608828"/>
          <a:ext cx="0" cy="1572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124223</xdr:rowOff>
    </xdr:from>
    <xdr:ext cx="762000" cy="259045"/>
    <xdr:sp macro="" textlink="">
      <xdr:nvSpPr>
        <xdr:cNvPr id="312" name="補助費等最小値テキスト"/>
        <xdr:cNvSpPr txBox="1"/>
      </xdr:nvSpPr>
      <xdr:spPr>
        <a:xfrm>
          <a:off x="16598900" y="715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152146</xdr:rowOff>
    </xdr:from>
    <xdr:to>
      <xdr:col>82</xdr:col>
      <xdr:colOff>196850</xdr:colOff>
      <xdr:row>41</xdr:row>
      <xdr:rowOff>152146</xdr:rowOff>
    </xdr:to>
    <xdr:cxnSp macro="">
      <xdr:nvCxnSpPr>
        <xdr:cNvPr id="313" name="直線コネクタ 312"/>
        <xdr:cNvCxnSpPr/>
      </xdr:nvCxnSpPr>
      <xdr:spPr>
        <a:xfrm>
          <a:off x="16421100" y="718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37355</xdr:rowOff>
    </xdr:from>
    <xdr:ext cx="762000" cy="259045"/>
    <xdr:sp macro="" textlink="">
      <xdr:nvSpPr>
        <xdr:cNvPr id="314" name="補助費等最大値テキスト"/>
        <xdr:cNvSpPr txBox="1"/>
      </xdr:nvSpPr>
      <xdr:spPr>
        <a:xfrm>
          <a:off x="16598900" y="5352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122428</xdr:rowOff>
    </xdr:from>
    <xdr:to>
      <xdr:col>82</xdr:col>
      <xdr:colOff>196850</xdr:colOff>
      <xdr:row>32</xdr:row>
      <xdr:rowOff>122428</xdr:rowOff>
    </xdr:to>
    <xdr:cxnSp macro="">
      <xdr:nvCxnSpPr>
        <xdr:cNvPr id="315" name="直線コネクタ 314"/>
        <xdr:cNvCxnSpPr/>
      </xdr:nvCxnSpPr>
      <xdr:spPr>
        <a:xfrm>
          <a:off x="16421100" y="5608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42418</xdr:rowOff>
    </xdr:from>
    <xdr:to>
      <xdr:col>82</xdr:col>
      <xdr:colOff>107950</xdr:colOff>
      <xdr:row>37</xdr:row>
      <xdr:rowOff>152146</xdr:rowOff>
    </xdr:to>
    <xdr:cxnSp macro="">
      <xdr:nvCxnSpPr>
        <xdr:cNvPr id="316" name="直線コネクタ 315"/>
        <xdr:cNvCxnSpPr/>
      </xdr:nvCxnSpPr>
      <xdr:spPr>
        <a:xfrm flipV="1">
          <a:off x="15671800" y="6386068"/>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131589</xdr:rowOff>
    </xdr:from>
    <xdr:ext cx="762000" cy="259045"/>
    <xdr:sp macro="" textlink="">
      <xdr:nvSpPr>
        <xdr:cNvPr id="317" name="補助費等平均値テキスト"/>
        <xdr:cNvSpPr txBox="1"/>
      </xdr:nvSpPr>
      <xdr:spPr>
        <a:xfrm>
          <a:off x="16598900" y="59608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115062</xdr:rowOff>
    </xdr:from>
    <xdr:to>
      <xdr:col>82</xdr:col>
      <xdr:colOff>158750</xdr:colOff>
      <xdr:row>36</xdr:row>
      <xdr:rowOff>45212</xdr:rowOff>
    </xdr:to>
    <xdr:sp macro="" textlink="">
      <xdr:nvSpPr>
        <xdr:cNvPr id="318" name="フローチャート: 判断 317"/>
        <xdr:cNvSpPr/>
      </xdr:nvSpPr>
      <xdr:spPr>
        <a:xfrm>
          <a:off x="16459200" y="611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152146</xdr:rowOff>
    </xdr:from>
    <xdr:to>
      <xdr:col>78</xdr:col>
      <xdr:colOff>69850</xdr:colOff>
      <xdr:row>38</xdr:row>
      <xdr:rowOff>44704</xdr:rowOff>
    </xdr:to>
    <xdr:cxnSp macro="">
      <xdr:nvCxnSpPr>
        <xdr:cNvPr id="319" name="直線コネクタ 318"/>
        <xdr:cNvCxnSpPr/>
      </xdr:nvCxnSpPr>
      <xdr:spPr>
        <a:xfrm flipV="1">
          <a:off x="14782800" y="649579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105918</xdr:rowOff>
    </xdr:from>
    <xdr:to>
      <xdr:col>78</xdr:col>
      <xdr:colOff>120650</xdr:colOff>
      <xdr:row>36</xdr:row>
      <xdr:rowOff>36068</xdr:rowOff>
    </xdr:to>
    <xdr:sp macro="" textlink="">
      <xdr:nvSpPr>
        <xdr:cNvPr id="320" name="フローチャート: 判断 319"/>
        <xdr:cNvSpPr/>
      </xdr:nvSpPr>
      <xdr:spPr>
        <a:xfrm>
          <a:off x="15621000" y="610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46245</xdr:rowOff>
    </xdr:from>
    <xdr:ext cx="736600" cy="259045"/>
    <xdr:sp macro="" textlink="">
      <xdr:nvSpPr>
        <xdr:cNvPr id="321" name="テキスト ボックス 320"/>
        <xdr:cNvSpPr txBox="1"/>
      </xdr:nvSpPr>
      <xdr:spPr>
        <a:xfrm>
          <a:off x="15290800" y="5875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143002</xdr:rowOff>
    </xdr:from>
    <xdr:to>
      <xdr:col>73</xdr:col>
      <xdr:colOff>180975</xdr:colOff>
      <xdr:row>38</xdr:row>
      <xdr:rowOff>44704</xdr:rowOff>
    </xdr:to>
    <xdr:cxnSp macro="">
      <xdr:nvCxnSpPr>
        <xdr:cNvPr id="322" name="直線コネクタ 321"/>
        <xdr:cNvCxnSpPr/>
      </xdr:nvCxnSpPr>
      <xdr:spPr>
        <a:xfrm>
          <a:off x="13893800" y="648665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96774</xdr:rowOff>
    </xdr:from>
    <xdr:to>
      <xdr:col>74</xdr:col>
      <xdr:colOff>31750</xdr:colOff>
      <xdr:row>36</xdr:row>
      <xdr:rowOff>26924</xdr:rowOff>
    </xdr:to>
    <xdr:sp macro="" textlink="">
      <xdr:nvSpPr>
        <xdr:cNvPr id="323" name="フローチャート: 判断 322"/>
        <xdr:cNvSpPr/>
      </xdr:nvSpPr>
      <xdr:spPr>
        <a:xfrm>
          <a:off x="14732000" y="6097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37101</xdr:rowOff>
    </xdr:from>
    <xdr:ext cx="762000" cy="259045"/>
    <xdr:sp macro="" textlink="">
      <xdr:nvSpPr>
        <xdr:cNvPr id="324" name="テキスト ボックス 323"/>
        <xdr:cNvSpPr txBox="1"/>
      </xdr:nvSpPr>
      <xdr:spPr>
        <a:xfrm>
          <a:off x="14401800" y="586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143002</xdr:rowOff>
    </xdr:from>
    <xdr:to>
      <xdr:col>69</xdr:col>
      <xdr:colOff>92075</xdr:colOff>
      <xdr:row>38</xdr:row>
      <xdr:rowOff>44704</xdr:rowOff>
    </xdr:to>
    <xdr:cxnSp macro="">
      <xdr:nvCxnSpPr>
        <xdr:cNvPr id="325" name="直線コネクタ 324"/>
        <xdr:cNvCxnSpPr/>
      </xdr:nvCxnSpPr>
      <xdr:spPr>
        <a:xfrm flipV="1">
          <a:off x="13004800" y="648665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23622</xdr:rowOff>
    </xdr:from>
    <xdr:to>
      <xdr:col>69</xdr:col>
      <xdr:colOff>142875</xdr:colOff>
      <xdr:row>35</xdr:row>
      <xdr:rowOff>125222</xdr:rowOff>
    </xdr:to>
    <xdr:sp macro="" textlink="">
      <xdr:nvSpPr>
        <xdr:cNvPr id="326" name="フローチャート: 判断 325"/>
        <xdr:cNvSpPr/>
      </xdr:nvSpPr>
      <xdr:spPr>
        <a:xfrm>
          <a:off x="13843000" y="602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135399</xdr:rowOff>
    </xdr:from>
    <xdr:ext cx="762000" cy="259045"/>
    <xdr:sp macro="" textlink="">
      <xdr:nvSpPr>
        <xdr:cNvPr id="327" name="テキスト ボックス 326"/>
        <xdr:cNvSpPr txBox="1"/>
      </xdr:nvSpPr>
      <xdr:spPr>
        <a:xfrm>
          <a:off x="13512800" y="579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149352</xdr:rowOff>
    </xdr:from>
    <xdr:to>
      <xdr:col>65</xdr:col>
      <xdr:colOff>53975</xdr:colOff>
      <xdr:row>35</xdr:row>
      <xdr:rowOff>79502</xdr:rowOff>
    </xdr:to>
    <xdr:sp macro="" textlink="">
      <xdr:nvSpPr>
        <xdr:cNvPr id="328" name="フローチャート: 判断 327"/>
        <xdr:cNvSpPr/>
      </xdr:nvSpPr>
      <xdr:spPr>
        <a:xfrm>
          <a:off x="12954000" y="597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89679</xdr:rowOff>
    </xdr:from>
    <xdr:ext cx="762000" cy="259045"/>
    <xdr:sp macro="" textlink="">
      <xdr:nvSpPr>
        <xdr:cNvPr id="329" name="テキスト ボックス 328"/>
        <xdr:cNvSpPr txBox="1"/>
      </xdr:nvSpPr>
      <xdr:spPr>
        <a:xfrm>
          <a:off x="12623800" y="574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163068</xdr:rowOff>
    </xdr:from>
    <xdr:to>
      <xdr:col>82</xdr:col>
      <xdr:colOff>158750</xdr:colOff>
      <xdr:row>37</xdr:row>
      <xdr:rowOff>93218</xdr:rowOff>
    </xdr:to>
    <xdr:sp macro="" textlink="">
      <xdr:nvSpPr>
        <xdr:cNvPr id="335" name="楕円 334"/>
        <xdr:cNvSpPr/>
      </xdr:nvSpPr>
      <xdr:spPr>
        <a:xfrm>
          <a:off x="164592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135145</xdr:rowOff>
    </xdr:from>
    <xdr:ext cx="762000" cy="259045"/>
    <xdr:sp macro="" textlink="">
      <xdr:nvSpPr>
        <xdr:cNvPr id="336" name="補助費等該当値テキスト"/>
        <xdr:cNvSpPr txBox="1"/>
      </xdr:nvSpPr>
      <xdr:spPr>
        <a:xfrm>
          <a:off x="165989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101346</xdr:rowOff>
    </xdr:from>
    <xdr:to>
      <xdr:col>78</xdr:col>
      <xdr:colOff>120650</xdr:colOff>
      <xdr:row>38</xdr:row>
      <xdr:rowOff>31496</xdr:rowOff>
    </xdr:to>
    <xdr:sp macro="" textlink="">
      <xdr:nvSpPr>
        <xdr:cNvPr id="337" name="楕円 336"/>
        <xdr:cNvSpPr/>
      </xdr:nvSpPr>
      <xdr:spPr>
        <a:xfrm>
          <a:off x="15621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16273</xdr:rowOff>
    </xdr:from>
    <xdr:ext cx="736600" cy="259045"/>
    <xdr:sp macro="" textlink="">
      <xdr:nvSpPr>
        <xdr:cNvPr id="338" name="テキスト ボックス 337"/>
        <xdr:cNvSpPr txBox="1"/>
      </xdr:nvSpPr>
      <xdr:spPr>
        <a:xfrm>
          <a:off x="15290800" y="6531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165354</xdr:rowOff>
    </xdr:from>
    <xdr:to>
      <xdr:col>74</xdr:col>
      <xdr:colOff>31750</xdr:colOff>
      <xdr:row>38</xdr:row>
      <xdr:rowOff>95504</xdr:rowOff>
    </xdr:to>
    <xdr:sp macro="" textlink="">
      <xdr:nvSpPr>
        <xdr:cNvPr id="339" name="楕円 338"/>
        <xdr:cNvSpPr/>
      </xdr:nvSpPr>
      <xdr:spPr>
        <a:xfrm>
          <a:off x="147320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80281</xdr:rowOff>
    </xdr:from>
    <xdr:ext cx="762000" cy="259045"/>
    <xdr:sp macro="" textlink="">
      <xdr:nvSpPr>
        <xdr:cNvPr id="340" name="テキスト ボックス 339"/>
        <xdr:cNvSpPr txBox="1"/>
      </xdr:nvSpPr>
      <xdr:spPr>
        <a:xfrm>
          <a:off x="14401800" y="6595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92202</xdr:rowOff>
    </xdr:from>
    <xdr:to>
      <xdr:col>69</xdr:col>
      <xdr:colOff>142875</xdr:colOff>
      <xdr:row>38</xdr:row>
      <xdr:rowOff>22352</xdr:rowOff>
    </xdr:to>
    <xdr:sp macro="" textlink="">
      <xdr:nvSpPr>
        <xdr:cNvPr id="341" name="楕円 340"/>
        <xdr:cNvSpPr/>
      </xdr:nvSpPr>
      <xdr:spPr>
        <a:xfrm>
          <a:off x="13843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7129</xdr:rowOff>
    </xdr:from>
    <xdr:ext cx="762000" cy="259045"/>
    <xdr:sp macro="" textlink="">
      <xdr:nvSpPr>
        <xdr:cNvPr id="342" name="テキスト ボックス 341"/>
        <xdr:cNvSpPr txBox="1"/>
      </xdr:nvSpPr>
      <xdr:spPr>
        <a:xfrm>
          <a:off x="13512800" y="652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165354</xdr:rowOff>
    </xdr:from>
    <xdr:to>
      <xdr:col>65</xdr:col>
      <xdr:colOff>53975</xdr:colOff>
      <xdr:row>38</xdr:row>
      <xdr:rowOff>95504</xdr:rowOff>
    </xdr:to>
    <xdr:sp macro="" textlink="">
      <xdr:nvSpPr>
        <xdr:cNvPr id="343" name="楕円 342"/>
        <xdr:cNvSpPr/>
      </xdr:nvSpPr>
      <xdr:spPr>
        <a:xfrm>
          <a:off x="129540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80281</xdr:rowOff>
    </xdr:from>
    <xdr:ext cx="762000" cy="259045"/>
    <xdr:sp macro="" textlink="">
      <xdr:nvSpPr>
        <xdr:cNvPr id="344" name="テキスト ボックス 343"/>
        <xdr:cNvSpPr txBox="1"/>
      </xdr:nvSpPr>
      <xdr:spPr>
        <a:xfrm>
          <a:off x="12623800" y="6595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過去の大型プロジェクトの実施等により、類似団体よりも高い水準で推移していましたが、当該市債の償還が終了したことに加え、市債発行の抑制により市債残高の減少を図ってきたことから、指標は改善し、平成２７年度から類似団体平均を下回っており、</a:t>
          </a:r>
          <a:r>
            <a:rPr lang="ja-JP" altLang="ja-JP" sz="1100" b="0" i="0" baseline="0">
              <a:solidFill>
                <a:schemeClr val="dk1"/>
              </a:solidFill>
              <a:effectLst/>
              <a:latin typeface="+mn-lt"/>
              <a:ea typeface="+mn-ea"/>
              <a:cs typeface="+mn-cs"/>
            </a:rPr>
            <a:t>平成</a:t>
          </a:r>
          <a:r>
            <a:rPr lang="ja-JP" altLang="en-US" sz="1100" b="0" i="0" baseline="0">
              <a:solidFill>
                <a:schemeClr val="dk1"/>
              </a:solidFill>
              <a:effectLst/>
              <a:latin typeface="+mn-lt"/>
              <a:ea typeface="+mn-ea"/>
              <a:cs typeface="+mn-cs"/>
            </a:rPr>
            <a:t>３０</a:t>
          </a:r>
          <a:r>
            <a:rPr lang="ja-JP" altLang="ja-JP" sz="1100" b="0" i="0" baseline="0">
              <a:solidFill>
                <a:schemeClr val="dk1"/>
              </a:solidFill>
              <a:effectLst/>
              <a:latin typeface="+mn-lt"/>
              <a:ea typeface="+mn-ea"/>
              <a:cs typeface="+mn-cs"/>
            </a:rPr>
            <a:t>年度は前年度から</a:t>
          </a:r>
          <a:r>
            <a:rPr lang="ja-JP" altLang="en-US" sz="1100" b="0" i="0" baseline="0">
              <a:solidFill>
                <a:schemeClr val="dk1"/>
              </a:solidFill>
              <a:effectLst/>
              <a:latin typeface="+mn-lt"/>
              <a:ea typeface="+mn-ea"/>
              <a:cs typeface="+mn-cs"/>
            </a:rPr>
            <a:t>２</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７</a:t>
          </a:r>
          <a:r>
            <a:rPr lang="ja-JP" altLang="ja-JP" sz="1100" b="0" i="0" baseline="0">
              <a:solidFill>
                <a:schemeClr val="dk1"/>
              </a:solidFill>
              <a:effectLst/>
              <a:latin typeface="+mn-lt"/>
              <a:ea typeface="+mn-ea"/>
              <a:cs typeface="+mn-cs"/>
            </a:rPr>
            <a:t>ポイント改善しました。</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今後も、効果的かつ効率的な市債の発行に努めます。</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6" name="テキスト ボックス 35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9" name="直線コネクタ 358"/>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60" name="テキスト ボックス 359"/>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61" name="直線コネクタ 360"/>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62" name="テキスト ボックス 361"/>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3" name="直線コネクタ 362"/>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4" name="テキスト ボックス 363"/>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5" name="直線コネクタ 364"/>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6" name="テキスト ボックス 365"/>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7" name="直線コネクタ 366"/>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8" name="テキスト ボックス 367"/>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9" name="直線コネクタ 368"/>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70" name="テキスト ボックス 369"/>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71" name="直線コネクタ 37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2" name="テキスト ボックス 37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58965</xdr:rowOff>
    </xdr:from>
    <xdr:to>
      <xdr:col>24</xdr:col>
      <xdr:colOff>25400</xdr:colOff>
      <xdr:row>82</xdr:row>
      <xdr:rowOff>18143</xdr:rowOff>
    </xdr:to>
    <xdr:cxnSp macro="">
      <xdr:nvCxnSpPr>
        <xdr:cNvPr id="374" name="直線コネクタ 373"/>
        <xdr:cNvCxnSpPr/>
      </xdr:nvCxnSpPr>
      <xdr:spPr>
        <a:xfrm flipV="1">
          <a:off x="4826000" y="12574815"/>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161670</xdr:rowOff>
    </xdr:from>
    <xdr:ext cx="762000" cy="259045"/>
    <xdr:sp macro="" textlink="">
      <xdr:nvSpPr>
        <xdr:cNvPr id="375" name="公債費最小値テキスト"/>
        <xdr:cNvSpPr txBox="1"/>
      </xdr:nvSpPr>
      <xdr:spPr>
        <a:xfrm>
          <a:off x="4914900" y="1404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18143</xdr:rowOff>
    </xdr:from>
    <xdr:to>
      <xdr:col>24</xdr:col>
      <xdr:colOff>114300</xdr:colOff>
      <xdr:row>82</xdr:row>
      <xdr:rowOff>18143</xdr:rowOff>
    </xdr:to>
    <xdr:cxnSp macro="">
      <xdr:nvCxnSpPr>
        <xdr:cNvPr id="376" name="直線コネクタ 375"/>
        <xdr:cNvCxnSpPr/>
      </xdr:nvCxnSpPr>
      <xdr:spPr>
        <a:xfrm>
          <a:off x="4737100" y="14077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145342</xdr:rowOff>
    </xdr:from>
    <xdr:ext cx="762000" cy="259045"/>
    <xdr:sp macro="" textlink="">
      <xdr:nvSpPr>
        <xdr:cNvPr id="377" name="公債費最大値テキスト"/>
        <xdr:cNvSpPr txBox="1"/>
      </xdr:nvSpPr>
      <xdr:spPr>
        <a:xfrm>
          <a:off x="4914900" y="12318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58965</xdr:rowOff>
    </xdr:from>
    <xdr:to>
      <xdr:col>24</xdr:col>
      <xdr:colOff>114300</xdr:colOff>
      <xdr:row>73</xdr:row>
      <xdr:rowOff>58965</xdr:rowOff>
    </xdr:to>
    <xdr:cxnSp macro="">
      <xdr:nvCxnSpPr>
        <xdr:cNvPr id="378" name="直線コネクタ 377"/>
        <xdr:cNvCxnSpPr/>
      </xdr:nvCxnSpPr>
      <xdr:spPr>
        <a:xfrm>
          <a:off x="4737100" y="12574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127000</xdr:rowOff>
    </xdr:from>
    <xdr:to>
      <xdr:col>24</xdr:col>
      <xdr:colOff>25400</xdr:colOff>
      <xdr:row>76</xdr:row>
      <xdr:rowOff>78014</xdr:rowOff>
    </xdr:to>
    <xdr:cxnSp macro="">
      <xdr:nvCxnSpPr>
        <xdr:cNvPr id="379" name="直線コネクタ 378"/>
        <xdr:cNvCxnSpPr/>
      </xdr:nvCxnSpPr>
      <xdr:spPr>
        <a:xfrm flipV="1">
          <a:off x="3987800" y="12814300"/>
          <a:ext cx="838200" cy="293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34670</xdr:rowOff>
    </xdr:from>
    <xdr:ext cx="762000" cy="259045"/>
    <xdr:sp macro="" textlink="">
      <xdr:nvSpPr>
        <xdr:cNvPr id="380" name="公債費平均値テキスト"/>
        <xdr:cNvSpPr txBox="1"/>
      </xdr:nvSpPr>
      <xdr:spPr>
        <a:xfrm>
          <a:off x="4914900" y="13236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62593</xdr:rowOff>
    </xdr:from>
    <xdr:to>
      <xdr:col>24</xdr:col>
      <xdr:colOff>76200</xdr:colOff>
      <xdr:row>77</xdr:row>
      <xdr:rowOff>164193</xdr:rowOff>
    </xdr:to>
    <xdr:sp macro="" textlink="">
      <xdr:nvSpPr>
        <xdr:cNvPr id="381" name="フローチャート: 判断 380"/>
        <xdr:cNvSpPr/>
      </xdr:nvSpPr>
      <xdr:spPr>
        <a:xfrm>
          <a:off x="4775200" y="1326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78014</xdr:rowOff>
    </xdr:from>
    <xdr:to>
      <xdr:col>19</xdr:col>
      <xdr:colOff>187325</xdr:colOff>
      <xdr:row>77</xdr:row>
      <xdr:rowOff>80736</xdr:rowOff>
    </xdr:to>
    <xdr:cxnSp macro="">
      <xdr:nvCxnSpPr>
        <xdr:cNvPr id="382" name="直線コネクタ 381"/>
        <xdr:cNvCxnSpPr/>
      </xdr:nvCxnSpPr>
      <xdr:spPr>
        <a:xfrm flipV="1">
          <a:off x="3098800" y="13108214"/>
          <a:ext cx="889000" cy="17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149679</xdr:rowOff>
    </xdr:from>
    <xdr:to>
      <xdr:col>20</xdr:col>
      <xdr:colOff>38100</xdr:colOff>
      <xdr:row>78</xdr:row>
      <xdr:rowOff>79829</xdr:rowOff>
    </xdr:to>
    <xdr:sp macro="" textlink="">
      <xdr:nvSpPr>
        <xdr:cNvPr id="383" name="フローチャート: 判断 382"/>
        <xdr:cNvSpPr/>
      </xdr:nvSpPr>
      <xdr:spPr>
        <a:xfrm>
          <a:off x="3937000" y="1335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64606</xdr:rowOff>
    </xdr:from>
    <xdr:ext cx="736600" cy="259045"/>
    <xdr:sp macro="" textlink="">
      <xdr:nvSpPr>
        <xdr:cNvPr id="384" name="テキスト ボックス 383"/>
        <xdr:cNvSpPr txBox="1"/>
      </xdr:nvSpPr>
      <xdr:spPr>
        <a:xfrm>
          <a:off x="3606800" y="13437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80736</xdr:rowOff>
    </xdr:from>
    <xdr:to>
      <xdr:col>15</xdr:col>
      <xdr:colOff>98425</xdr:colOff>
      <xdr:row>78</xdr:row>
      <xdr:rowOff>29029</xdr:rowOff>
    </xdr:to>
    <xdr:cxnSp macro="">
      <xdr:nvCxnSpPr>
        <xdr:cNvPr id="385" name="直線コネクタ 384"/>
        <xdr:cNvCxnSpPr/>
      </xdr:nvCxnSpPr>
      <xdr:spPr>
        <a:xfrm flipV="1">
          <a:off x="2209800" y="13282386"/>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32657</xdr:rowOff>
    </xdr:from>
    <xdr:to>
      <xdr:col>15</xdr:col>
      <xdr:colOff>149225</xdr:colOff>
      <xdr:row>78</xdr:row>
      <xdr:rowOff>134257</xdr:rowOff>
    </xdr:to>
    <xdr:sp macro="" textlink="">
      <xdr:nvSpPr>
        <xdr:cNvPr id="386" name="フローチャート: 判断 385"/>
        <xdr:cNvSpPr/>
      </xdr:nvSpPr>
      <xdr:spPr>
        <a:xfrm>
          <a:off x="3048000" y="1340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119034</xdr:rowOff>
    </xdr:from>
    <xdr:ext cx="762000" cy="259045"/>
    <xdr:sp macro="" textlink="">
      <xdr:nvSpPr>
        <xdr:cNvPr id="387" name="テキスト ボックス 386"/>
        <xdr:cNvSpPr txBox="1"/>
      </xdr:nvSpPr>
      <xdr:spPr>
        <a:xfrm>
          <a:off x="2717800" y="1349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29029</xdr:rowOff>
    </xdr:from>
    <xdr:to>
      <xdr:col>11</xdr:col>
      <xdr:colOff>9525</xdr:colOff>
      <xdr:row>79</xdr:row>
      <xdr:rowOff>107950</xdr:rowOff>
    </xdr:to>
    <xdr:cxnSp macro="">
      <xdr:nvCxnSpPr>
        <xdr:cNvPr id="388" name="直線コネクタ 387"/>
        <xdr:cNvCxnSpPr/>
      </xdr:nvCxnSpPr>
      <xdr:spPr>
        <a:xfrm flipV="1">
          <a:off x="1320800" y="13402129"/>
          <a:ext cx="889000" cy="250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43543</xdr:rowOff>
    </xdr:from>
    <xdr:to>
      <xdr:col>11</xdr:col>
      <xdr:colOff>60325</xdr:colOff>
      <xdr:row>78</xdr:row>
      <xdr:rowOff>145143</xdr:rowOff>
    </xdr:to>
    <xdr:sp macro="" textlink="">
      <xdr:nvSpPr>
        <xdr:cNvPr id="389" name="フローチャート: 判断 388"/>
        <xdr:cNvSpPr/>
      </xdr:nvSpPr>
      <xdr:spPr>
        <a:xfrm>
          <a:off x="2159000" y="1341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129920</xdr:rowOff>
    </xdr:from>
    <xdr:ext cx="762000" cy="259045"/>
    <xdr:sp macro="" textlink="">
      <xdr:nvSpPr>
        <xdr:cNvPr id="390" name="テキスト ボックス 389"/>
        <xdr:cNvSpPr txBox="1"/>
      </xdr:nvSpPr>
      <xdr:spPr>
        <a:xfrm>
          <a:off x="1828800" y="1350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163286</xdr:rowOff>
    </xdr:from>
    <xdr:to>
      <xdr:col>6</xdr:col>
      <xdr:colOff>171450</xdr:colOff>
      <xdr:row>79</xdr:row>
      <xdr:rowOff>93436</xdr:rowOff>
    </xdr:to>
    <xdr:sp macro="" textlink="">
      <xdr:nvSpPr>
        <xdr:cNvPr id="391" name="フローチャート: 判断 390"/>
        <xdr:cNvSpPr/>
      </xdr:nvSpPr>
      <xdr:spPr>
        <a:xfrm>
          <a:off x="1270000" y="13536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103613</xdr:rowOff>
    </xdr:from>
    <xdr:ext cx="762000" cy="259045"/>
    <xdr:sp macro="" textlink="">
      <xdr:nvSpPr>
        <xdr:cNvPr id="392" name="テキスト ボックス 391"/>
        <xdr:cNvSpPr txBox="1"/>
      </xdr:nvSpPr>
      <xdr:spPr>
        <a:xfrm>
          <a:off x="939800" y="13305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3" name="テキスト ボックス 39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4" name="テキスト ボックス 39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5" name="テキスト ボックス 39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6" name="テキスト ボックス 39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7" name="テキスト ボックス 39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76200</xdr:rowOff>
    </xdr:from>
    <xdr:to>
      <xdr:col>24</xdr:col>
      <xdr:colOff>76200</xdr:colOff>
      <xdr:row>75</xdr:row>
      <xdr:rowOff>6350</xdr:rowOff>
    </xdr:to>
    <xdr:sp macro="" textlink="">
      <xdr:nvSpPr>
        <xdr:cNvPr id="398" name="楕円 397"/>
        <xdr:cNvSpPr/>
      </xdr:nvSpPr>
      <xdr:spPr>
        <a:xfrm>
          <a:off x="47752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92727</xdr:rowOff>
    </xdr:from>
    <xdr:ext cx="762000" cy="259045"/>
    <xdr:sp macro="" textlink="">
      <xdr:nvSpPr>
        <xdr:cNvPr id="399" name="公債費該当値テキスト"/>
        <xdr:cNvSpPr txBox="1"/>
      </xdr:nvSpPr>
      <xdr:spPr>
        <a:xfrm>
          <a:off x="4914900" y="1260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27214</xdr:rowOff>
    </xdr:from>
    <xdr:to>
      <xdr:col>20</xdr:col>
      <xdr:colOff>38100</xdr:colOff>
      <xdr:row>76</xdr:row>
      <xdr:rowOff>128814</xdr:rowOff>
    </xdr:to>
    <xdr:sp macro="" textlink="">
      <xdr:nvSpPr>
        <xdr:cNvPr id="400" name="楕円 399"/>
        <xdr:cNvSpPr/>
      </xdr:nvSpPr>
      <xdr:spPr>
        <a:xfrm>
          <a:off x="3937000" y="1305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138992</xdr:rowOff>
    </xdr:from>
    <xdr:ext cx="736600" cy="259045"/>
    <xdr:sp macro="" textlink="">
      <xdr:nvSpPr>
        <xdr:cNvPr id="401" name="テキスト ボックス 400"/>
        <xdr:cNvSpPr txBox="1"/>
      </xdr:nvSpPr>
      <xdr:spPr>
        <a:xfrm>
          <a:off x="3606800" y="12826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29936</xdr:rowOff>
    </xdr:from>
    <xdr:to>
      <xdr:col>15</xdr:col>
      <xdr:colOff>149225</xdr:colOff>
      <xdr:row>77</xdr:row>
      <xdr:rowOff>131536</xdr:rowOff>
    </xdr:to>
    <xdr:sp macro="" textlink="">
      <xdr:nvSpPr>
        <xdr:cNvPr id="402" name="楕円 401"/>
        <xdr:cNvSpPr/>
      </xdr:nvSpPr>
      <xdr:spPr>
        <a:xfrm>
          <a:off x="3048000" y="13231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141713</xdr:rowOff>
    </xdr:from>
    <xdr:ext cx="762000" cy="259045"/>
    <xdr:sp macro="" textlink="">
      <xdr:nvSpPr>
        <xdr:cNvPr id="403" name="テキスト ボックス 402"/>
        <xdr:cNvSpPr txBox="1"/>
      </xdr:nvSpPr>
      <xdr:spPr>
        <a:xfrm>
          <a:off x="2717800" y="13000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149679</xdr:rowOff>
    </xdr:from>
    <xdr:to>
      <xdr:col>11</xdr:col>
      <xdr:colOff>60325</xdr:colOff>
      <xdr:row>78</xdr:row>
      <xdr:rowOff>79829</xdr:rowOff>
    </xdr:to>
    <xdr:sp macro="" textlink="">
      <xdr:nvSpPr>
        <xdr:cNvPr id="404" name="楕円 403"/>
        <xdr:cNvSpPr/>
      </xdr:nvSpPr>
      <xdr:spPr>
        <a:xfrm>
          <a:off x="2159000" y="1335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90006</xdr:rowOff>
    </xdr:from>
    <xdr:ext cx="762000" cy="259045"/>
    <xdr:sp macro="" textlink="">
      <xdr:nvSpPr>
        <xdr:cNvPr id="405" name="テキスト ボックス 404"/>
        <xdr:cNvSpPr txBox="1"/>
      </xdr:nvSpPr>
      <xdr:spPr>
        <a:xfrm>
          <a:off x="1828800" y="13120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57150</xdr:rowOff>
    </xdr:from>
    <xdr:to>
      <xdr:col>6</xdr:col>
      <xdr:colOff>171450</xdr:colOff>
      <xdr:row>79</xdr:row>
      <xdr:rowOff>158750</xdr:rowOff>
    </xdr:to>
    <xdr:sp macro="" textlink="">
      <xdr:nvSpPr>
        <xdr:cNvPr id="406" name="楕円 405"/>
        <xdr:cNvSpPr/>
      </xdr:nvSpPr>
      <xdr:spPr>
        <a:xfrm>
          <a:off x="1270000" y="1360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143527</xdr:rowOff>
    </xdr:from>
    <xdr:ext cx="762000" cy="259045"/>
    <xdr:sp macro="" textlink="">
      <xdr:nvSpPr>
        <xdr:cNvPr id="407" name="テキスト ボックス 406"/>
        <xdr:cNvSpPr txBox="1"/>
      </xdr:nvSpPr>
      <xdr:spPr>
        <a:xfrm>
          <a:off x="939800" y="1368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8" name="正方形/長方形 40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9" name="正方形/長方形 40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10" name="正方形/長方形 40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11" name="正方形/長方形 41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2" name="正方形/長方形 41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3" name="正方形/長方形 41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4" name="正方形/長方形 41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5" name="正方形/長方形 41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6" name="正方形/長方形 41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7" name="正方形/長方形 41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8" name="テキスト ボックス 41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000" b="0" i="0" baseline="0">
              <a:solidFill>
                <a:schemeClr val="dk1"/>
              </a:solidFill>
              <a:effectLst/>
              <a:latin typeface="+mn-lt"/>
              <a:ea typeface="+mn-ea"/>
              <a:cs typeface="+mn-cs"/>
            </a:rPr>
            <a:t>　</a:t>
          </a:r>
          <a:r>
            <a:rPr kumimoji="1" lang="ja-JP" altLang="ja-JP" sz="1000" b="0" i="0" baseline="0">
              <a:solidFill>
                <a:schemeClr val="dk1"/>
              </a:solidFill>
              <a:effectLst/>
              <a:latin typeface="+mn-lt"/>
              <a:ea typeface="+mn-ea"/>
              <a:cs typeface="+mn-cs"/>
            </a:rPr>
            <a:t>人件費及び扶助費に係る経常収支比率が類似団体平均を下回ることから、公債費以外についても、類似団体平均を下回る結果となっています。</a:t>
          </a:r>
          <a:endParaRPr lang="ja-JP" altLang="ja-JP" sz="1000">
            <a:effectLst/>
          </a:endParaRPr>
        </a:p>
        <a:p>
          <a:pPr eaLnBrk="1" fontAlgn="auto" latinLnBrk="0" hangingPunct="1"/>
          <a:r>
            <a:rPr lang="ja-JP" altLang="ja-JP" sz="1000" b="0" i="0" baseline="0">
              <a:solidFill>
                <a:schemeClr val="dk1"/>
              </a:solidFill>
              <a:effectLst/>
              <a:latin typeface="+mn-lt"/>
              <a:ea typeface="+mn-ea"/>
              <a:cs typeface="+mn-cs"/>
            </a:rPr>
            <a:t>　</a:t>
          </a:r>
          <a:r>
            <a:rPr kumimoji="1" lang="ja-JP" altLang="ja-JP" sz="1000" b="0" i="0" baseline="0">
              <a:solidFill>
                <a:schemeClr val="dk1"/>
              </a:solidFill>
              <a:effectLst/>
              <a:latin typeface="+mn-lt"/>
              <a:ea typeface="+mn-ea"/>
              <a:cs typeface="+mn-cs"/>
            </a:rPr>
            <a:t>特に</a:t>
          </a:r>
          <a:r>
            <a:rPr kumimoji="1" lang="ja-JP" altLang="en-US" sz="1000" b="0" i="0" baseline="0">
              <a:solidFill>
                <a:schemeClr val="dk1"/>
              </a:solidFill>
              <a:effectLst/>
              <a:latin typeface="+mn-lt"/>
              <a:ea typeface="+mn-ea"/>
              <a:cs typeface="+mn-cs"/>
            </a:rPr>
            <a:t>平成３０年度は、</a:t>
          </a:r>
          <a:r>
            <a:rPr lang="ja-JP" altLang="ja-JP" sz="1000" b="0" i="0" baseline="0">
              <a:solidFill>
                <a:schemeClr val="dk1"/>
              </a:solidFill>
              <a:effectLst/>
              <a:latin typeface="+mn-lt"/>
              <a:ea typeface="+mn-ea"/>
              <a:cs typeface="+mn-cs"/>
            </a:rPr>
            <a:t>市税等の</a:t>
          </a:r>
          <a:r>
            <a:rPr lang="ja-JP" altLang="en-US" sz="1000" b="0" i="0" baseline="0">
              <a:solidFill>
                <a:schemeClr val="dk1"/>
              </a:solidFill>
              <a:effectLst/>
              <a:latin typeface="+mn-lt"/>
              <a:ea typeface="+mn-ea"/>
              <a:cs typeface="+mn-cs"/>
            </a:rPr>
            <a:t>大幅な</a:t>
          </a:r>
          <a:r>
            <a:rPr lang="ja-JP" altLang="ja-JP" sz="1000" b="0" i="0" baseline="0">
              <a:solidFill>
                <a:schemeClr val="dk1"/>
              </a:solidFill>
              <a:effectLst/>
              <a:latin typeface="+mn-lt"/>
              <a:ea typeface="+mn-ea"/>
              <a:cs typeface="+mn-cs"/>
            </a:rPr>
            <a:t>増収による一般財源の増により</a:t>
          </a:r>
          <a:r>
            <a:rPr lang="ja-JP" altLang="en-US" sz="1000" b="0" i="0" baseline="0">
              <a:solidFill>
                <a:schemeClr val="dk1"/>
              </a:solidFill>
              <a:effectLst/>
              <a:latin typeface="+mn-lt"/>
              <a:ea typeface="+mn-ea"/>
              <a:cs typeface="+mn-cs"/>
            </a:rPr>
            <a:t>、</a:t>
          </a:r>
          <a:r>
            <a:rPr kumimoji="1" lang="ja-JP" altLang="ja-JP" sz="1000" b="0" i="0" baseline="0">
              <a:solidFill>
                <a:schemeClr val="dk1"/>
              </a:solidFill>
              <a:effectLst/>
              <a:latin typeface="+mn-lt"/>
              <a:ea typeface="+mn-ea"/>
              <a:cs typeface="+mn-cs"/>
            </a:rPr>
            <a:t>経常収支比率</a:t>
          </a:r>
          <a:r>
            <a:rPr kumimoji="1" lang="ja-JP" altLang="en-US" sz="1000" b="0" i="0" baseline="0">
              <a:solidFill>
                <a:schemeClr val="dk1"/>
              </a:solidFill>
              <a:effectLst/>
              <a:latin typeface="+mn-lt"/>
              <a:ea typeface="+mn-ea"/>
              <a:cs typeface="+mn-cs"/>
            </a:rPr>
            <a:t>は大幅に改善しました。</a:t>
          </a:r>
          <a:endParaRPr lang="ja-JP" altLang="ja-JP" sz="1000">
            <a:effectLst/>
          </a:endParaRPr>
        </a:p>
        <a:p>
          <a:pPr eaLnBrk="1" fontAlgn="auto" latinLnBrk="0" hangingPunct="1"/>
          <a:r>
            <a:rPr lang="ja-JP" altLang="ja-JP" sz="1000" b="0" i="0" baseline="0">
              <a:solidFill>
                <a:schemeClr val="dk1"/>
              </a:solidFill>
              <a:effectLst/>
              <a:latin typeface="+mn-lt"/>
              <a:ea typeface="+mn-ea"/>
              <a:cs typeface="+mn-cs"/>
            </a:rPr>
            <a:t>　</a:t>
          </a:r>
          <a:r>
            <a:rPr kumimoji="1" lang="ja-JP" altLang="ja-JP" sz="1000" b="0" i="0" baseline="0">
              <a:solidFill>
                <a:schemeClr val="dk1"/>
              </a:solidFill>
              <a:effectLst/>
              <a:latin typeface="+mn-lt"/>
              <a:ea typeface="+mn-ea"/>
              <a:cs typeface="+mn-cs"/>
            </a:rPr>
            <a:t>しかし</a:t>
          </a:r>
          <a:r>
            <a:rPr kumimoji="1" lang="ja-JP" altLang="en-US" sz="1000" b="0" i="0" baseline="0">
              <a:solidFill>
                <a:schemeClr val="dk1"/>
              </a:solidFill>
              <a:effectLst/>
              <a:latin typeface="+mn-lt"/>
              <a:ea typeface="+mn-ea"/>
              <a:cs typeface="+mn-cs"/>
            </a:rPr>
            <a:t>、これは、平成３０年度に限った特殊な事情によって市税収入が急増した結果であり、</a:t>
          </a:r>
          <a:r>
            <a:rPr kumimoji="1" lang="ja-JP" altLang="ja-JP" sz="1000" b="0" i="0" baseline="0">
              <a:solidFill>
                <a:schemeClr val="dk1"/>
              </a:solidFill>
              <a:effectLst/>
              <a:latin typeface="+mn-lt"/>
              <a:ea typeface="+mn-ea"/>
              <a:cs typeface="+mn-cs"/>
            </a:rPr>
            <a:t>社会保障関連経費も</a:t>
          </a:r>
          <a:r>
            <a:rPr kumimoji="1" lang="ja-JP" altLang="en-US" sz="1000" b="0" i="0" baseline="0">
              <a:solidFill>
                <a:schemeClr val="dk1"/>
              </a:solidFill>
              <a:effectLst/>
              <a:latin typeface="+mn-lt"/>
              <a:ea typeface="+mn-ea"/>
              <a:cs typeface="+mn-cs"/>
            </a:rPr>
            <a:t>増加</a:t>
          </a:r>
          <a:r>
            <a:rPr kumimoji="1" lang="ja-JP" altLang="ja-JP" sz="1000" b="0" i="0" baseline="0">
              <a:solidFill>
                <a:schemeClr val="dk1"/>
              </a:solidFill>
              <a:effectLst/>
              <a:latin typeface="+mn-lt"/>
              <a:ea typeface="+mn-ea"/>
              <a:cs typeface="+mn-cs"/>
            </a:rPr>
            <a:t>傾向にあるため、引き続き適正な執行に努め、経常経費の節減を図っていきます。</a:t>
          </a:r>
          <a:endParaRPr lang="ja-JP" altLang="ja-JP" sz="10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9" name="テキスト ボックス 41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20" name="直線コネクタ 41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21" name="テキスト ボックス 42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22" name="直線コネクタ 42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23" name="テキスト ボックス 42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4" name="直線コネクタ 42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5" name="テキスト ボックス 42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6" name="直線コネクタ 42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7" name="テキスト ボックス 42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8" name="直線コネクタ 42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9" name="テキスト ボックス 42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0" name="直線コネクタ 42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1" name="テキスト ボックス 43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131572</xdr:rowOff>
    </xdr:from>
    <xdr:to>
      <xdr:col>82</xdr:col>
      <xdr:colOff>107950</xdr:colOff>
      <xdr:row>81</xdr:row>
      <xdr:rowOff>5842</xdr:rowOff>
    </xdr:to>
    <xdr:cxnSp macro="">
      <xdr:nvCxnSpPr>
        <xdr:cNvPr id="433" name="直線コネクタ 432"/>
        <xdr:cNvCxnSpPr/>
      </xdr:nvCxnSpPr>
      <xdr:spPr>
        <a:xfrm flipV="1">
          <a:off x="16510000" y="12818872"/>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149369</xdr:rowOff>
    </xdr:from>
    <xdr:ext cx="762000" cy="259045"/>
    <xdr:sp macro="" textlink="">
      <xdr:nvSpPr>
        <xdr:cNvPr id="434" name="公債費以外最小値テキスト"/>
        <xdr:cNvSpPr txBox="1"/>
      </xdr:nvSpPr>
      <xdr:spPr>
        <a:xfrm>
          <a:off x="16598900" y="13865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5842</xdr:rowOff>
    </xdr:from>
    <xdr:to>
      <xdr:col>82</xdr:col>
      <xdr:colOff>196850</xdr:colOff>
      <xdr:row>81</xdr:row>
      <xdr:rowOff>5842</xdr:rowOff>
    </xdr:to>
    <xdr:cxnSp macro="">
      <xdr:nvCxnSpPr>
        <xdr:cNvPr id="435" name="直線コネクタ 434"/>
        <xdr:cNvCxnSpPr/>
      </xdr:nvCxnSpPr>
      <xdr:spPr>
        <a:xfrm>
          <a:off x="16421100" y="13893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46499</xdr:rowOff>
    </xdr:from>
    <xdr:ext cx="762000" cy="259045"/>
    <xdr:sp macro="" textlink="">
      <xdr:nvSpPr>
        <xdr:cNvPr id="436" name="公債費以外最大値テキスト"/>
        <xdr:cNvSpPr txBox="1"/>
      </xdr:nvSpPr>
      <xdr:spPr>
        <a:xfrm>
          <a:off x="16598900" y="125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131572</xdr:rowOff>
    </xdr:from>
    <xdr:to>
      <xdr:col>82</xdr:col>
      <xdr:colOff>196850</xdr:colOff>
      <xdr:row>74</xdr:row>
      <xdr:rowOff>131572</xdr:rowOff>
    </xdr:to>
    <xdr:cxnSp macro="">
      <xdr:nvCxnSpPr>
        <xdr:cNvPr id="437" name="直線コネクタ 436"/>
        <xdr:cNvCxnSpPr/>
      </xdr:nvCxnSpPr>
      <xdr:spPr>
        <a:xfrm>
          <a:off x="16421100" y="128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131572</xdr:rowOff>
    </xdr:from>
    <xdr:to>
      <xdr:col>82</xdr:col>
      <xdr:colOff>107950</xdr:colOff>
      <xdr:row>76</xdr:row>
      <xdr:rowOff>90424</xdr:rowOff>
    </xdr:to>
    <xdr:cxnSp macro="">
      <xdr:nvCxnSpPr>
        <xdr:cNvPr id="438" name="直線コネクタ 437"/>
        <xdr:cNvCxnSpPr/>
      </xdr:nvCxnSpPr>
      <xdr:spPr>
        <a:xfrm flipV="1">
          <a:off x="15671800" y="12818872"/>
          <a:ext cx="838200" cy="30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132859</xdr:rowOff>
    </xdr:from>
    <xdr:ext cx="762000" cy="259045"/>
    <xdr:sp macro="" textlink="">
      <xdr:nvSpPr>
        <xdr:cNvPr id="439" name="公債費以外平均値テキスト"/>
        <xdr:cNvSpPr txBox="1"/>
      </xdr:nvSpPr>
      <xdr:spPr>
        <a:xfrm>
          <a:off x="16598900" y="133345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160782</xdr:rowOff>
    </xdr:from>
    <xdr:to>
      <xdr:col>82</xdr:col>
      <xdr:colOff>158750</xdr:colOff>
      <xdr:row>78</xdr:row>
      <xdr:rowOff>90932</xdr:rowOff>
    </xdr:to>
    <xdr:sp macro="" textlink="">
      <xdr:nvSpPr>
        <xdr:cNvPr id="440" name="フローチャート: 判断 439"/>
        <xdr:cNvSpPr/>
      </xdr:nvSpPr>
      <xdr:spPr>
        <a:xfrm>
          <a:off x="164592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90424</xdr:rowOff>
    </xdr:from>
    <xdr:to>
      <xdr:col>78</xdr:col>
      <xdr:colOff>69850</xdr:colOff>
      <xdr:row>77</xdr:row>
      <xdr:rowOff>60706</xdr:rowOff>
    </xdr:to>
    <xdr:cxnSp macro="">
      <xdr:nvCxnSpPr>
        <xdr:cNvPr id="441" name="直線コネクタ 440"/>
        <xdr:cNvCxnSpPr/>
      </xdr:nvCxnSpPr>
      <xdr:spPr>
        <a:xfrm flipV="1">
          <a:off x="14782800" y="13120624"/>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137922</xdr:rowOff>
    </xdr:from>
    <xdr:to>
      <xdr:col>78</xdr:col>
      <xdr:colOff>120650</xdr:colOff>
      <xdr:row>78</xdr:row>
      <xdr:rowOff>68072</xdr:rowOff>
    </xdr:to>
    <xdr:sp macro="" textlink="">
      <xdr:nvSpPr>
        <xdr:cNvPr id="442" name="フローチャート: 判断 441"/>
        <xdr:cNvSpPr/>
      </xdr:nvSpPr>
      <xdr:spPr>
        <a:xfrm>
          <a:off x="15621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52849</xdr:rowOff>
    </xdr:from>
    <xdr:ext cx="736600" cy="259045"/>
    <xdr:sp macro="" textlink="">
      <xdr:nvSpPr>
        <xdr:cNvPr id="443" name="テキスト ボックス 442"/>
        <xdr:cNvSpPr txBox="1"/>
      </xdr:nvSpPr>
      <xdr:spPr>
        <a:xfrm>
          <a:off x="15290800" y="13425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53848</xdr:rowOff>
    </xdr:from>
    <xdr:to>
      <xdr:col>73</xdr:col>
      <xdr:colOff>180975</xdr:colOff>
      <xdr:row>77</xdr:row>
      <xdr:rowOff>60706</xdr:rowOff>
    </xdr:to>
    <xdr:cxnSp macro="">
      <xdr:nvCxnSpPr>
        <xdr:cNvPr id="444" name="直線コネクタ 443"/>
        <xdr:cNvCxnSpPr/>
      </xdr:nvCxnSpPr>
      <xdr:spPr>
        <a:xfrm>
          <a:off x="13893800" y="13084048"/>
          <a:ext cx="8890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133350</xdr:rowOff>
    </xdr:from>
    <xdr:to>
      <xdr:col>74</xdr:col>
      <xdr:colOff>31750</xdr:colOff>
      <xdr:row>78</xdr:row>
      <xdr:rowOff>63500</xdr:rowOff>
    </xdr:to>
    <xdr:sp macro="" textlink="">
      <xdr:nvSpPr>
        <xdr:cNvPr id="445" name="フローチャート: 判断 444"/>
        <xdr:cNvSpPr/>
      </xdr:nvSpPr>
      <xdr:spPr>
        <a:xfrm>
          <a:off x="14732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48277</xdr:rowOff>
    </xdr:from>
    <xdr:ext cx="762000" cy="259045"/>
    <xdr:sp macro="" textlink="">
      <xdr:nvSpPr>
        <xdr:cNvPr id="446" name="テキスト ボックス 445"/>
        <xdr:cNvSpPr txBox="1"/>
      </xdr:nvSpPr>
      <xdr:spPr>
        <a:xfrm>
          <a:off x="14401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53848</xdr:rowOff>
    </xdr:from>
    <xdr:to>
      <xdr:col>69</xdr:col>
      <xdr:colOff>92075</xdr:colOff>
      <xdr:row>76</xdr:row>
      <xdr:rowOff>99568</xdr:rowOff>
    </xdr:to>
    <xdr:cxnSp macro="">
      <xdr:nvCxnSpPr>
        <xdr:cNvPr id="447" name="直線コネクタ 446"/>
        <xdr:cNvCxnSpPr/>
      </xdr:nvCxnSpPr>
      <xdr:spPr>
        <a:xfrm flipV="1">
          <a:off x="13004800" y="1308404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9906</xdr:rowOff>
    </xdr:from>
    <xdr:to>
      <xdr:col>69</xdr:col>
      <xdr:colOff>142875</xdr:colOff>
      <xdr:row>77</xdr:row>
      <xdr:rowOff>111506</xdr:rowOff>
    </xdr:to>
    <xdr:sp macro="" textlink="">
      <xdr:nvSpPr>
        <xdr:cNvPr id="448" name="フローチャート: 判断 447"/>
        <xdr:cNvSpPr/>
      </xdr:nvSpPr>
      <xdr:spPr>
        <a:xfrm>
          <a:off x="13843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96283</xdr:rowOff>
    </xdr:from>
    <xdr:ext cx="762000" cy="259045"/>
    <xdr:sp macro="" textlink="">
      <xdr:nvSpPr>
        <xdr:cNvPr id="449" name="テキスト ボックス 448"/>
        <xdr:cNvSpPr txBox="1"/>
      </xdr:nvSpPr>
      <xdr:spPr>
        <a:xfrm>
          <a:off x="13512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14478</xdr:rowOff>
    </xdr:from>
    <xdr:to>
      <xdr:col>65</xdr:col>
      <xdr:colOff>53975</xdr:colOff>
      <xdr:row>77</xdr:row>
      <xdr:rowOff>116078</xdr:rowOff>
    </xdr:to>
    <xdr:sp macro="" textlink="">
      <xdr:nvSpPr>
        <xdr:cNvPr id="450" name="フローチャート: 判断 449"/>
        <xdr:cNvSpPr/>
      </xdr:nvSpPr>
      <xdr:spPr>
        <a:xfrm>
          <a:off x="12954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100855</xdr:rowOff>
    </xdr:from>
    <xdr:ext cx="762000" cy="259045"/>
    <xdr:sp macro="" textlink="">
      <xdr:nvSpPr>
        <xdr:cNvPr id="451" name="テキスト ボックス 450"/>
        <xdr:cNvSpPr txBox="1"/>
      </xdr:nvSpPr>
      <xdr:spPr>
        <a:xfrm>
          <a:off x="126238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2" name="テキスト ボックス 45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3" name="テキスト ボックス 45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4" name="テキスト ボックス 45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5" name="テキスト ボックス 45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6" name="テキスト ボックス 45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80772</xdr:rowOff>
    </xdr:from>
    <xdr:to>
      <xdr:col>82</xdr:col>
      <xdr:colOff>158750</xdr:colOff>
      <xdr:row>75</xdr:row>
      <xdr:rowOff>10922</xdr:rowOff>
    </xdr:to>
    <xdr:sp macro="" textlink="">
      <xdr:nvSpPr>
        <xdr:cNvPr id="457" name="楕円 456"/>
        <xdr:cNvSpPr/>
      </xdr:nvSpPr>
      <xdr:spPr>
        <a:xfrm>
          <a:off x="16459200" y="12768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160799</xdr:rowOff>
    </xdr:from>
    <xdr:ext cx="762000" cy="259045"/>
    <xdr:sp macro="" textlink="">
      <xdr:nvSpPr>
        <xdr:cNvPr id="458" name="公債費以外該当値テキスト"/>
        <xdr:cNvSpPr txBox="1"/>
      </xdr:nvSpPr>
      <xdr:spPr>
        <a:xfrm>
          <a:off x="16598900" y="12676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39624</xdr:rowOff>
    </xdr:from>
    <xdr:to>
      <xdr:col>78</xdr:col>
      <xdr:colOff>120650</xdr:colOff>
      <xdr:row>76</xdr:row>
      <xdr:rowOff>141224</xdr:rowOff>
    </xdr:to>
    <xdr:sp macro="" textlink="">
      <xdr:nvSpPr>
        <xdr:cNvPr id="459" name="楕円 458"/>
        <xdr:cNvSpPr/>
      </xdr:nvSpPr>
      <xdr:spPr>
        <a:xfrm>
          <a:off x="156210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151401</xdr:rowOff>
    </xdr:from>
    <xdr:ext cx="736600" cy="259045"/>
    <xdr:sp macro="" textlink="">
      <xdr:nvSpPr>
        <xdr:cNvPr id="460" name="テキスト ボックス 459"/>
        <xdr:cNvSpPr txBox="1"/>
      </xdr:nvSpPr>
      <xdr:spPr>
        <a:xfrm>
          <a:off x="15290800" y="12838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9906</xdr:rowOff>
    </xdr:from>
    <xdr:to>
      <xdr:col>74</xdr:col>
      <xdr:colOff>31750</xdr:colOff>
      <xdr:row>77</xdr:row>
      <xdr:rowOff>111506</xdr:rowOff>
    </xdr:to>
    <xdr:sp macro="" textlink="">
      <xdr:nvSpPr>
        <xdr:cNvPr id="461" name="楕円 460"/>
        <xdr:cNvSpPr/>
      </xdr:nvSpPr>
      <xdr:spPr>
        <a:xfrm>
          <a:off x="147320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121683</xdr:rowOff>
    </xdr:from>
    <xdr:ext cx="762000" cy="259045"/>
    <xdr:sp macro="" textlink="">
      <xdr:nvSpPr>
        <xdr:cNvPr id="462" name="テキスト ボックス 461"/>
        <xdr:cNvSpPr txBox="1"/>
      </xdr:nvSpPr>
      <xdr:spPr>
        <a:xfrm>
          <a:off x="14401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3048</xdr:rowOff>
    </xdr:from>
    <xdr:to>
      <xdr:col>69</xdr:col>
      <xdr:colOff>142875</xdr:colOff>
      <xdr:row>76</xdr:row>
      <xdr:rowOff>104648</xdr:rowOff>
    </xdr:to>
    <xdr:sp macro="" textlink="">
      <xdr:nvSpPr>
        <xdr:cNvPr id="463" name="楕円 462"/>
        <xdr:cNvSpPr/>
      </xdr:nvSpPr>
      <xdr:spPr>
        <a:xfrm>
          <a:off x="13843000" y="130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114825</xdr:rowOff>
    </xdr:from>
    <xdr:ext cx="762000" cy="259045"/>
    <xdr:sp macro="" textlink="">
      <xdr:nvSpPr>
        <xdr:cNvPr id="464" name="テキスト ボックス 463"/>
        <xdr:cNvSpPr txBox="1"/>
      </xdr:nvSpPr>
      <xdr:spPr>
        <a:xfrm>
          <a:off x="13512800" y="1280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48768</xdr:rowOff>
    </xdr:from>
    <xdr:to>
      <xdr:col>65</xdr:col>
      <xdr:colOff>53975</xdr:colOff>
      <xdr:row>76</xdr:row>
      <xdr:rowOff>150368</xdr:rowOff>
    </xdr:to>
    <xdr:sp macro="" textlink="">
      <xdr:nvSpPr>
        <xdr:cNvPr id="465" name="楕円 464"/>
        <xdr:cNvSpPr/>
      </xdr:nvSpPr>
      <xdr:spPr>
        <a:xfrm>
          <a:off x="12954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160545</xdr:rowOff>
    </xdr:from>
    <xdr:ext cx="762000" cy="259045"/>
    <xdr:sp macro="" textlink="">
      <xdr:nvSpPr>
        <xdr:cNvPr id="466" name="テキスト ボックス 465"/>
        <xdr:cNvSpPr txBox="1"/>
      </xdr:nvSpPr>
      <xdr:spPr>
        <a:xfrm>
          <a:off x="12623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三重県四日市市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117285</xdr:rowOff>
    </xdr:from>
    <xdr:to>
      <xdr:col>29</xdr:col>
      <xdr:colOff>127000</xdr:colOff>
      <xdr:row>20</xdr:row>
      <xdr:rowOff>148412</xdr:rowOff>
    </xdr:to>
    <xdr:cxnSp macro="">
      <xdr:nvCxnSpPr>
        <xdr:cNvPr id="45" name="直線コネクタ 44"/>
        <xdr:cNvCxnSpPr/>
      </xdr:nvCxnSpPr>
      <xdr:spPr bwMode="auto">
        <a:xfrm flipV="1">
          <a:off x="5651500" y="2050860"/>
          <a:ext cx="0" cy="15741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120489</xdr:rowOff>
    </xdr:from>
    <xdr:ext cx="762000" cy="259045"/>
    <xdr:sp macro="" textlink="">
      <xdr:nvSpPr>
        <xdr:cNvPr id="46" name="人口1人当たり決算額の推移最小値テキスト130"/>
        <xdr:cNvSpPr txBox="1"/>
      </xdr:nvSpPr>
      <xdr:spPr>
        <a:xfrm>
          <a:off x="5740400" y="3597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148412</xdr:rowOff>
    </xdr:from>
    <xdr:to>
      <xdr:col>30</xdr:col>
      <xdr:colOff>25400</xdr:colOff>
      <xdr:row>20</xdr:row>
      <xdr:rowOff>148412</xdr:rowOff>
    </xdr:to>
    <xdr:cxnSp macro="">
      <xdr:nvCxnSpPr>
        <xdr:cNvPr id="47" name="直線コネクタ 46"/>
        <xdr:cNvCxnSpPr/>
      </xdr:nvCxnSpPr>
      <xdr:spPr bwMode="auto">
        <a:xfrm>
          <a:off x="5562600" y="36250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32212</xdr:rowOff>
    </xdr:from>
    <xdr:ext cx="762000" cy="259045"/>
    <xdr:sp macro="" textlink="">
      <xdr:nvSpPr>
        <xdr:cNvPr id="48" name="人口1人当たり決算額の推移最大値テキスト130"/>
        <xdr:cNvSpPr txBox="1"/>
      </xdr:nvSpPr>
      <xdr:spPr>
        <a:xfrm>
          <a:off x="5740400" y="179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117285</xdr:rowOff>
    </xdr:from>
    <xdr:to>
      <xdr:col>30</xdr:col>
      <xdr:colOff>25400</xdr:colOff>
      <xdr:row>11</xdr:row>
      <xdr:rowOff>117285</xdr:rowOff>
    </xdr:to>
    <xdr:cxnSp macro="">
      <xdr:nvCxnSpPr>
        <xdr:cNvPr id="49" name="直線コネクタ 48"/>
        <xdr:cNvCxnSpPr/>
      </xdr:nvCxnSpPr>
      <xdr:spPr bwMode="auto">
        <a:xfrm>
          <a:off x="5562600" y="20508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43104</xdr:rowOff>
    </xdr:from>
    <xdr:to>
      <xdr:col>29</xdr:col>
      <xdr:colOff>127000</xdr:colOff>
      <xdr:row>17</xdr:row>
      <xdr:rowOff>90957</xdr:rowOff>
    </xdr:to>
    <xdr:cxnSp macro="">
      <xdr:nvCxnSpPr>
        <xdr:cNvPr id="50" name="直線コネクタ 49"/>
        <xdr:cNvCxnSpPr/>
      </xdr:nvCxnSpPr>
      <xdr:spPr bwMode="auto">
        <a:xfrm flipV="1">
          <a:off x="5003800" y="3005379"/>
          <a:ext cx="647700" cy="478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27881</xdr:rowOff>
    </xdr:from>
    <xdr:ext cx="762000" cy="259045"/>
    <xdr:sp macro="" textlink="">
      <xdr:nvSpPr>
        <xdr:cNvPr id="51" name="人口1人当たり決算額の推移平均値テキスト130"/>
        <xdr:cNvSpPr txBox="1"/>
      </xdr:nvSpPr>
      <xdr:spPr>
        <a:xfrm>
          <a:off x="5740400" y="29901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36081</xdr:rowOff>
    </xdr:from>
    <xdr:to>
      <xdr:col>29</xdr:col>
      <xdr:colOff>177800</xdr:colOff>
      <xdr:row>17</xdr:row>
      <xdr:rowOff>137681</xdr:rowOff>
    </xdr:to>
    <xdr:sp macro="" textlink="">
      <xdr:nvSpPr>
        <xdr:cNvPr id="52" name="フローチャート: 判断 51"/>
        <xdr:cNvSpPr/>
      </xdr:nvSpPr>
      <xdr:spPr bwMode="auto">
        <a:xfrm>
          <a:off x="5600700" y="29983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90957</xdr:rowOff>
    </xdr:from>
    <xdr:to>
      <xdr:col>26</xdr:col>
      <xdr:colOff>50800</xdr:colOff>
      <xdr:row>17</xdr:row>
      <xdr:rowOff>126048</xdr:rowOff>
    </xdr:to>
    <xdr:cxnSp macro="">
      <xdr:nvCxnSpPr>
        <xdr:cNvPr id="53" name="直線コネクタ 52"/>
        <xdr:cNvCxnSpPr/>
      </xdr:nvCxnSpPr>
      <xdr:spPr bwMode="auto">
        <a:xfrm flipV="1">
          <a:off x="4305300" y="3053232"/>
          <a:ext cx="698500" cy="350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63475</xdr:rowOff>
    </xdr:from>
    <xdr:to>
      <xdr:col>26</xdr:col>
      <xdr:colOff>101600</xdr:colOff>
      <xdr:row>17</xdr:row>
      <xdr:rowOff>165075</xdr:rowOff>
    </xdr:to>
    <xdr:sp macro="" textlink="">
      <xdr:nvSpPr>
        <xdr:cNvPr id="54" name="フローチャート: 判断 53"/>
        <xdr:cNvSpPr/>
      </xdr:nvSpPr>
      <xdr:spPr bwMode="auto">
        <a:xfrm>
          <a:off x="4953000" y="3025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149852</xdr:rowOff>
    </xdr:from>
    <xdr:ext cx="736600" cy="259045"/>
    <xdr:sp macro="" textlink="">
      <xdr:nvSpPr>
        <xdr:cNvPr id="55" name="テキスト ボックス 54"/>
        <xdr:cNvSpPr txBox="1"/>
      </xdr:nvSpPr>
      <xdr:spPr>
        <a:xfrm>
          <a:off x="4622800" y="3112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117475</xdr:rowOff>
    </xdr:from>
    <xdr:to>
      <xdr:col>22</xdr:col>
      <xdr:colOff>114300</xdr:colOff>
      <xdr:row>17</xdr:row>
      <xdr:rowOff>126048</xdr:rowOff>
    </xdr:to>
    <xdr:cxnSp macro="">
      <xdr:nvCxnSpPr>
        <xdr:cNvPr id="56" name="直線コネクタ 55"/>
        <xdr:cNvCxnSpPr/>
      </xdr:nvCxnSpPr>
      <xdr:spPr bwMode="auto">
        <a:xfrm>
          <a:off x="3606800" y="3079750"/>
          <a:ext cx="698500" cy="85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97117</xdr:rowOff>
    </xdr:from>
    <xdr:to>
      <xdr:col>22</xdr:col>
      <xdr:colOff>165100</xdr:colOff>
      <xdr:row>18</xdr:row>
      <xdr:rowOff>27267</xdr:rowOff>
    </xdr:to>
    <xdr:sp macro="" textlink="">
      <xdr:nvSpPr>
        <xdr:cNvPr id="57" name="フローチャート: 判断 56"/>
        <xdr:cNvSpPr/>
      </xdr:nvSpPr>
      <xdr:spPr bwMode="auto">
        <a:xfrm>
          <a:off x="4254500" y="30593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12044</xdr:rowOff>
    </xdr:from>
    <xdr:ext cx="762000" cy="259045"/>
    <xdr:sp macro="" textlink="">
      <xdr:nvSpPr>
        <xdr:cNvPr id="58" name="テキスト ボックス 57"/>
        <xdr:cNvSpPr txBox="1"/>
      </xdr:nvSpPr>
      <xdr:spPr>
        <a:xfrm>
          <a:off x="3924300" y="314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117475</xdr:rowOff>
    </xdr:from>
    <xdr:to>
      <xdr:col>18</xdr:col>
      <xdr:colOff>177800</xdr:colOff>
      <xdr:row>18</xdr:row>
      <xdr:rowOff>61697</xdr:rowOff>
    </xdr:to>
    <xdr:cxnSp macro="">
      <xdr:nvCxnSpPr>
        <xdr:cNvPr id="59" name="直線コネクタ 58"/>
        <xdr:cNvCxnSpPr/>
      </xdr:nvCxnSpPr>
      <xdr:spPr bwMode="auto">
        <a:xfrm flipV="1">
          <a:off x="2908300" y="3079750"/>
          <a:ext cx="698500" cy="1156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73647</xdr:rowOff>
    </xdr:from>
    <xdr:to>
      <xdr:col>19</xdr:col>
      <xdr:colOff>38100</xdr:colOff>
      <xdr:row>18</xdr:row>
      <xdr:rowOff>3797</xdr:rowOff>
    </xdr:to>
    <xdr:sp macro="" textlink="">
      <xdr:nvSpPr>
        <xdr:cNvPr id="60" name="フローチャート: 判断 59"/>
        <xdr:cNvSpPr/>
      </xdr:nvSpPr>
      <xdr:spPr bwMode="auto">
        <a:xfrm>
          <a:off x="3556000" y="30359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160024</xdr:rowOff>
    </xdr:from>
    <xdr:ext cx="762000" cy="259045"/>
    <xdr:sp macro="" textlink="">
      <xdr:nvSpPr>
        <xdr:cNvPr id="61" name="テキスト ボックス 60"/>
        <xdr:cNvSpPr txBox="1"/>
      </xdr:nvSpPr>
      <xdr:spPr>
        <a:xfrm>
          <a:off x="3225800" y="3122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122377</xdr:rowOff>
    </xdr:from>
    <xdr:to>
      <xdr:col>15</xdr:col>
      <xdr:colOff>101600</xdr:colOff>
      <xdr:row>18</xdr:row>
      <xdr:rowOff>52527</xdr:rowOff>
    </xdr:to>
    <xdr:sp macro="" textlink="">
      <xdr:nvSpPr>
        <xdr:cNvPr id="62" name="フローチャート: 判断 61"/>
        <xdr:cNvSpPr/>
      </xdr:nvSpPr>
      <xdr:spPr bwMode="auto">
        <a:xfrm>
          <a:off x="2857500" y="30846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62704</xdr:rowOff>
    </xdr:from>
    <xdr:ext cx="762000" cy="259045"/>
    <xdr:sp macro="" textlink="">
      <xdr:nvSpPr>
        <xdr:cNvPr id="63" name="テキスト ボックス 62"/>
        <xdr:cNvSpPr txBox="1"/>
      </xdr:nvSpPr>
      <xdr:spPr>
        <a:xfrm>
          <a:off x="2527300" y="2853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163754</xdr:rowOff>
    </xdr:from>
    <xdr:to>
      <xdr:col>29</xdr:col>
      <xdr:colOff>177800</xdr:colOff>
      <xdr:row>17</xdr:row>
      <xdr:rowOff>93904</xdr:rowOff>
    </xdr:to>
    <xdr:sp macro="" textlink="">
      <xdr:nvSpPr>
        <xdr:cNvPr id="69" name="楕円 68"/>
        <xdr:cNvSpPr/>
      </xdr:nvSpPr>
      <xdr:spPr bwMode="auto">
        <a:xfrm>
          <a:off x="5600700" y="29545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8831</xdr:rowOff>
    </xdr:from>
    <xdr:ext cx="762000" cy="259045"/>
    <xdr:sp macro="" textlink="">
      <xdr:nvSpPr>
        <xdr:cNvPr id="70" name="人口1人当たり決算額の推移該当値テキスト130"/>
        <xdr:cNvSpPr txBox="1"/>
      </xdr:nvSpPr>
      <xdr:spPr>
        <a:xfrm>
          <a:off x="5740400" y="2799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40157</xdr:rowOff>
    </xdr:from>
    <xdr:to>
      <xdr:col>26</xdr:col>
      <xdr:colOff>101600</xdr:colOff>
      <xdr:row>17</xdr:row>
      <xdr:rowOff>141757</xdr:rowOff>
    </xdr:to>
    <xdr:sp macro="" textlink="">
      <xdr:nvSpPr>
        <xdr:cNvPr id="71" name="楕円 70"/>
        <xdr:cNvSpPr/>
      </xdr:nvSpPr>
      <xdr:spPr bwMode="auto">
        <a:xfrm>
          <a:off x="4953000" y="30024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151934</xdr:rowOff>
    </xdr:from>
    <xdr:ext cx="736600" cy="259045"/>
    <xdr:sp macro="" textlink="">
      <xdr:nvSpPr>
        <xdr:cNvPr id="72" name="テキスト ボックス 71"/>
        <xdr:cNvSpPr txBox="1"/>
      </xdr:nvSpPr>
      <xdr:spPr>
        <a:xfrm>
          <a:off x="4622800" y="27713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75248</xdr:rowOff>
    </xdr:from>
    <xdr:to>
      <xdr:col>22</xdr:col>
      <xdr:colOff>165100</xdr:colOff>
      <xdr:row>18</xdr:row>
      <xdr:rowOff>5398</xdr:rowOff>
    </xdr:to>
    <xdr:sp macro="" textlink="">
      <xdr:nvSpPr>
        <xdr:cNvPr id="73" name="楕円 72"/>
        <xdr:cNvSpPr/>
      </xdr:nvSpPr>
      <xdr:spPr bwMode="auto">
        <a:xfrm>
          <a:off x="4254500" y="30375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15575</xdr:rowOff>
    </xdr:from>
    <xdr:ext cx="762000" cy="259045"/>
    <xdr:sp macro="" textlink="">
      <xdr:nvSpPr>
        <xdr:cNvPr id="74" name="テキスト ボックス 73"/>
        <xdr:cNvSpPr txBox="1"/>
      </xdr:nvSpPr>
      <xdr:spPr>
        <a:xfrm>
          <a:off x="3924300" y="2806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66675</xdr:rowOff>
    </xdr:from>
    <xdr:to>
      <xdr:col>19</xdr:col>
      <xdr:colOff>38100</xdr:colOff>
      <xdr:row>17</xdr:row>
      <xdr:rowOff>168275</xdr:rowOff>
    </xdr:to>
    <xdr:sp macro="" textlink="">
      <xdr:nvSpPr>
        <xdr:cNvPr id="75" name="楕円 74"/>
        <xdr:cNvSpPr/>
      </xdr:nvSpPr>
      <xdr:spPr bwMode="auto">
        <a:xfrm>
          <a:off x="3556000" y="30289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7002</xdr:rowOff>
    </xdr:from>
    <xdr:ext cx="762000" cy="259045"/>
    <xdr:sp macro="" textlink="">
      <xdr:nvSpPr>
        <xdr:cNvPr id="76" name="テキスト ボックス 75"/>
        <xdr:cNvSpPr txBox="1"/>
      </xdr:nvSpPr>
      <xdr:spPr>
        <a:xfrm>
          <a:off x="3225800" y="2797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10897</xdr:rowOff>
    </xdr:from>
    <xdr:to>
      <xdr:col>15</xdr:col>
      <xdr:colOff>101600</xdr:colOff>
      <xdr:row>18</xdr:row>
      <xdr:rowOff>112497</xdr:rowOff>
    </xdr:to>
    <xdr:sp macro="" textlink="">
      <xdr:nvSpPr>
        <xdr:cNvPr id="77" name="楕円 76"/>
        <xdr:cNvSpPr/>
      </xdr:nvSpPr>
      <xdr:spPr bwMode="auto">
        <a:xfrm>
          <a:off x="2857500" y="31446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97274</xdr:rowOff>
    </xdr:from>
    <xdr:ext cx="762000" cy="259045"/>
    <xdr:sp macro="" textlink="">
      <xdr:nvSpPr>
        <xdr:cNvPr id="78" name="テキスト ボックス 77"/>
        <xdr:cNvSpPr txBox="1"/>
      </xdr:nvSpPr>
      <xdr:spPr>
        <a:xfrm>
          <a:off x="2527300" y="3230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169672</xdr:rowOff>
    </xdr:from>
    <xdr:to>
      <xdr:col>29</xdr:col>
      <xdr:colOff>127000</xdr:colOff>
      <xdr:row>37</xdr:row>
      <xdr:rowOff>258597</xdr:rowOff>
    </xdr:to>
    <xdr:cxnSp macro="">
      <xdr:nvCxnSpPr>
        <xdr:cNvPr id="106" name="直線コネクタ 105"/>
        <xdr:cNvCxnSpPr/>
      </xdr:nvCxnSpPr>
      <xdr:spPr bwMode="auto">
        <a:xfrm flipV="1">
          <a:off x="5651500" y="6094222"/>
          <a:ext cx="0" cy="128907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230674</xdr:rowOff>
    </xdr:from>
    <xdr:ext cx="762000" cy="259045"/>
    <xdr:sp macro="" textlink="">
      <xdr:nvSpPr>
        <xdr:cNvPr id="107" name="人口1人当たり決算額の推移最小値テキスト445"/>
        <xdr:cNvSpPr txBox="1"/>
      </xdr:nvSpPr>
      <xdr:spPr>
        <a:xfrm>
          <a:off x="5740400" y="7355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258597</xdr:rowOff>
    </xdr:from>
    <xdr:to>
      <xdr:col>30</xdr:col>
      <xdr:colOff>25400</xdr:colOff>
      <xdr:row>37</xdr:row>
      <xdr:rowOff>258597</xdr:rowOff>
    </xdr:to>
    <xdr:cxnSp macro="">
      <xdr:nvCxnSpPr>
        <xdr:cNvPr id="108" name="直線コネクタ 107"/>
        <xdr:cNvCxnSpPr/>
      </xdr:nvCxnSpPr>
      <xdr:spPr bwMode="auto">
        <a:xfrm>
          <a:off x="5562600" y="73832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84599</xdr:rowOff>
    </xdr:from>
    <xdr:ext cx="762000" cy="259045"/>
    <xdr:sp macro="" textlink="">
      <xdr:nvSpPr>
        <xdr:cNvPr id="109" name="人口1人当たり決算額の推移最大値テキスト445"/>
        <xdr:cNvSpPr txBox="1"/>
      </xdr:nvSpPr>
      <xdr:spPr>
        <a:xfrm>
          <a:off x="5740400" y="5837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169672</xdr:rowOff>
    </xdr:from>
    <xdr:to>
      <xdr:col>30</xdr:col>
      <xdr:colOff>25400</xdr:colOff>
      <xdr:row>33</xdr:row>
      <xdr:rowOff>169672</xdr:rowOff>
    </xdr:to>
    <xdr:cxnSp macro="">
      <xdr:nvCxnSpPr>
        <xdr:cNvPr id="110" name="直線コネクタ 109"/>
        <xdr:cNvCxnSpPr/>
      </xdr:nvCxnSpPr>
      <xdr:spPr bwMode="auto">
        <a:xfrm>
          <a:off x="5562600" y="60942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35027</xdr:rowOff>
    </xdr:from>
    <xdr:to>
      <xdr:col>29</xdr:col>
      <xdr:colOff>127000</xdr:colOff>
      <xdr:row>35</xdr:row>
      <xdr:rowOff>265988</xdr:rowOff>
    </xdr:to>
    <xdr:cxnSp macro="">
      <xdr:nvCxnSpPr>
        <xdr:cNvPr id="111" name="直線コネクタ 110"/>
        <xdr:cNvCxnSpPr/>
      </xdr:nvCxnSpPr>
      <xdr:spPr bwMode="auto">
        <a:xfrm>
          <a:off x="5003800" y="6645377"/>
          <a:ext cx="647700" cy="2309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250766</xdr:rowOff>
    </xdr:from>
    <xdr:ext cx="762000" cy="259045"/>
    <xdr:sp macro="" textlink="">
      <xdr:nvSpPr>
        <xdr:cNvPr id="112" name="人口1人当たり決算額の推移平均値テキスト445"/>
        <xdr:cNvSpPr txBox="1"/>
      </xdr:nvSpPr>
      <xdr:spPr>
        <a:xfrm>
          <a:off x="5740400" y="68611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258051</xdr:rowOff>
    </xdr:from>
    <xdr:to>
      <xdr:col>29</xdr:col>
      <xdr:colOff>177800</xdr:colOff>
      <xdr:row>36</xdr:row>
      <xdr:rowOff>16751</xdr:rowOff>
    </xdr:to>
    <xdr:sp macro="" textlink="">
      <xdr:nvSpPr>
        <xdr:cNvPr id="113" name="フローチャート: 判断 112"/>
        <xdr:cNvSpPr/>
      </xdr:nvSpPr>
      <xdr:spPr bwMode="auto">
        <a:xfrm>
          <a:off x="5600700" y="68684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328816</xdr:rowOff>
    </xdr:from>
    <xdr:to>
      <xdr:col>26</xdr:col>
      <xdr:colOff>50800</xdr:colOff>
      <xdr:row>35</xdr:row>
      <xdr:rowOff>35027</xdr:rowOff>
    </xdr:to>
    <xdr:cxnSp macro="">
      <xdr:nvCxnSpPr>
        <xdr:cNvPr id="114" name="直線コネクタ 113"/>
        <xdr:cNvCxnSpPr/>
      </xdr:nvCxnSpPr>
      <xdr:spPr bwMode="auto">
        <a:xfrm>
          <a:off x="4305300" y="6596266"/>
          <a:ext cx="698500" cy="491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190767</xdr:rowOff>
    </xdr:from>
    <xdr:to>
      <xdr:col>26</xdr:col>
      <xdr:colOff>101600</xdr:colOff>
      <xdr:row>35</xdr:row>
      <xdr:rowOff>292367</xdr:rowOff>
    </xdr:to>
    <xdr:sp macro="" textlink="">
      <xdr:nvSpPr>
        <xdr:cNvPr id="115" name="フローチャート: 判断 114"/>
        <xdr:cNvSpPr/>
      </xdr:nvSpPr>
      <xdr:spPr bwMode="auto">
        <a:xfrm>
          <a:off x="4953000" y="68011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277144</xdr:rowOff>
    </xdr:from>
    <xdr:ext cx="736600" cy="259045"/>
    <xdr:sp macro="" textlink="">
      <xdr:nvSpPr>
        <xdr:cNvPr id="116" name="テキスト ボックス 115"/>
        <xdr:cNvSpPr txBox="1"/>
      </xdr:nvSpPr>
      <xdr:spPr>
        <a:xfrm>
          <a:off x="4622800" y="68874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286296</xdr:rowOff>
    </xdr:from>
    <xdr:to>
      <xdr:col>22</xdr:col>
      <xdr:colOff>114300</xdr:colOff>
      <xdr:row>34</xdr:row>
      <xdr:rowOff>328816</xdr:rowOff>
    </xdr:to>
    <xdr:cxnSp macro="">
      <xdr:nvCxnSpPr>
        <xdr:cNvPr id="117" name="直線コネクタ 116"/>
        <xdr:cNvCxnSpPr/>
      </xdr:nvCxnSpPr>
      <xdr:spPr bwMode="auto">
        <a:xfrm>
          <a:off x="3606800" y="6553746"/>
          <a:ext cx="698500" cy="425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181089</xdr:rowOff>
    </xdr:from>
    <xdr:to>
      <xdr:col>22</xdr:col>
      <xdr:colOff>165100</xdr:colOff>
      <xdr:row>35</xdr:row>
      <xdr:rowOff>282689</xdr:rowOff>
    </xdr:to>
    <xdr:sp macro="" textlink="">
      <xdr:nvSpPr>
        <xdr:cNvPr id="118" name="フローチャート: 判断 117"/>
        <xdr:cNvSpPr/>
      </xdr:nvSpPr>
      <xdr:spPr bwMode="auto">
        <a:xfrm>
          <a:off x="4254500" y="67914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267466</xdr:rowOff>
    </xdr:from>
    <xdr:ext cx="762000" cy="259045"/>
    <xdr:sp macro="" textlink="">
      <xdr:nvSpPr>
        <xdr:cNvPr id="119" name="テキスト ボックス 118"/>
        <xdr:cNvSpPr txBox="1"/>
      </xdr:nvSpPr>
      <xdr:spPr>
        <a:xfrm>
          <a:off x="3924300" y="6877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224193</xdr:rowOff>
    </xdr:from>
    <xdr:to>
      <xdr:col>18</xdr:col>
      <xdr:colOff>177800</xdr:colOff>
      <xdr:row>34</xdr:row>
      <xdr:rowOff>286296</xdr:rowOff>
    </xdr:to>
    <xdr:cxnSp macro="">
      <xdr:nvCxnSpPr>
        <xdr:cNvPr id="120" name="直線コネクタ 119"/>
        <xdr:cNvCxnSpPr/>
      </xdr:nvCxnSpPr>
      <xdr:spPr bwMode="auto">
        <a:xfrm>
          <a:off x="2908300" y="6491643"/>
          <a:ext cx="698500" cy="621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137198</xdr:rowOff>
    </xdr:from>
    <xdr:to>
      <xdr:col>19</xdr:col>
      <xdr:colOff>38100</xdr:colOff>
      <xdr:row>35</xdr:row>
      <xdr:rowOff>238798</xdr:rowOff>
    </xdr:to>
    <xdr:sp macro="" textlink="">
      <xdr:nvSpPr>
        <xdr:cNvPr id="121" name="フローチャート: 判断 120"/>
        <xdr:cNvSpPr/>
      </xdr:nvSpPr>
      <xdr:spPr bwMode="auto">
        <a:xfrm>
          <a:off x="3556000" y="67475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223575</xdr:rowOff>
    </xdr:from>
    <xdr:ext cx="762000" cy="259045"/>
    <xdr:sp macro="" textlink="">
      <xdr:nvSpPr>
        <xdr:cNvPr id="122" name="テキスト ボックス 121"/>
        <xdr:cNvSpPr txBox="1"/>
      </xdr:nvSpPr>
      <xdr:spPr>
        <a:xfrm>
          <a:off x="3225800" y="68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123558</xdr:rowOff>
    </xdr:from>
    <xdr:to>
      <xdr:col>15</xdr:col>
      <xdr:colOff>101600</xdr:colOff>
      <xdr:row>35</xdr:row>
      <xdr:rowOff>225158</xdr:rowOff>
    </xdr:to>
    <xdr:sp macro="" textlink="">
      <xdr:nvSpPr>
        <xdr:cNvPr id="123" name="フローチャート: 判断 122"/>
        <xdr:cNvSpPr/>
      </xdr:nvSpPr>
      <xdr:spPr bwMode="auto">
        <a:xfrm>
          <a:off x="2857500" y="6733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209935</xdr:rowOff>
    </xdr:from>
    <xdr:ext cx="762000" cy="259045"/>
    <xdr:sp macro="" textlink="">
      <xdr:nvSpPr>
        <xdr:cNvPr id="124" name="テキスト ボックス 123"/>
        <xdr:cNvSpPr txBox="1"/>
      </xdr:nvSpPr>
      <xdr:spPr>
        <a:xfrm>
          <a:off x="2527300" y="6820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215188</xdr:rowOff>
    </xdr:from>
    <xdr:to>
      <xdr:col>29</xdr:col>
      <xdr:colOff>177800</xdr:colOff>
      <xdr:row>35</xdr:row>
      <xdr:rowOff>316788</xdr:rowOff>
    </xdr:to>
    <xdr:sp macro="" textlink="">
      <xdr:nvSpPr>
        <xdr:cNvPr id="130" name="楕円 129"/>
        <xdr:cNvSpPr/>
      </xdr:nvSpPr>
      <xdr:spPr bwMode="auto">
        <a:xfrm>
          <a:off x="5600700" y="68255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60265</xdr:rowOff>
    </xdr:from>
    <xdr:ext cx="762000" cy="259045"/>
    <xdr:sp macro="" textlink="">
      <xdr:nvSpPr>
        <xdr:cNvPr id="131" name="人口1人当たり決算額の推移該当値テキスト445"/>
        <xdr:cNvSpPr txBox="1"/>
      </xdr:nvSpPr>
      <xdr:spPr>
        <a:xfrm>
          <a:off x="5740400" y="6670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327127</xdr:rowOff>
    </xdr:from>
    <xdr:to>
      <xdr:col>26</xdr:col>
      <xdr:colOff>101600</xdr:colOff>
      <xdr:row>35</xdr:row>
      <xdr:rowOff>85827</xdr:rowOff>
    </xdr:to>
    <xdr:sp macro="" textlink="">
      <xdr:nvSpPr>
        <xdr:cNvPr id="132" name="楕円 131"/>
        <xdr:cNvSpPr/>
      </xdr:nvSpPr>
      <xdr:spPr bwMode="auto">
        <a:xfrm>
          <a:off x="4953000" y="65945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96004</xdr:rowOff>
    </xdr:from>
    <xdr:ext cx="736600" cy="259045"/>
    <xdr:sp macro="" textlink="">
      <xdr:nvSpPr>
        <xdr:cNvPr id="133" name="テキスト ボックス 132"/>
        <xdr:cNvSpPr txBox="1"/>
      </xdr:nvSpPr>
      <xdr:spPr>
        <a:xfrm>
          <a:off x="4622800" y="63634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278016</xdr:rowOff>
    </xdr:from>
    <xdr:to>
      <xdr:col>22</xdr:col>
      <xdr:colOff>165100</xdr:colOff>
      <xdr:row>35</xdr:row>
      <xdr:rowOff>36716</xdr:rowOff>
    </xdr:to>
    <xdr:sp macro="" textlink="">
      <xdr:nvSpPr>
        <xdr:cNvPr id="134" name="楕円 133"/>
        <xdr:cNvSpPr/>
      </xdr:nvSpPr>
      <xdr:spPr bwMode="auto">
        <a:xfrm>
          <a:off x="4254500" y="65454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46893</xdr:rowOff>
    </xdr:from>
    <xdr:ext cx="762000" cy="259045"/>
    <xdr:sp macro="" textlink="">
      <xdr:nvSpPr>
        <xdr:cNvPr id="135" name="テキスト ボックス 134"/>
        <xdr:cNvSpPr txBox="1"/>
      </xdr:nvSpPr>
      <xdr:spPr>
        <a:xfrm>
          <a:off x="3924300" y="6314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235496</xdr:rowOff>
    </xdr:from>
    <xdr:to>
      <xdr:col>19</xdr:col>
      <xdr:colOff>38100</xdr:colOff>
      <xdr:row>34</xdr:row>
      <xdr:rowOff>337096</xdr:rowOff>
    </xdr:to>
    <xdr:sp macro="" textlink="">
      <xdr:nvSpPr>
        <xdr:cNvPr id="136" name="楕円 135"/>
        <xdr:cNvSpPr/>
      </xdr:nvSpPr>
      <xdr:spPr bwMode="auto">
        <a:xfrm>
          <a:off x="3556000" y="65029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4373</xdr:rowOff>
    </xdr:from>
    <xdr:ext cx="762000" cy="259045"/>
    <xdr:sp macro="" textlink="">
      <xdr:nvSpPr>
        <xdr:cNvPr id="137" name="テキスト ボックス 136"/>
        <xdr:cNvSpPr txBox="1"/>
      </xdr:nvSpPr>
      <xdr:spPr>
        <a:xfrm>
          <a:off x="3225800" y="6271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173393</xdr:rowOff>
    </xdr:from>
    <xdr:to>
      <xdr:col>15</xdr:col>
      <xdr:colOff>101600</xdr:colOff>
      <xdr:row>34</xdr:row>
      <xdr:rowOff>274993</xdr:rowOff>
    </xdr:to>
    <xdr:sp macro="" textlink="">
      <xdr:nvSpPr>
        <xdr:cNvPr id="138" name="楕円 137"/>
        <xdr:cNvSpPr/>
      </xdr:nvSpPr>
      <xdr:spPr bwMode="auto">
        <a:xfrm>
          <a:off x="2857500" y="64408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285170</xdr:rowOff>
    </xdr:from>
    <xdr:ext cx="762000" cy="259045"/>
    <xdr:sp macro="" textlink="">
      <xdr:nvSpPr>
        <xdr:cNvPr id="139" name="テキスト ボックス 138"/>
        <xdr:cNvSpPr txBox="1"/>
      </xdr:nvSpPr>
      <xdr:spPr>
        <a:xfrm>
          <a:off x="2527300" y="620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三重県四日市市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312,168
302,567
206.45
125,455,212
122,376,328
2,448,201
77,014,266
56,836,603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95374</xdr:rowOff>
    </xdr:from>
    <xdr:to>
      <xdr:col>24</xdr:col>
      <xdr:colOff>62865</xdr:colOff>
      <xdr:row>39</xdr:row>
      <xdr:rowOff>76584</xdr:rowOff>
    </xdr:to>
    <xdr:cxnSp macro="">
      <xdr:nvCxnSpPr>
        <xdr:cNvPr id="54" name="直線コネクタ 53"/>
        <xdr:cNvCxnSpPr/>
      </xdr:nvCxnSpPr>
      <xdr:spPr>
        <a:xfrm flipV="1">
          <a:off x="4633595" y="5581774"/>
          <a:ext cx="1270" cy="1181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80411</xdr:rowOff>
    </xdr:from>
    <xdr:ext cx="534377" cy="259045"/>
    <xdr:sp macro="" textlink="">
      <xdr:nvSpPr>
        <xdr:cNvPr id="55" name="人件費最小値テキスト"/>
        <xdr:cNvSpPr txBox="1"/>
      </xdr:nvSpPr>
      <xdr:spPr>
        <a:xfrm>
          <a:off x="4686300" y="6766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76584</xdr:rowOff>
    </xdr:from>
    <xdr:to>
      <xdr:col>24</xdr:col>
      <xdr:colOff>152400</xdr:colOff>
      <xdr:row>39</xdr:row>
      <xdr:rowOff>76584</xdr:rowOff>
    </xdr:to>
    <xdr:cxnSp macro="">
      <xdr:nvCxnSpPr>
        <xdr:cNvPr id="56" name="直線コネクタ 55"/>
        <xdr:cNvCxnSpPr/>
      </xdr:nvCxnSpPr>
      <xdr:spPr>
        <a:xfrm>
          <a:off x="4546600" y="6763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42051</xdr:rowOff>
    </xdr:from>
    <xdr:ext cx="534377" cy="259045"/>
    <xdr:sp macro="" textlink="">
      <xdr:nvSpPr>
        <xdr:cNvPr id="57" name="人件費最大値テキスト"/>
        <xdr:cNvSpPr txBox="1"/>
      </xdr:nvSpPr>
      <xdr:spPr>
        <a:xfrm>
          <a:off x="4686300" y="5357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95374</xdr:rowOff>
    </xdr:from>
    <xdr:to>
      <xdr:col>24</xdr:col>
      <xdr:colOff>152400</xdr:colOff>
      <xdr:row>32</xdr:row>
      <xdr:rowOff>95374</xdr:rowOff>
    </xdr:to>
    <xdr:cxnSp macro="">
      <xdr:nvCxnSpPr>
        <xdr:cNvPr id="58" name="直線コネクタ 57"/>
        <xdr:cNvCxnSpPr/>
      </xdr:nvCxnSpPr>
      <xdr:spPr>
        <a:xfrm>
          <a:off x="4546600" y="5581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144158</xdr:rowOff>
    </xdr:from>
    <xdr:to>
      <xdr:col>24</xdr:col>
      <xdr:colOff>63500</xdr:colOff>
      <xdr:row>37</xdr:row>
      <xdr:rowOff>986</xdr:rowOff>
    </xdr:to>
    <xdr:cxnSp macro="">
      <xdr:nvCxnSpPr>
        <xdr:cNvPr id="59" name="直線コネクタ 58"/>
        <xdr:cNvCxnSpPr/>
      </xdr:nvCxnSpPr>
      <xdr:spPr>
        <a:xfrm flipV="1">
          <a:off x="3797300" y="6316358"/>
          <a:ext cx="838200" cy="28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77830</xdr:rowOff>
    </xdr:from>
    <xdr:ext cx="534377" cy="259045"/>
    <xdr:sp macro="" textlink="">
      <xdr:nvSpPr>
        <xdr:cNvPr id="60" name="人件費平均値テキスト"/>
        <xdr:cNvSpPr txBox="1"/>
      </xdr:nvSpPr>
      <xdr:spPr>
        <a:xfrm>
          <a:off x="4686300" y="60785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54953</xdr:rowOff>
    </xdr:from>
    <xdr:to>
      <xdr:col>24</xdr:col>
      <xdr:colOff>114300</xdr:colOff>
      <xdr:row>36</xdr:row>
      <xdr:rowOff>156553</xdr:rowOff>
    </xdr:to>
    <xdr:sp macro="" textlink="">
      <xdr:nvSpPr>
        <xdr:cNvPr id="61" name="フローチャート: 判断 60"/>
        <xdr:cNvSpPr/>
      </xdr:nvSpPr>
      <xdr:spPr>
        <a:xfrm>
          <a:off x="4584700" y="622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986</xdr:rowOff>
    </xdr:from>
    <xdr:to>
      <xdr:col>19</xdr:col>
      <xdr:colOff>177800</xdr:colOff>
      <xdr:row>37</xdr:row>
      <xdr:rowOff>8781</xdr:rowOff>
    </xdr:to>
    <xdr:cxnSp macro="">
      <xdr:nvCxnSpPr>
        <xdr:cNvPr id="62" name="直線コネクタ 61"/>
        <xdr:cNvCxnSpPr/>
      </xdr:nvCxnSpPr>
      <xdr:spPr>
        <a:xfrm flipV="1">
          <a:off x="2908300" y="6344636"/>
          <a:ext cx="889000" cy="7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64211</xdr:rowOff>
    </xdr:from>
    <xdr:to>
      <xdr:col>20</xdr:col>
      <xdr:colOff>38100</xdr:colOff>
      <xdr:row>36</xdr:row>
      <xdr:rowOff>165811</xdr:rowOff>
    </xdr:to>
    <xdr:sp macro="" textlink="">
      <xdr:nvSpPr>
        <xdr:cNvPr id="63" name="フローチャート: 判断 62"/>
        <xdr:cNvSpPr/>
      </xdr:nvSpPr>
      <xdr:spPr>
        <a:xfrm>
          <a:off x="3746500" y="6236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10888</xdr:rowOff>
    </xdr:from>
    <xdr:ext cx="534377" cy="259045"/>
    <xdr:sp macro="" textlink="">
      <xdr:nvSpPr>
        <xdr:cNvPr id="64" name="テキスト ボックス 63"/>
        <xdr:cNvSpPr txBox="1"/>
      </xdr:nvSpPr>
      <xdr:spPr>
        <a:xfrm>
          <a:off x="3530111" y="6011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8141</xdr:rowOff>
    </xdr:from>
    <xdr:to>
      <xdr:col>15</xdr:col>
      <xdr:colOff>50800</xdr:colOff>
      <xdr:row>37</xdr:row>
      <xdr:rowOff>8781</xdr:rowOff>
    </xdr:to>
    <xdr:cxnSp macro="">
      <xdr:nvCxnSpPr>
        <xdr:cNvPr id="65" name="直線コネクタ 64"/>
        <xdr:cNvCxnSpPr/>
      </xdr:nvCxnSpPr>
      <xdr:spPr>
        <a:xfrm>
          <a:off x="2019300" y="6351791"/>
          <a:ext cx="889000" cy="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70246</xdr:rowOff>
    </xdr:from>
    <xdr:to>
      <xdr:col>15</xdr:col>
      <xdr:colOff>101600</xdr:colOff>
      <xdr:row>37</xdr:row>
      <xdr:rowOff>396</xdr:rowOff>
    </xdr:to>
    <xdr:sp macro="" textlink="">
      <xdr:nvSpPr>
        <xdr:cNvPr id="66" name="フローチャート: 判断 65"/>
        <xdr:cNvSpPr/>
      </xdr:nvSpPr>
      <xdr:spPr>
        <a:xfrm>
          <a:off x="2857500" y="624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16923</xdr:rowOff>
    </xdr:from>
    <xdr:ext cx="534377" cy="259045"/>
    <xdr:sp macro="" textlink="">
      <xdr:nvSpPr>
        <xdr:cNvPr id="67" name="テキスト ボックス 66"/>
        <xdr:cNvSpPr txBox="1"/>
      </xdr:nvSpPr>
      <xdr:spPr>
        <a:xfrm>
          <a:off x="2641111" y="6017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8141</xdr:rowOff>
    </xdr:from>
    <xdr:to>
      <xdr:col>10</xdr:col>
      <xdr:colOff>114300</xdr:colOff>
      <xdr:row>37</xdr:row>
      <xdr:rowOff>62250</xdr:rowOff>
    </xdr:to>
    <xdr:cxnSp macro="">
      <xdr:nvCxnSpPr>
        <xdr:cNvPr id="68" name="直線コネクタ 67"/>
        <xdr:cNvCxnSpPr/>
      </xdr:nvCxnSpPr>
      <xdr:spPr>
        <a:xfrm flipV="1">
          <a:off x="1130300" y="6351791"/>
          <a:ext cx="889000" cy="54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33305</xdr:rowOff>
    </xdr:from>
    <xdr:to>
      <xdr:col>10</xdr:col>
      <xdr:colOff>165100</xdr:colOff>
      <xdr:row>36</xdr:row>
      <xdr:rowOff>134905</xdr:rowOff>
    </xdr:to>
    <xdr:sp macro="" textlink="">
      <xdr:nvSpPr>
        <xdr:cNvPr id="69" name="フローチャート: 判断 68"/>
        <xdr:cNvSpPr/>
      </xdr:nvSpPr>
      <xdr:spPr>
        <a:xfrm>
          <a:off x="1968500" y="620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151432</xdr:rowOff>
    </xdr:from>
    <xdr:ext cx="534377" cy="259045"/>
    <xdr:sp macro="" textlink="">
      <xdr:nvSpPr>
        <xdr:cNvPr id="70" name="テキスト ボックス 69"/>
        <xdr:cNvSpPr txBox="1"/>
      </xdr:nvSpPr>
      <xdr:spPr>
        <a:xfrm>
          <a:off x="1752111" y="5980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49581</xdr:rowOff>
    </xdr:from>
    <xdr:to>
      <xdr:col>6</xdr:col>
      <xdr:colOff>38100</xdr:colOff>
      <xdr:row>36</xdr:row>
      <xdr:rowOff>151181</xdr:rowOff>
    </xdr:to>
    <xdr:sp macro="" textlink="">
      <xdr:nvSpPr>
        <xdr:cNvPr id="71" name="フローチャート: 判断 70"/>
        <xdr:cNvSpPr/>
      </xdr:nvSpPr>
      <xdr:spPr>
        <a:xfrm>
          <a:off x="1079500" y="6221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167708</xdr:rowOff>
    </xdr:from>
    <xdr:ext cx="534377" cy="259045"/>
    <xdr:sp macro="" textlink="">
      <xdr:nvSpPr>
        <xdr:cNvPr id="72" name="テキスト ボックス 71"/>
        <xdr:cNvSpPr txBox="1"/>
      </xdr:nvSpPr>
      <xdr:spPr>
        <a:xfrm>
          <a:off x="863111" y="5997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93358</xdr:rowOff>
    </xdr:from>
    <xdr:to>
      <xdr:col>24</xdr:col>
      <xdr:colOff>114300</xdr:colOff>
      <xdr:row>37</xdr:row>
      <xdr:rowOff>23508</xdr:rowOff>
    </xdr:to>
    <xdr:sp macro="" textlink="">
      <xdr:nvSpPr>
        <xdr:cNvPr id="78" name="楕円 77"/>
        <xdr:cNvSpPr/>
      </xdr:nvSpPr>
      <xdr:spPr>
        <a:xfrm>
          <a:off x="4584700" y="6265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71785</xdr:rowOff>
    </xdr:from>
    <xdr:ext cx="534377" cy="259045"/>
    <xdr:sp macro="" textlink="">
      <xdr:nvSpPr>
        <xdr:cNvPr id="79" name="人件費該当値テキスト"/>
        <xdr:cNvSpPr txBox="1"/>
      </xdr:nvSpPr>
      <xdr:spPr>
        <a:xfrm>
          <a:off x="4686300" y="6243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121636</xdr:rowOff>
    </xdr:from>
    <xdr:to>
      <xdr:col>20</xdr:col>
      <xdr:colOff>38100</xdr:colOff>
      <xdr:row>37</xdr:row>
      <xdr:rowOff>51786</xdr:rowOff>
    </xdr:to>
    <xdr:sp macro="" textlink="">
      <xdr:nvSpPr>
        <xdr:cNvPr id="80" name="楕円 79"/>
        <xdr:cNvSpPr/>
      </xdr:nvSpPr>
      <xdr:spPr>
        <a:xfrm>
          <a:off x="3746500" y="629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42913</xdr:rowOff>
    </xdr:from>
    <xdr:ext cx="534377" cy="259045"/>
    <xdr:sp macro="" textlink="">
      <xdr:nvSpPr>
        <xdr:cNvPr id="81" name="テキスト ボックス 80"/>
        <xdr:cNvSpPr txBox="1"/>
      </xdr:nvSpPr>
      <xdr:spPr>
        <a:xfrm>
          <a:off x="3530111" y="638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129431</xdr:rowOff>
    </xdr:from>
    <xdr:to>
      <xdr:col>15</xdr:col>
      <xdr:colOff>101600</xdr:colOff>
      <xdr:row>37</xdr:row>
      <xdr:rowOff>59581</xdr:rowOff>
    </xdr:to>
    <xdr:sp macro="" textlink="">
      <xdr:nvSpPr>
        <xdr:cNvPr id="82" name="楕円 81"/>
        <xdr:cNvSpPr/>
      </xdr:nvSpPr>
      <xdr:spPr>
        <a:xfrm>
          <a:off x="2857500" y="6301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50708</xdr:rowOff>
    </xdr:from>
    <xdr:ext cx="534377" cy="259045"/>
    <xdr:sp macro="" textlink="">
      <xdr:nvSpPr>
        <xdr:cNvPr id="83" name="テキスト ボックス 82"/>
        <xdr:cNvSpPr txBox="1"/>
      </xdr:nvSpPr>
      <xdr:spPr>
        <a:xfrm>
          <a:off x="2641111" y="6394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128791</xdr:rowOff>
    </xdr:from>
    <xdr:to>
      <xdr:col>10</xdr:col>
      <xdr:colOff>165100</xdr:colOff>
      <xdr:row>37</xdr:row>
      <xdr:rowOff>58941</xdr:rowOff>
    </xdr:to>
    <xdr:sp macro="" textlink="">
      <xdr:nvSpPr>
        <xdr:cNvPr id="84" name="楕円 83"/>
        <xdr:cNvSpPr/>
      </xdr:nvSpPr>
      <xdr:spPr>
        <a:xfrm>
          <a:off x="1968500" y="6300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50068</xdr:rowOff>
    </xdr:from>
    <xdr:ext cx="534377" cy="259045"/>
    <xdr:sp macro="" textlink="">
      <xdr:nvSpPr>
        <xdr:cNvPr id="85" name="テキスト ボックス 84"/>
        <xdr:cNvSpPr txBox="1"/>
      </xdr:nvSpPr>
      <xdr:spPr>
        <a:xfrm>
          <a:off x="1752111" y="6393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11450</xdr:rowOff>
    </xdr:from>
    <xdr:to>
      <xdr:col>6</xdr:col>
      <xdr:colOff>38100</xdr:colOff>
      <xdr:row>37</xdr:row>
      <xdr:rowOff>113050</xdr:rowOff>
    </xdr:to>
    <xdr:sp macro="" textlink="">
      <xdr:nvSpPr>
        <xdr:cNvPr id="86" name="楕円 85"/>
        <xdr:cNvSpPr/>
      </xdr:nvSpPr>
      <xdr:spPr>
        <a:xfrm>
          <a:off x="1079500" y="635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104177</xdr:rowOff>
    </xdr:from>
    <xdr:ext cx="534377" cy="259045"/>
    <xdr:sp macro="" textlink="">
      <xdr:nvSpPr>
        <xdr:cNvPr id="87" name="テキスト ボックス 86"/>
        <xdr:cNvSpPr txBox="1"/>
      </xdr:nvSpPr>
      <xdr:spPr>
        <a:xfrm>
          <a:off x="863111" y="6447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6" name="テキスト ボックス 105"/>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08" name="テキスト ボックス 107"/>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0" name="テキスト ボックス 109"/>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154330</xdr:rowOff>
    </xdr:from>
    <xdr:to>
      <xdr:col>24</xdr:col>
      <xdr:colOff>62865</xdr:colOff>
      <xdr:row>59</xdr:row>
      <xdr:rowOff>24105</xdr:rowOff>
    </xdr:to>
    <xdr:cxnSp macro="">
      <xdr:nvCxnSpPr>
        <xdr:cNvPr id="112" name="直線コネクタ 111"/>
        <xdr:cNvCxnSpPr/>
      </xdr:nvCxnSpPr>
      <xdr:spPr>
        <a:xfrm flipV="1">
          <a:off x="4633595" y="8726830"/>
          <a:ext cx="1270" cy="1412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27932</xdr:rowOff>
    </xdr:from>
    <xdr:ext cx="534377" cy="259045"/>
    <xdr:sp macro="" textlink="">
      <xdr:nvSpPr>
        <xdr:cNvPr id="113" name="物件費最小値テキスト"/>
        <xdr:cNvSpPr txBox="1"/>
      </xdr:nvSpPr>
      <xdr:spPr>
        <a:xfrm>
          <a:off x="4686300" y="10143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24105</xdr:rowOff>
    </xdr:from>
    <xdr:to>
      <xdr:col>24</xdr:col>
      <xdr:colOff>152400</xdr:colOff>
      <xdr:row>59</xdr:row>
      <xdr:rowOff>24105</xdr:rowOff>
    </xdr:to>
    <xdr:cxnSp macro="">
      <xdr:nvCxnSpPr>
        <xdr:cNvPr id="114" name="直線コネクタ 113"/>
        <xdr:cNvCxnSpPr/>
      </xdr:nvCxnSpPr>
      <xdr:spPr>
        <a:xfrm>
          <a:off x="4546600" y="10139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101007</xdr:rowOff>
    </xdr:from>
    <xdr:ext cx="534377" cy="259045"/>
    <xdr:sp macro="" textlink="">
      <xdr:nvSpPr>
        <xdr:cNvPr id="115" name="物件費最大値テキスト"/>
        <xdr:cNvSpPr txBox="1"/>
      </xdr:nvSpPr>
      <xdr:spPr>
        <a:xfrm>
          <a:off x="4686300" y="8502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154330</xdr:rowOff>
    </xdr:from>
    <xdr:to>
      <xdr:col>24</xdr:col>
      <xdr:colOff>152400</xdr:colOff>
      <xdr:row>50</xdr:row>
      <xdr:rowOff>154330</xdr:rowOff>
    </xdr:to>
    <xdr:cxnSp macro="">
      <xdr:nvCxnSpPr>
        <xdr:cNvPr id="116" name="直線コネクタ 115"/>
        <xdr:cNvCxnSpPr/>
      </xdr:nvCxnSpPr>
      <xdr:spPr>
        <a:xfrm>
          <a:off x="4546600" y="8726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34772</xdr:rowOff>
    </xdr:from>
    <xdr:to>
      <xdr:col>24</xdr:col>
      <xdr:colOff>63500</xdr:colOff>
      <xdr:row>54</xdr:row>
      <xdr:rowOff>155016</xdr:rowOff>
    </xdr:to>
    <xdr:cxnSp macro="">
      <xdr:nvCxnSpPr>
        <xdr:cNvPr id="117" name="直線コネクタ 116"/>
        <xdr:cNvCxnSpPr/>
      </xdr:nvCxnSpPr>
      <xdr:spPr>
        <a:xfrm flipV="1">
          <a:off x="3797300" y="9293072"/>
          <a:ext cx="838200" cy="120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93997</xdr:rowOff>
    </xdr:from>
    <xdr:ext cx="534377" cy="259045"/>
    <xdr:sp macro="" textlink="">
      <xdr:nvSpPr>
        <xdr:cNvPr id="118" name="物件費平均値テキスト"/>
        <xdr:cNvSpPr txBox="1"/>
      </xdr:nvSpPr>
      <xdr:spPr>
        <a:xfrm>
          <a:off x="4686300" y="93522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115570</xdr:rowOff>
    </xdr:from>
    <xdr:to>
      <xdr:col>24</xdr:col>
      <xdr:colOff>114300</xdr:colOff>
      <xdr:row>55</xdr:row>
      <xdr:rowOff>45720</xdr:rowOff>
    </xdr:to>
    <xdr:sp macro="" textlink="">
      <xdr:nvSpPr>
        <xdr:cNvPr id="119" name="フローチャート: 判断 118"/>
        <xdr:cNvSpPr/>
      </xdr:nvSpPr>
      <xdr:spPr>
        <a:xfrm>
          <a:off x="4584700" y="937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155016</xdr:rowOff>
    </xdr:from>
    <xdr:to>
      <xdr:col>19</xdr:col>
      <xdr:colOff>177800</xdr:colOff>
      <xdr:row>55</xdr:row>
      <xdr:rowOff>3340</xdr:rowOff>
    </xdr:to>
    <xdr:cxnSp macro="">
      <xdr:nvCxnSpPr>
        <xdr:cNvPr id="120" name="直線コネクタ 119"/>
        <xdr:cNvCxnSpPr/>
      </xdr:nvCxnSpPr>
      <xdr:spPr>
        <a:xfrm flipV="1">
          <a:off x="2908300" y="9413316"/>
          <a:ext cx="889000" cy="19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162281</xdr:rowOff>
    </xdr:from>
    <xdr:to>
      <xdr:col>20</xdr:col>
      <xdr:colOff>38100</xdr:colOff>
      <xdr:row>55</xdr:row>
      <xdr:rowOff>92431</xdr:rowOff>
    </xdr:to>
    <xdr:sp macro="" textlink="">
      <xdr:nvSpPr>
        <xdr:cNvPr id="121" name="フローチャート: 判断 120"/>
        <xdr:cNvSpPr/>
      </xdr:nvSpPr>
      <xdr:spPr>
        <a:xfrm>
          <a:off x="3746500" y="9420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83558</xdr:rowOff>
    </xdr:from>
    <xdr:ext cx="534377" cy="259045"/>
    <xdr:sp macro="" textlink="">
      <xdr:nvSpPr>
        <xdr:cNvPr id="122" name="テキスト ボックス 121"/>
        <xdr:cNvSpPr txBox="1"/>
      </xdr:nvSpPr>
      <xdr:spPr>
        <a:xfrm>
          <a:off x="3530111" y="9513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3340</xdr:rowOff>
    </xdr:from>
    <xdr:to>
      <xdr:col>15</xdr:col>
      <xdr:colOff>50800</xdr:colOff>
      <xdr:row>55</xdr:row>
      <xdr:rowOff>25857</xdr:rowOff>
    </xdr:to>
    <xdr:cxnSp macro="">
      <xdr:nvCxnSpPr>
        <xdr:cNvPr id="123" name="直線コネクタ 122"/>
        <xdr:cNvCxnSpPr/>
      </xdr:nvCxnSpPr>
      <xdr:spPr>
        <a:xfrm flipV="1">
          <a:off x="2019300" y="9433090"/>
          <a:ext cx="889000" cy="22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6680</xdr:rowOff>
    </xdr:from>
    <xdr:to>
      <xdr:col>15</xdr:col>
      <xdr:colOff>101600</xdr:colOff>
      <xdr:row>55</xdr:row>
      <xdr:rowOff>108280</xdr:rowOff>
    </xdr:to>
    <xdr:sp macro="" textlink="">
      <xdr:nvSpPr>
        <xdr:cNvPr id="124" name="フローチャート: 判断 123"/>
        <xdr:cNvSpPr/>
      </xdr:nvSpPr>
      <xdr:spPr>
        <a:xfrm>
          <a:off x="2857500" y="943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99407</xdr:rowOff>
    </xdr:from>
    <xdr:ext cx="534377" cy="259045"/>
    <xdr:sp macro="" textlink="">
      <xdr:nvSpPr>
        <xdr:cNvPr id="125" name="テキスト ボックス 124"/>
        <xdr:cNvSpPr txBox="1"/>
      </xdr:nvSpPr>
      <xdr:spPr>
        <a:xfrm>
          <a:off x="2641111" y="9529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25857</xdr:rowOff>
    </xdr:from>
    <xdr:to>
      <xdr:col>10</xdr:col>
      <xdr:colOff>114300</xdr:colOff>
      <xdr:row>55</xdr:row>
      <xdr:rowOff>142062</xdr:rowOff>
    </xdr:to>
    <xdr:cxnSp macro="">
      <xdr:nvCxnSpPr>
        <xdr:cNvPr id="126" name="直線コネクタ 125"/>
        <xdr:cNvCxnSpPr/>
      </xdr:nvCxnSpPr>
      <xdr:spPr>
        <a:xfrm flipV="1">
          <a:off x="1130300" y="9455607"/>
          <a:ext cx="889000" cy="11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24435</xdr:rowOff>
    </xdr:from>
    <xdr:to>
      <xdr:col>10</xdr:col>
      <xdr:colOff>165100</xdr:colOff>
      <xdr:row>55</xdr:row>
      <xdr:rowOff>126035</xdr:rowOff>
    </xdr:to>
    <xdr:sp macro="" textlink="">
      <xdr:nvSpPr>
        <xdr:cNvPr id="127" name="フローチャート: 判断 126"/>
        <xdr:cNvSpPr/>
      </xdr:nvSpPr>
      <xdr:spPr>
        <a:xfrm>
          <a:off x="1968500" y="945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117162</xdr:rowOff>
    </xdr:from>
    <xdr:ext cx="534377" cy="259045"/>
    <xdr:sp macro="" textlink="">
      <xdr:nvSpPr>
        <xdr:cNvPr id="128" name="テキスト ボックス 127"/>
        <xdr:cNvSpPr txBox="1"/>
      </xdr:nvSpPr>
      <xdr:spPr>
        <a:xfrm>
          <a:off x="1752111" y="954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71298</xdr:rowOff>
    </xdr:from>
    <xdr:to>
      <xdr:col>6</xdr:col>
      <xdr:colOff>38100</xdr:colOff>
      <xdr:row>56</xdr:row>
      <xdr:rowOff>1448</xdr:rowOff>
    </xdr:to>
    <xdr:sp macro="" textlink="">
      <xdr:nvSpPr>
        <xdr:cNvPr id="129" name="フローチャート: 判断 128"/>
        <xdr:cNvSpPr/>
      </xdr:nvSpPr>
      <xdr:spPr>
        <a:xfrm>
          <a:off x="1079500" y="9501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17975</xdr:rowOff>
    </xdr:from>
    <xdr:ext cx="534377" cy="259045"/>
    <xdr:sp macro="" textlink="">
      <xdr:nvSpPr>
        <xdr:cNvPr id="130" name="テキスト ボックス 129"/>
        <xdr:cNvSpPr txBox="1"/>
      </xdr:nvSpPr>
      <xdr:spPr>
        <a:xfrm>
          <a:off x="863111" y="9276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155422</xdr:rowOff>
    </xdr:from>
    <xdr:to>
      <xdr:col>24</xdr:col>
      <xdr:colOff>114300</xdr:colOff>
      <xdr:row>54</xdr:row>
      <xdr:rowOff>85572</xdr:rowOff>
    </xdr:to>
    <xdr:sp macro="" textlink="">
      <xdr:nvSpPr>
        <xdr:cNvPr id="136" name="楕円 135"/>
        <xdr:cNvSpPr/>
      </xdr:nvSpPr>
      <xdr:spPr>
        <a:xfrm>
          <a:off x="4584700" y="924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6849</xdr:rowOff>
    </xdr:from>
    <xdr:ext cx="534377" cy="259045"/>
    <xdr:sp macro="" textlink="">
      <xdr:nvSpPr>
        <xdr:cNvPr id="137" name="物件費該当値テキスト"/>
        <xdr:cNvSpPr txBox="1"/>
      </xdr:nvSpPr>
      <xdr:spPr>
        <a:xfrm>
          <a:off x="4686300" y="9093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104216</xdr:rowOff>
    </xdr:from>
    <xdr:to>
      <xdr:col>20</xdr:col>
      <xdr:colOff>38100</xdr:colOff>
      <xdr:row>55</xdr:row>
      <xdr:rowOff>34366</xdr:rowOff>
    </xdr:to>
    <xdr:sp macro="" textlink="">
      <xdr:nvSpPr>
        <xdr:cNvPr id="138" name="楕円 137"/>
        <xdr:cNvSpPr/>
      </xdr:nvSpPr>
      <xdr:spPr>
        <a:xfrm>
          <a:off x="3746500" y="9362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50893</xdr:rowOff>
    </xdr:from>
    <xdr:ext cx="534377" cy="259045"/>
    <xdr:sp macro="" textlink="">
      <xdr:nvSpPr>
        <xdr:cNvPr id="139" name="テキスト ボックス 138"/>
        <xdr:cNvSpPr txBox="1"/>
      </xdr:nvSpPr>
      <xdr:spPr>
        <a:xfrm>
          <a:off x="3530111" y="913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123990</xdr:rowOff>
    </xdr:from>
    <xdr:to>
      <xdr:col>15</xdr:col>
      <xdr:colOff>101600</xdr:colOff>
      <xdr:row>55</xdr:row>
      <xdr:rowOff>54140</xdr:rowOff>
    </xdr:to>
    <xdr:sp macro="" textlink="">
      <xdr:nvSpPr>
        <xdr:cNvPr id="140" name="楕円 139"/>
        <xdr:cNvSpPr/>
      </xdr:nvSpPr>
      <xdr:spPr>
        <a:xfrm>
          <a:off x="2857500" y="9382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70667</xdr:rowOff>
    </xdr:from>
    <xdr:ext cx="534377" cy="259045"/>
    <xdr:sp macro="" textlink="">
      <xdr:nvSpPr>
        <xdr:cNvPr id="141" name="テキスト ボックス 140"/>
        <xdr:cNvSpPr txBox="1"/>
      </xdr:nvSpPr>
      <xdr:spPr>
        <a:xfrm>
          <a:off x="2641111" y="9157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146507</xdr:rowOff>
    </xdr:from>
    <xdr:to>
      <xdr:col>10</xdr:col>
      <xdr:colOff>165100</xdr:colOff>
      <xdr:row>55</xdr:row>
      <xdr:rowOff>76657</xdr:rowOff>
    </xdr:to>
    <xdr:sp macro="" textlink="">
      <xdr:nvSpPr>
        <xdr:cNvPr id="142" name="楕円 141"/>
        <xdr:cNvSpPr/>
      </xdr:nvSpPr>
      <xdr:spPr>
        <a:xfrm>
          <a:off x="1968500" y="9404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93184</xdr:rowOff>
    </xdr:from>
    <xdr:ext cx="534377" cy="259045"/>
    <xdr:sp macro="" textlink="">
      <xdr:nvSpPr>
        <xdr:cNvPr id="143" name="テキスト ボックス 142"/>
        <xdr:cNvSpPr txBox="1"/>
      </xdr:nvSpPr>
      <xdr:spPr>
        <a:xfrm>
          <a:off x="1752111" y="9180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91262</xdr:rowOff>
    </xdr:from>
    <xdr:to>
      <xdr:col>6</xdr:col>
      <xdr:colOff>38100</xdr:colOff>
      <xdr:row>56</xdr:row>
      <xdr:rowOff>21412</xdr:rowOff>
    </xdr:to>
    <xdr:sp macro="" textlink="">
      <xdr:nvSpPr>
        <xdr:cNvPr id="144" name="楕円 143"/>
        <xdr:cNvSpPr/>
      </xdr:nvSpPr>
      <xdr:spPr>
        <a:xfrm>
          <a:off x="1079500" y="9521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12539</xdr:rowOff>
    </xdr:from>
    <xdr:ext cx="534377" cy="259045"/>
    <xdr:sp macro="" textlink="">
      <xdr:nvSpPr>
        <xdr:cNvPr id="145" name="テキスト ボックス 144"/>
        <xdr:cNvSpPr txBox="1"/>
      </xdr:nvSpPr>
      <xdr:spPr>
        <a:xfrm>
          <a:off x="863111" y="961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9" name="テキスト ボックス 158"/>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1" name="テキスト ボックス 160"/>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37002</xdr:rowOff>
    </xdr:from>
    <xdr:to>
      <xdr:col>24</xdr:col>
      <xdr:colOff>62865</xdr:colOff>
      <xdr:row>77</xdr:row>
      <xdr:rowOff>161931</xdr:rowOff>
    </xdr:to>
    <xdr:cxnSp macro="">
      <xdr:nvCxnSpPr>
        <xdr:cNvPr id="165" name="直線コネクタ 164"/>
        <xdr:cNvCxnSpPr/>
      </xdr:nvCxnSpPr>
      <xdr:spPr>
        <a:xfrm flipV="1">
          <a:off x="4633595" y="12209952"/>
          <a:ext cx="1270" cy="1153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165758</xdr:rowOff>
    </xdr:from>
    <xdr:ext cx="378565" cy="259045"/>
    <xdr:sp macro="" textlink="">
      <xdr:nvSpPr>
        <xdr:cNvPr id="166" name="維持補修費最小値テキスト"/>
        <xdr:cNvSpPr txBox="1"/>
      </xdr:nvSpPr>
      <xdr:spPr>
        <a:xfrm>
          <a:off x="4686300" y="133674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161931</xdr:rowOff>
    </xdr:from>
    <xdr:to>
      <xdr:col>24</xdr:col>
      <xdr:colOff>152400</xdr:colOff>
      <xdr:row>77</xdr:row>
      <xdr:rowOff>161931</xdr:rowOff>
    </xdr:to>
    <xdr:cxnSp macro="">
      <xdr:nvCxnSpPr>
        <xdr:cNvPr id="167" name="直線コネクタ 166"/>
        <xdr:cNvCxnSpPr/>
      </xdr:nvCxnSpPr>
      <xdr:spPr>
        <a:xfrm>
          <a:off x="4546600" y="13363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155129</xdr:rowOff>
    </xdr:from>
    <xdr:ext cx="534377" cy="259045"/>
    <xdr:sp macro="" textlink="">
      <xdr:nvSpPr>
        <xdr:cNvPr id="168" name="維持補修費最大値テキスト"/>
        <xdr:cNvSpPr txBox="1"/>
      </xdr:nvSpPr>
      <xdr:spPr>
        <a:xfrm>
          <a:off x="4686300" y="11985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37002</xdr:rowOff>
    </xdr:from>
    <xdr:to>
      <xdr:col>24</xdr:col>
      <xdr:colOff>152400</xdr:colOff>
      <xdr:row>71</xdr:row>
      <xdr:rowOff>37002</xdr:rowOff>
    </xdr:to>
    <xdr:cxnSp macro="">
      <xdr:nvCxnSpPr>
        <xdr:cNvPr id="169" name="直線コネクタ 168"/>
        <xdr:cNvCxnSpPr/>
      </xdr:nvCxnSpPr>
      <xdr:spPr>
        <a:xfrm>
          <a:off x="4546600" y="12209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94380</xdr:rowOff>
    </xdr:from>
    <xdr:to>
      <xdr:col>24</xdr:col>
      <xdr:colOff>63500</xdr:colOff>
      <xdr:row>75</xdr:row>
      <xdr:rowOff>118555</xdr:rowOff>
    </xdr:to>
    <xdr:cxnSp macro="">
      <xdr:nvCxnSpPr>
        <xdr:cNvPr id="170" name="直線コネクタ 169"/>
        <xdr:cNvCxnSpPr/>
      </xdr:nvCxnSpPr>
      <xdr:spPr>
        <a:xfrm flipV="1">
          <a:off x="3797300" y="12953130"/>
          <a:ext cx="838200" cy="24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38409</xdr:rowOff>
    </xdr:from>
    <xdr:ext cx="469744" cy="259045"/>
    <xdr:sp macro="" textlink="">
      <xdr:nvSpPr>
        <xdr:cNvPr id="171" name="維持補修費平均値テキスト"/>
        <xdr:cNvSpPr txBox="1"/>
      </xdr:nvSpPr>
      <xdr:spPr>
        <a:xfrm>
          <a:off x="4686300" y="130686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59982</xdr:rowOff>
    </xdr:from>
    <xdr:to>
      <xdr:col>24</xdr:col>
      <xdr:colOff>114300</xdr:colOff>
      <xdr:row>76</xdr:row>
      <xdr:rowOff>161582</xdr:rowOff>
    </xdr:to>
    <xdr:sp macro="" textlink="">
      <xdr:nvSpPr>
        <xdr:cNvPr id="172" name="フローチャート: 判断 171"/>
        <xdr:cNvSpPr/>
      </xdr:nvSpPr>
      <xdr:spPr>
        <a:xfrm>
          <a:off x="4584700" y="13090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118555</xdr:rowOff>
    </xdr:from>
    <xdr:to>
      <xdr:col>19</xdr:col>
      <xdr:colOff>177800</xdr:colOff>
      <xdr:row>75</xdr:row>
      <xdr:rowOff>135871</xdr:rowOff>
    </xdr:to>
    <xdr:cxnSp macro="">
      <xdr:nvCxnSpPr>
        <xdr:cNvPr id="173" name="直線コネクタ 172"/>
        <xdr:cNvCxnSpPr/>
      </xdr:nvCxnSpPr>
      <xdr:spPr>
        <a:xfrm flipV="1">
          <a:off x="2908300" y="12977305"/>
          <a:ext cx="889000" cy="1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16890</xdr:rowOff>
    </xdr:from>
    <xdr:to>
      <xdr:col>20</xdr:col>
      <xdr:colOff>38100</xdr:colOff>
      <xdr:row>76</xdr:row>
      <xdr:rowOff>118490</xdr:rowOff>
    </xdr:to>
    <xdr:sp macro="" textlink="">
      <xdr:nvSpPr>
        <xdr:cNvPr id="174" name="フローチャート: 判断 173"/>
        <xdr:cNvSpPr/>
      </xdr:nvSpPr>
      <xdr:spPr>
        <a:xfrm>
          <a:off x="3746500" y="1304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109617</xdr:rowOff>
    </xdr:from>
    <xdr:ext cx="469744" cy="259045"/>
    <xdr:sp macro="" textlink="">
      <xdr:nvSpPr>
        <xdr:cNvPr id="175" name="テキスト ボックス 174"/>
        <xdr:cNvSpPr txBox="1"/>
      </xdr:nvSpPr>
      <xdr:spPr>
        <a:xfrm>
          <a:off x="3562428" y="13139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135871</xdr:rowOff>
    </xdr:from>
    <xdr:to>
      <xdr:col>15</xdr:col>
      <xdr:colOff>50800</xdr:colOff>
      <xdr:row>76</xdr:row>
      <xdr:rowOff>19856</xdr:rowOff>
    </xdr:to>
    <xdr:cxnSp macro="">
      <xdr:nvCxnSpPr>
        <xdr:cNvPr id="176" name="直線コネクタ 175"/>
        <xdr:cNvCxnSpPr/>
      </xdr:nvCxnSpPr>
      <xdr:spPr>
        <a:xfrm flipV="1">
          <a:off x="2019300" y="12994621"/>
          <a:ext cx="889000" cy="55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57410</xdr:rowOff>
    </xdr:from>
    <xdr:to>
      <xdr:col>15</xdr:col>
      <xdr:colOff>101600</xdr:colOff>
      <xdr:row>76</xdr:row>
      <xdr:rowOff>159010</xdr:rowOff>
    </xdr:to>
    <xdr:sp macro="" textlink="">
      <xdr:nvSpPr>
        <xdr:cNvPr id="177" name="フローチャート: 判断 176"/>
        <xdr:cNvSpPr/>
      </xdr:nvSpPr>
      <xdr:spPr>
        <a:xfrm>
          <a:off x="2857500" y="1308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150137</xdr:rowOff>
    </xdr:from>
    <xdr:ext cx="469744" cy="259045"/>
    <xdr:sp macro="" textlink="">
      <xdr:nvSpPr>
        <xdr:cNvPr id="178" name="テキスト ボックス 177"/>
        <xdr:cNvSpPr txBox="1"/>
      </xdr:nvSpPr>
      <xdr:spPr>
        <a:xfrm>
          <a:off x="2673428" y="13180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143243</xdr:rowOff>
    </xdr:from>
    <xdr:to>
      <xdr:col>10</xdr:col>
      <xdr:colOff>114300</xdr:colOff>
      <xdr:row>76</xdr:row>
      <xdr:rowOff>19856</xdr:rowOff>
    </xdr:to>
    <xdr:cxnSp macro="">
      <xdr:nvCxnSpPr>
        <xdr:cNvPr id="179" name="直線コネクタ 178"/>
        <xdr:cNvCxnSpPr/>
      </xdr:nvCxnSpPr>
      <xdr:spPr>
        <a:xfrm>
          <a:off x="1130300" y="13001993"/>
          <a:ext cx="889000" cy="48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75242</xdr:rowOff>
    </xdr:from>
    <xdr:to>
      <xdr:col>10</xdr:col>
      <xdr:colOff>165100</xdr:colOff>
      <xdr:row>77</xdr:row>
      <xdr:rowOff>5392</xdr:rowOff>
    </xdr:to>
    <xdr:sp macro="" textlink="">
      <xdr:nvSpPr>
        <xdr:cNvPr id="180" name="フローチャート: 判断 179"/>
        <xdr:cNvSpPr/>
      </xdr:nvSpPr>
      <xdr:spPr>
        <a:xfrm>
          <a:off x="1968500" y="1310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167969</xdr:rowOff>
    </xdr:from>
    <xdr:ext cx="469744" cy="259045"/>
    <xdr:sp macro="" textlink="">
      <xdr:nvSpPr>
        <xdr:cNvPr id="181" name="テキスト ボックス 180"/>
        <xdr:cNvSpPr txBox="1"/>
      </xdr:nvSpPr>
      <xdr:spPr>
        <a:xfrm>
          <a:off x="1784428" y="13198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67126</xdr:rowOff>
    </xdr:from>
    <xdr:to>
      <xdr:col>6</xdr:col>
      <xdr:colOff>38100</xdr:colOff>
      <xdr:row>76</xdr:row>
      <xdr:rowOff>168726</xdr:rowOff>
    </xdr:to>
    <xdr:sp macro="" textlink="">
      <xdr:nvSpPr>
        <xdr:cNvPr id="182" name="フローチャート: 判断 181"/>
        <xdr:cNvSpPr/>
      </xdr:nvSpPr>
      <xdr:spPr>
        <a:xfrm>
          <a:off x="1079500" y="13097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159853</xdr:rowOff>
    </xdr:from>
    <xdr:ext cx="469744" cy="259045"/>
    <xdr:sp macro="" textlink="">
      <xdr:nvSpPr>
        <xdr:cNvPr id="183" name="テキスト ボックス 182"/>
        <xdr:cNvSpPr txBox="1"/>
      </xdr:nvSpPr>
      <xdr:spPr>
        <a:xfrm>
          <a:off x="895428" y="13190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43580</xdr:rowOff>
    </xdr:from>
    <xdr:to>
      <xdr:col>24</xdr:col>
      <xdr:colOff>114300</xdr:colOff>
      <xdr:row>75</xdr:row>
      <xdr:rowOff>145180</xdr:rowOff>
    </xdr:to>
    <xdr:sp macro="" textlink="">
      <xdr:nvSpPr>
        <xdr:cNvPr id="189" name="楕円 188"/>
        <xdr:cNvSpPr/>
      </xdr:nvSpPr>
      <xdr:spPr>
        <a:xfrm>
          <a:off x="4584700" y="1290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66457</xdr:rowOff>
    </xdr:from>
    <xdr:ext cx="469744" cy="259045"/>
    <xdr:sp macro="" textlink="">
      <xdr:nvSpPr>
        <xdr:cNvPr id="190" name="維持補修費該当値テキスト"/>
        <xdr:cNvSpPr txBox="1"/>
      </xdr:nvSpPr>
      <xdr:spPr>
        <a:xfrm>
          <a:off x="4686300" y="1275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67755</xdr:rowOff>
    </xdr:from>
    <xdr:to>
      <xdr:col>20</xdr:col>
      <xdr:colOff>38100</xdr:colOff>
      <xdr:row>75</xdr:row>
      <xdr:rowOff>169354</xdr:rowOff>
    </xdr:to>
    <xdr:sp macro="" textlink="">
      <xdr:nvSpPr>
        <xdr:cNvPr id="191" name="楕円 190"/>
        <xdr:cNvSpPr/>
      </xdr:nvSpPr>
      <xdr:spPr>
        <a:xfrm>
          <a:off x="3746500" y="1292650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14432</xdr:rowOff>
    </xdr:from>
    <xdr:ext cx="469744" cy="259045"/>
    <xdr:sp macro="" textlink="">
      <xdr:nvSpPr>
        <xdr:cNvPr id="192" name="テキスト ボックス 191"/>
        <xdr:cNvSpPr txBox="1"/>
      </xdr:nvSpPr>
      <xdr:spPr>
        <a:xfrm>
          <a:off x="3562428" y="1270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85071</xdr:rowOff>
    </xdr:from>
    <xdr:to>
      <xdr:col>15</xdr:col>
      <xdr:colOff>101600</xdr:colOff>
      <xdr:row>76</xdr:row>
      <xdr:rowOff>15221</xdr:rowOff>
    </xdr:to>
    <xdr:sp macro="" textlink="">
      <xdr:nvSpPr>
        <xdr:cNvPr id="193" name="楕円 192"/>
        <xdr:cNvSpPr/>
      </xdr:nvSpPr>
      <xdr:spPr>
        <a:xfrm>
          <a:off x="2857500" y="12943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31748</xdr:rowOff>
    </xdr:from>
    <xdr:ext cx="469744" cy="259045"/>
    <xdr:sp macro="" textlink="">
      <xdr:nvSpPr>
        <xdr:cNvPr id="194" name="テキスト ボックス 193"/>
        <xdr:cNvSpPr txBox="1"/>
      </xdr:nvSpPr>
      <xdr:spPr>
        <a:xfrm>
          <a:off x="2673428" y="12719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140506</xdr:rowOff>
    </xdr:from>
    <xdr:to>
      <xdr:col>10</xdr:col>
      <xdr:colOff>165100</xdr:colOff>
      <xdr:row>76</xdr:row>
      <xdr:rowOff>70656</xdr:rowOff>
    </xdr:to>
    <xdr:sp macro="" textlink="">
      <xdr:nvSpPr>
        <xdr:cNvPr id="195" name="楕円 194"/>
        <xdr:cNvSpPr/>
      </xdr:nvSpPr>
      <xdr:spPr>
        <a:xfrm>
          <a:off x="1968500" y="1299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87183</xdr:rowOff>
    </xdr:from>
    <xdr:ext cx="469744" cy="259045"/>
    <xdr:sp macro="" textlink="">
      <xdr:nvSpPr>
        <xdr:cNvPr id="196" name="テキスト ボックス 195"/>
        <xdr:cNvSpPr txBox="1"/>
      </xdr:nvSpPr>
      <xdr:spPr>
        <a:xfrm>
          <a:off x="1784428" y="12774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92443</xdr:rowOff>
    </xdr:from>
    <xdr:to>
      <xdr:col>6</xdr:col>
      <xdr:colOff>38100</xdr:colOff>
      <xdr:row>76</xdr:row>
      <xdr:rowOff>22594</xdr:rowOff>
    </xdr:to>
    <xdr:sp macro="" textlink="">
      <xdr:nvSpPr>
        <xdr:cNvPr id="197" name="楕円 196"/>
        <xdr:cNvSpPr/>
      </xdr:nvSpPr>
      <xdr:spPr>
        <a:xfrm>
          <a:off x="1079500" y="1295119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39120</xdr:rowOff>
    </xdr:from>
    <xdr:ext cx="469744" cy="259045"/>
    <xdr:sp macro="" textlink="">
      <xdr:nvSpPr>
        <xdr:cNvPr id="198" name="テキスト ボックス 197"/>
        <xdr:cNvSpPr txBox="1"/>
      </xdr:nvSpPr>
      <xdr:spPr>
        <a:xfrm>
          <a:off x="895428" y="12726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09" name="テキスト ボックス 20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0" name="直線コネクタ 20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1" name="テキスト ボックス 21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2" name="直線コネクタ 21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3" name="テキスト ボックス 21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4" name="直線コネクタ 21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5" name="テキスト ボックス 21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6" name="直線コネクタ 21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7" name="テキスト ボックス 21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8" name="直線コネクタ 21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9" name="テキスト ボックス 21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163970</xdr:rowOff>
    </xdr:from>
    <xdr:to>
      <xdr:col>24</xdr:col>
      <xdr:colOff>62865</xdr:colOff>
      <xdr:row>98</xdr:row>
      <xdr:rowOff>15932</xdr:rowOff>
    </xdr:to>
    <xdr:cxnSp macro="">
      <xdr:nvCxnSpPr>
        <xdr:cNvPr id="223" name="直線コネクタ 222"/>
        <xdr:cNvCxnSpPr/>
      </xdr:nvCxnSpPr>
      <xdr:spPr>
        <a:xfrm flipV="1">
          <a:off x="4633595" y="15594470"/>
          <a:ext cx="1270" cy="1223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19759</xdr:rowOff>
    </xdr:from>
    <xdr:ext cx="534377" cy="259045"/>
    <xdr:sp macro="" textlink="">
      <xdr:nvSpPr>
        <xdr:cNvPr id="224" name="扶助費最小値テキスト"/>
        <xdr:cNvSpPr txBox="1"/>
      </xdr:nvSpPr>
      <xdr:spPr>
        <a:xfrm>
          <a:off x="4686300" y="1682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15932</xdr:rowOff>
    </xdr:from>
    <xdr:to>
      <xdr:col>24</xdr:col>
      <xdr:colOff>152400</xdr:colOff>
      <xdr:row>98</xdr:row>
      <xdr:rowOff>15932</xdr:rowOff>
    </xdr:to>
    <xdr:cxnSp macro="">
      <xdr:nvCxnSpPr>
        <xdr:cNvPr id="225" name="直線コネクタ 224"/>
        <xdr:cNvCxnSpPr/>
      </xdr:nvCxnSpPr>
      <xdr:spPr>
        <a:xfrm>
          <a:off x="4546600" y="16818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110647</xdr:rowOff>
    </xdr:from>
    <xdr:ext cx="599010" cy="259045"/>
    <xdr:sp macro="" textlink="">
      <xdr:nvSpPr>
        <xdr:cNvPr id="226" name="扶助費最大値テキスト"/>
        <xdr:cNvSpPr txBox="1"/>
      </xdr:nvSpPr>
      <xdr:spPr>
        <a:xfrm>
          <a:off x="4686300" y="15369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163970</xdr:rowOff>
    </xdr:from>
    <xdr:to>
      <xdr:col>24</xdr:col>
      <xdr:colOff>152400</xdr:colOff>
      <xdr:row>90</xdr:row>
      <xdr:rowOff>163970</xdr:rowOff>
    </xdr:to>
    <xdr:cxnSp macro="">
      <xdr:nvCxnSpPr>
        <xdr:cNvPr id="227" name="直線コネクタ 226"/>
        <xdr:cNvCxnSpPr/>
      </xdr:nvCxnSpPr>
      <xdr:spPr>
        <a:xfrm>
          <a:off x="4546600" y="15594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1321</xdr:rowOff>
    </xdr:from>
    <xdr:to>
      <xdr:col>24</xdr:col>
      <xdr:colOff>63500</xdr:colOff>
      <xdr:row>97</xdr:row>
      <xdr:rowOff>11361</xdr:rowOff>
    </xdr:to>
    <xdr:cxnSp macro="">
      <xdr:nvCxnSpPr>
        <xdr:cNvPr id="228" name="直線コネクタ 227"/>
        <xdr:cNvCxnSpPr/>
      </xdr:nvCxnSpPr>
      <xdr:spPr>
        <a:xfrm>
          <a:off x="3797300" y="16631971"/>
          <a:ext cx="838200" cy="1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129627</xdr:rowOff>
    </xdr:from>
    <xdr:ext cx="534377" cy="259045"/>
    <xdr:sp macro="" textlink="">
      <xdr:nvSpPr>
        <xdr:cNvPr id="229" name="扶助費平均値テキスト"/>
        <xdr:cNvSpPr txBox="1"/>
      </xdr:nvSpPr>
      <xdr:spPr>
        <a:xfrm>
          <a:off x="4686300" y="162459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106750</xdr:rowOff>
    </xdr:from>
    <xdr:to>
      <xdr:col>24</xdr:col>
      <xdr:colOff>114300</xdr:colOff>
      <xdr:row>96</xdr:row>
      <xdr:rowOff>36900</xdr:rowOff>
    </xdr:to>
    <xdr:sp macro="" textlink="">
      <xdr:nvSpPr>
        <xdr:cNvPr id="230" name="フローチャート: 判断 229"/>
        <xdr:cNvSpPr/>
      </xdr:nvSpPr>
      <xdr:spPr>
        <a:xfrm>
          <a:off x="4584700" y="1639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1321</xdr:rowOff>
    </xdr:from>
    <xdr:to>
      <xdr:col>19</xdr:col>
      <xdr:colOff>177800</xdr:colOff>
      <xdr:row>97</xdr:row>
      <xdr:rowOff>22904</xdr:rowOff>
    </xdr:to>
    <xdr:cxnSp macro="">
      <xdr:nvCxnSpPr>
        <xdr:cNvPr id="231" name="直線コネクタ 230"/>
        <xdr:cNvCxnSpPr/>
      </xdr:nvCxnSpPr>
      <xdr:spPr>
        <a:xfrm flipV="1">
          <a:off x="2908300" y="16631971"/>
          <a:ext cx="889000" cy="21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52933</xdr:rowOff>
    </xdr:from>
    <xdr:to>
      <xdr:col>20</xdr:col>
      <xdr:colOff>38100</xdr:colOff>
      <xdr:row>95</xdr:row>
      <xdr:rowOff>154533</xdr:rowOff>
    </xdr:to>
    <xdr:sp macro="" textlink="">
      <xdr:nvSpPr>
        <xdr:cNvPr id="232" name="フローチャート: 判断 231"/>
        <xdr:cNvSpPr/>
      </xdr:nvSpPr>
      <xdr:spPr>
        <a:xfrm>
          <a:off x="3746500" y="1634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171060</xdr:rowOff>
    </xdr:from>
    <xdr:ext cx="534377" cy="259045"/>
    <xdr:sp macro="" textlink="">
      <xdr:nvSpPr>
        <xdr:cNvPr id="233" name="テキスト ボックス 232"/>
        <xdr:cNvSpPr txBox="1"/>
      </xdr:nvSpPr>
      <xdr:spPr>
        <a:xfrm>
          <a:off x="3530111" y="1611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22904</xdr:rowOff>
    </xdr:from>
    <xdr:to>
      <xdr:col>15</xdr:col>
      <xdr:colOff>50800</xdr:colOff>
      <xdr:row>97</xdr:row>
      <xdr:rowOff>116954</xdr:rowOff>
    </xdr:to>
    <xdr:cxnSp macro="">
      <xdr:nvCxnSpPr>
        <xdr:cNvPr id="234" name="直線コネクタ 233"/>
        <xdr:cNvCxnSpPr/>
      </xdr:nvCxnSpPr>
      <xdr:spPr>
        <a:xfrm flipV="1">
          <a:off x="2019300" y="16653554"/>
          <a:ext cx="889000" cy="94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98406</xdr:rowOff>
    </xdr:from>
    <xdr:to>
      <xdr:col>15</xdr:col>
      <xdr:colOff>101600</xdr:colOff>
      <xdr:row>96</xdr:row>
      <xdr:rowOff>28556</xdr:rowOff>
    </xdr:to>
    <xdr:sp macro="" textlink="">
      <xdr:nvSpPr>
        <xdr:cNvPr id="235" name="フローチャート: 判断 234"/>
        <xdr:cNvSpPr/>
      </xdr:nvSpPr>
      <xdr:spPr>
        <a:xfrm>
          <a:off x="2857500" y="1638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45083</xdr:rowOff>
    </xdr:from>
    <xdr:ext cx="534377" cy="259045"/>
    <xdr:sp macro="" textlink="">
      <xdr:nvSpPr>
        <xdr:cNvPr id="236" name="テキスト ボックス 235"/>
        <xdr:cNvSpPr txBox="1"/>
      </xdr:nvSpPr>
      <xdr:spPr>
        <a:xfrm>
          <a:off x="2641111" y="16161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105714</xdr:rowOff>
    </xdr:from>
    <xdr:to>
      <xdr:col>10</xdr:col>
      <xdr:colOff>114300</xdr:colOff>
      <xdr:row>97</xdr:row>
      <xdr:rowOff>116954</xdr:rowOff>
    </xdr:to>
    <xdr:cxnSp macro="">
      <xdr:nvCxnSpPr>
        <xdr:cNvPr id="237" name="直線コネクタ 236"/>
        <xdr:cNvCxnSpPr/>
      </xdr:nvCxnSpPr>
      <xdr:spPr>
        <a:xfrm>
          <a:off x="1130300" y="16736364"/>
          <a:ext cx="889000" cy="11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154546</xdr:rowOff>
    </xdr:from>
    <xdr:to>
      <xdr:col>10</xdr:col>
      <xdr:colOff>165100</xdr:colOff>
      <xdr:row>96</xdr:row>
      <xdr:rowOff>84696</xdr:rowOff>
    </xdr:to>
    <xdr:sp macro="" textlink="">
      <xdr:nvSpPr>
        <xdr:cNvPr id="238" name="フローチャート: 判断 237"/>
        <xdr:cNvSpPr/>
      </xdr:nvSpPr>
      <xdr:spPr>
        <a:xfrm>
          <a:off x="1968500" y="1644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101223</xdr:rowOff>
    </xdr:from>
    <xdr:ext cx="534377" cy="259045"/>
    <xdr:sp macro="" textlink="">
      <xdr:nvSpPr>
        <xdr:cNvPr id="239" name="テキスト ボックス 238"/>
        <xdr:cNvSpPr txBox="1"/>
      </xdr:nvSpPr>
      <xdr:spPr>
        <a:xfrm>
          <a:off x="1752111" y="16217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48400</xdr:rowOff>
    </xdr:from>
    <xdr:to>
      <xdr:col>6</xdr:col>
      <xdr:colOff>38100</xdr:colOff>
      <xdr:row>96</xdr:row>
      <xdr:rowOff>150000</xdr:rowOff>
    </xdr:to>
    <xdr:sp macro="" textlink="">
      <xdr:nvSpPr>
        <xdr:cNvPr id="240" name="フローチャート: 判断 239"/>
        <xdr:cNvSpPr/>
      </xdr:nvSpPr>
      <xdr:spPr>
        <a:xfrm>
          <a:off x="1079500" y="165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166527</xdr:rowOff>
    </xdr:from>
    <xdr:ext cx="534377" cy="259045"/>
    <xdr:sp macro="" textlink="">
      <xdr:nvSpPr>
        <xdr:cNvPr id="241" name="テキスト ボックス 240"/>
        <xdr:cNvSpPr txBox="1"/>
      </xdr:nvSpPr>
      <xdr:spPr>
        <a:xfrm>
          <a:off x="863111" y="16282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132011</xdr:rowOff>
    </xdr:from>
    <xdr:to>
      <xdr:col>24</xdr:col>
      <xdr:colOff>114300</xdr:colOff>
      <xdr:row>97</xdr:row>
      <xdr:rowOff>62161</xdr:rowOff>
    </xdr:to>
    <xdr:sp macro="" textlink="">
      <xdr:nvSpPr>
        <xdr:cNvPr id="247" name="楕円 246"/>
        <xdr:cNvSpPr/>
      </xdr:nvSpPr>
      <xdr:spPr>
        <a:xfrm>
          <a:off x="4584700" y="16591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110438</xdr:rowOff>
    </xdr:from>
    <xdr:ext cx="534377" cy="259045"/>
    <xdr:sp macro="" textlink="">
      <xdr:nvSpPr>
        <xdr:cNvPr id="248" name="扶助費該当値テキスト"/>
        <xdr:cNvSpPr txBox="1"/>
      </xdr:nvSpPr>
      <xdr:spPr>
        <a:xfrm>
          <a:off x="4686300" y="16569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121971</xdr:rowOff>
    </xdr:from>
    <xdr:to>
      <xdr:col>20</xdr:col>
      <xdr:colOff>38100</xdr:colOff>
      <xdr:row>97</xdr:row>
      <xdr:rowOff>52121</xdr:rowOff>
    </xdr:to>
    <xdr:sp macro="" textlink="">
      <xdr:nvSpPr>
        <xdr:cNvPr id="249" name="楕円 248"/>
        <xdr:cNvSpPr/>
      </xdr:nvSpPr>
      <xdr:spPr>
        <a:xfrm>
          <a:off x="3746500" y="16581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43248</xdr:rowOff>
    </xdr:from>
    <xdr:ext cx="534377" cy="259045"/>
    <xdr:sp macro="" textlink="">
      <xdr:nvSpPr>
        <xdr:cNvPr id="250" name="テキスト ボックス 249"/>
        <xdr:cNvSpPr txBox="1"/>
      </xdr:nvSpPr>
      <xdr:spPr>
        <a:xfrm>
          <a:off x="3530111" y="1667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143554</xdr:rowOff>
    </xdr:from>
    <xdr:to>
      <xdr:col>15</xdr:col>
      <xdr:colOff>101600</xdr:colOff>
      <xdr:row>97</xdr:row>
      <xdr:rowOff>73704</xdr:rowOff>
    </xdr:to>
    <xdr:sp macro="" textlink="">
      <xdr:nvSpPr>
        <xdr:cNvPr id="251" name="楕円 250"/>
        <xdr:cNvSpPr/>
      </xdr:nvSpPr>
      <xdr:spPr>
        <a:xfrm>
          <a:off x="2857500" y="16602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64831</xdr:rowOff>
    </xdr:from>
    <xdr:ext cx="534377" cy="259045"/>
    <xdr:sp macro="" textlink="">
      <xdr:nvSpPr>
        <xdr:cNvPr id="252" name="テキスト ボックス 251"/>
        <xdr:cNvSpPr txBox="1"/>
      </xdr:nvSpPr>
      <xdr:spPr>
        <a:xfrm>
          <a:off x="2641111" y="16695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66154</xdr:rowOff>
    </xdr:from>
    <xdr:to>
      <xdr:col>10</xdr:col>
      <xdr:colOff>165100</xdr:colOff>
      <xdr:row>97</xdr:row>
      <xdr:rowOff>167754</xdr:rowOff>
    </xdr:to>
    <xdr:sp macro="" textlink="">
      <xdr:nvSpPr>
        <xdr:cNvPr id="253" name="楕円 252"/>
        <xdr:cNvSpPr/>
      </xdr:nvSpPr>
      <xdr:spPr>
        <a:xfrm>
          <a:off x="1968500" y="1669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158881</xdr:rowOff>
    </xdr:from>
    <xdr:ext cx="534377" cy="259045"/>
    <xdr:sp macro="" textlink="">
      <xdr:nvSpPr>
        <xdr:cNvPr id="254" name="テキスト ボックス 253"/>
        <xdr:cNvSpPr txBox="1"/>
      </xdr:nvSpPr>
      <xdr:spPr>
        <a:xfrm>
          <a:off x="1752111" y="16789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54914</xdr:rowOff>
    </xdr:from>
    <xdr:to>
      <xdr:col>6</xdr:col>
      <xdr:colOff>38100</xdr:colOff>
      <xdr:row>97</xdr:row>
      <xdr:rowOff>156514</xdr:rowOff>
    </xdr:to>
    <xdr:sp macro="" textlink="">
      <xdr:nvSpPr>
        <xdr:cNvPr id="255" name="楕円 254"/>
        <xdr:cNvSpPr/>
      </xdr:nvSpPr>
      <xdr:spPr>
        <a:xfrm>
          <a:off x="1079500" y="16685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147641</xdr:rowOff>
    </xdr:from>
    <xdr:ext cx="534377" cy="259045"/>
    <xdr:sp macro="" textlink="">
      <xdr:nvSpPr>
        <xdr:cNvPr id="256" name="テキスト ボックス 255"/>
        <xdr:cNvSpPr txBox="1"/>
      </xdr:nvSpPr>
      <xdr:spPr>
        <a:xfrm>
          <a:off x="863111" y="16778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8" name="テキスト ボックス 26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0" name="テキスト ボックス 269"/>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2" name="テキスト ボックス 271"/>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74" name="テキスト ボックス 273"/>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6" name="テキスト ボックス 27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41973</xdr:rowOff>
    </xdr:from>
    <xdr:to>
      <xdr:col>54</xdr:col>
      <xdr:colOff>189865</xdr:colOff>
      <xdr:row>37</xdr:row>
      <xdr:rowOff>11318</xdr:rowOff>
    </xdr:to>
    <xdr:cxnSp macro="">
      <xdr:nvCxnSpPr>
        <xdr:cNvPr id="278" name="直線コネクタ 277"/>
        <xdr:cNvCxnSpPr/>
      </xdr:nvCxnSpPr>
      <xdr:spPr>
        <a:xfrm flipV="1">
          <a:off x="10475595" y="5185473"/>
          <a:ext cx="1270" cy="1169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15145</xdr:rowOff>
    </xdr:from>
    <xdr:ext cx="534377" cy="259045"/>
    <xdr:sp macro="" textlink="">
      <xdr:nvSpPr>
        <xdr:cNvPr id="279" name="補助費等最小値テキスト"/>
        <xdr:cNvSpPr txBox="1"/>
      </xdr:nvSpPr>
      <xdr:spPr>
        <a:xfrm>
          <a:off x="10528300" y="6358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11318</xdr:rowOff>
    </xdr:from>
    <xdr:to>
      <xdr:col>55</xdr:col>
      <xdr:colOff>88900</xdr:colOff>
      <xdr:row>37</xdr:row>
      <xdr:rowOff>11318</xdr:rowOff>
    </xdr:to>
    <xdr:cxnSp macro="">
      <xdr:nvCxnSpPr>
        <xdr:cNvPr id="280" name="直線コネクタ 279"/>
        <xdr:cNvCxnSpPr/>
      </xdr:nvCxnSpPr>
      <xdr:spPr>
        <a:xfrm>
          <a:off x="10388600" y="6354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160100</xdr:rowOff>
    </xdr:from>
    <xdr:ext cx="534377" cy="259045"/>
    <xdr:sp macro="" textlink="">
      <xdr:nvSpPr>
        <xdr:cNvPr id="281" name="補助費等最大値テキスト"/>
        <xdr:cNvSpPr txBox="1"/>
      </xdr:nvSpPr>
      <xdr:spPr>
        <a:xfrm>
          <a:off x="10528300" y="496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41973</xdr:rowOff>
    </xdr:from>
    <xdr:to>
      <xdr:col>55</xdr:col>
      <xdr:colOff>88900</xdr:colOff>
      <xdr:row>30</xdr:row>
      <xdr:rowOff>41973</xdr:rowOff>
    </xdr:to>
    <xdr:cxnSp macro="">
      <xdr:nvCxnSpPr>
        <xdr:cNvPr id="282" name="直線コネクタ 281"/>
        <xdr:cNvCxnSpPr/>
      </xdr:nvCxnSpPr>
      <xdr:spPr>
        <a:xfrm>
          <a:off x="10388600" y="5185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63165</xdr:rowOff>
    </xdr:from>
    <xdr:to>
      <xdr:col>55</xdr:col>
      <xdr:colOff>0</xdr:colOff>
      <xdr:row>32</xdr:row>
      <xdr:rowOff>134053</xdr:rowOff>
    </xdr:to>
    <xdr:cxnSp macro="">
      <xdr:nvCxnSpPr>
        <xdr:cNvPr id="283" name="直線コネクタ 282"/>
        <xdr:cNvCxnSpPr/>
      </xdr:nvCxnSpPr>
      <xdr:spPr>
        <a:xfrm>
          <a:off x="9639300" y="5549565"/>
          <a:ext cx="838200" cy="70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19001</xdr:rowOff>
    </xdr:from>
    <xdr:ext cx="534377" cy="259045"/>
    <xdr:sp macro="" textlink="">
      <xdr:nvSpPr>
        <xdr:cNvPr id="284" name="補助費等平均値テキスト"/>
        <xdr:cNvSpPr txBox="1"/>
      </xdr:nvSpPr>
      <xdr:spPr>
        <a:xfrm>
          <a:off x="10528300" y="58483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40574</xdr:rowOff>
    </xdr:from>
    <xdr:to>
      <xdr:col>55</xdr:col>
      <xdr:colOff>50800</xdr:colOff>
      <xdr:row>34</xdr:row>
      <xdr:rowOff>142174</xdr:rowOff>
    </xdr:to>
    <xdr:sp macro="" textlink="">
      <xdr:nvSpPr>
        <xdr:cNvPr id="285" name="フローチャート: 判断 284"/>
        <xdr:cNvSpPr/>
      </xdr:nvSpPr>
      <xdr:spPr>
        <a:xfrm>
          <a:off x="10426700" y="586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29721</xdr:rowOff>
    </xdr:from>
    <xdr:to>
      <xdr:col>50</xdr:col>
      <xdr:colOff>114300</xdr:colOff>
      <xdr:row>32</xdr:row>
      <xdr:rowOff>63165</xdr:rowOff>
    </xdr:to>
    <xdr:cxnSp macro="">
      <xdr:nvCxnSpPr>
        <xdr:cNvPr id="286" name="直線コネクタ 285"/>
        <xdr:cNvCxnSpPr/>
      </xdr:nvCxnSpPr>
      <xdr:spPr>
        <a:xfrm>
          <a:off x="8750300" y="5516121"/>
          <a:ext cx="889000" cy="3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54153</xdr:rowOff>
    </xdr:from>
    <xdr:to>
      <xdr:col>50</xdr:col>
      <xdr:colOff>165100</xdr:colOff>
      <xdr:row>34</xdr:row>
      <xdr:rowOff>155753</xdr:rowOff>
    </xdr:to>
    <xdr:sp macro="" textlink="">
      <xdr:nvSpPr>
        <xdr:cNvPr id="287" name="フローチャート: 判断 286"/>
        <xdr:cNvSpPr/>
      </xdr:nvSpPr>
      <xdr:spPr>
        <a:xfrm>
          <a:off x="9588500" y="588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146880</xdr:rowOff>
    </xdr:from>
    <xdr:ext cx="534377" cy="259045"/>
    <xdr:sp macro="" textlink="">
      <xdr:nvSpPr>
        <xdr:cNvPr id="288" name="テキスト ボックス 287"/>
        <xdr:cNvSpPr txBox="1"/>
      </xdr:nvSpPr>
      <xdr:spPr>
        <a:xfrm>
          <a:off x="9372111" y="5976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29721</xdr:rowOff>
    </xdr:from>
    <xdr:to>
      <xdr:col>45</xdr:col>
      <xdr:colOff>177800</xdr:colOff>
      <xdr:row>32</xdr:row>
      <xdr:rowOff>65428</xdr:rowOff>
    </xdr:to>
    <xdr:cxnSp macro="">
      <xdr:nvCxnSpPr>
        <xdr:cNvPr id="289" name="直線コネクタ 288"/>
        <xdr:cNvCxnSpPr/>
      </xdr:nvCxnSpPr>
      <xdr:spPr>
        <a:xfrm flipV="1">
          <a:off x="7861300" y="5516121"/>
          <a:ext cx="889000" cy="35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51730</xdr:rowOff>
    </xdr:from>
    <xdr:to>
      <xdr:col>46</xdr:col>
      <xdr:colOff>38100</xdr:colOff>
      <xdr:row>34</xdr:row>
      <xdr:rowOff>153330</xdr:rowOff>
    </xdr:to>
    <xdr:sp macro="" textlink="">
      <xdr:nvSpPr>
        <xdr:cNvPr id="290" name="フローチャート: 判断 289"/>
        <xdr:cNvSpPr/>
      </xdr:nvSpPr>
      <xdr:spPr>
        <a:xfrm>
          <a:off x="8699500" y="588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144457</xdr:rowOff>
    </xdr:from>
    <xdr:ext cx="534377" cy="259045"/>
    <xdr:sp macro="" textlink="">
      <xdr:nvSpPr>
        <xdr:cNvPr id="291" name="テキスト ボックス 290"/>
        <xdr:cNvSpPr txBox="1"/>
      </xdr:nvSpPr>
      <xdr:spPr>
        <a:xfrm>
          <a:off x="8483111" y="5973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32</xdr:row>
      <xdr:rowOff>65428</xdr:rowOff>
    </xdr:from>
    <xdr:to>
      <xdr:col>41</xdr:col>
      <xdr:colOff>50800</xdr:colOff>
      <xdr:row>32</xdr:row>
      <xdr:rowOff>69794</xdr:rowOff>
    </xdr:to>
    <xdr:cxnSp macro="">
      <xdr:nvCxnSpPr>
        <xdr:cNvPr id="292" name="直線コネクタ 291"/>
        <xdr:cNvCxnSpPr/>
      </xdr:nvCxnSpPr>
      <xdr:spPr>
        <a:xfrm flipV="1">
          <a:off x="6972300" y="5551828"/>
          <a:ext cx="889000" cy="4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69195</xdr:rowOff>
    </xdr:from>
    <xdr:to>
      <xdr:col>41</xdr:col>
      <xdr:colOff>101600</xdr:colOff>
      <xdr:row>34</xdr:row>
      <xdr:rowOff>170795</xdr:rowOff>
    </xdr:to>
    <xdr:sp macro="" textlink="">
      <xdr:nvSpPr>
        <xdr:cNvPr id="293" name="フローチャート: 判断 292"/>
        <xdr:cNvSpPr/>
      </xdr:nvSpPr>
      <xdr:spPr>
        <a:xfrm>
          <a:off x="7810500" y="5898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161922</xdr:rowOff>
    </xdr:from>
    <xdr:ext cx="534377" cy="259045"/>
    <xdr:sp macro="" textlink="">
      <xdr:nvSpPr>
        <xdr:cNvPr id="294" name="テキスト ボックス 293"/>
        <xdr:cNvSpPr txBox="1"/>
      </xdr:nvSpPr>
      <xdr:spPr>
        <a:xfrm>
          <a:off x="7594111" y="5991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127556</xdr:rowOff>
    </xdr:from>
    <xdr:to>
      <xdr:col>36</xdr:col>
      <xdr:colOff>165100</xdr:colOff>
      <xdr:row>35</xdr:row>
      <xdr:rowOff>57706</xdr:rowOff>
    </xdr:to>
    <xdr:sp macro="" textlink="">
      <xdr:nvSpPr>
        <xdr:cNvPr id="295" name="フローチャート: 判断 294"/>
        <xdr:cNvSpPr/>
      </xdr:nvSpPr>
      <xdr:spPr>
        <a:xfrm>
          <a:off x="6921500" y="595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48833</xdr:rowOff>
    </xdr:from>
    <xdr:ext cx="534377" cy="259045"/>
    <xdr:sp macro="" textlink="">
      <xdr:nvSpPr>
        <xdr:cNvPr id="296" name="テキスト ボックス 295"/>
        <xdr:cNvSpPr txBox="1"/>
      </xdr:nvSpPr>
      <xdr:spPr>
        <a:xfrm>
          <a:off x="6705111" y="604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83253</xdr:rowOff>
    </xdr:from>
    <xdr:to>
      <xdr:col>55</xdr:col>
      <xdr:colOff>50800</xdr:colOff>
      <xdr:row>33</xdr:row>
      <xdr:rowOff>13403</xdr:rowOff>
    </xdr:to>
    <xdr:sp macro="" textlink="">
      <xdr:nvSpPr>
        <xdr:cNvPr id="302" name="楕円 301"/>
        <xdr:cNvSpPr/>
      </xdr:nvSpPr>
      <xdr:spPr>
        <a:xfrm>
          <a:off x="10426700" y="5569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106130</xdr:rowOff>
    </xdr:from>
    <xdr:ext cx="534377" cy="259045"/>
    <xdr:sp macro="" textlink="">
      <xdr:nvSpPr>
        <xdr:cNvPr id="303" name="補助費等該当値テキスト"/>
        <xdr:cNvSpPr txBox="1"/>
      </xdr:nvSpPr>
      <xdr:spPr>
        <a:xfrm>
          <a:off x="10528300" y="5421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12365</xdr:rowOff>
    </xdr:from>
    <xdr:to>
      <xdr:col>50</xdr:col>
      <xdr:colOff>165100</xdr:colOff>
      <xdr:row>32</xdr:row>
      <xdr:rowOff>113965</xdr:rowOff>
    </xdr:to>
    <xdr:sp macro="" textlink="">
      <xdr:nvSpPr>
        <xdr:cNvPr id="304" name="楕円 303"/>
        <xdr:cNvSpPr/>
      </xdr:nvSpPr>
      <xdr:spPr>
        <a:xfrm>
          <a:off x="9588500" y="5498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30</xdr:row>
      <xdr:rowOff>130492</xdr:rowOff>
    </xdr:from>
    <xdr:ext cx="534377" cy="259045"/>
    <xdr:sp macro="" textlink="">
      <xdr:nvSpPr>
        <xdr:cNvPr id="305" name="テキスト ボックス 304"/>
        <xdr:cNvSpPr txBox="1"/>
      </xdr:nvSpPr>
      <xdr:spPr>
        <a:xfrm>
          <a:off x="9372111" y="5273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150371</xdr:rowOff>
    </xdr:from>
    <xdr:to>
      <xdr:col>46</xdr:col>
      <xdr:colOff>38100</xdr:colOff>
      <xdr:row>32</xdr:row>
      <xdr:rowOff>80521</xdr:rowOff>
    </xdr:to>
    <xdr:sp macro="" textlink="">
      <xdr:nvSpPr>
        <xdr:cNvPr id="306" name="楕円 305"/>
        <xdr:cNvSpPr/>
      </xdr:nvSpPr>
      <xdr:spPr>
        <a:xfrm>
          <a:off x="8699500" y="5465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30</xdr:row>
      <xdr:rowOff>97048</xdr:rowOff>
    </xdr:from>
    <xdr:ext cx="534377" cy="259045"/>
    <xdr:sp macro="" textlink="">
      <xdr:nvSpPr>
        <xdr:cNvPr id="307" name="テキスト ボックス 306"/>
        <xdr:cNvSpPr txBox="1"/>
      </xdr:nvSpPr>
      <xdr:spPr>
        <a:xfrm>
          <a:off x="8483111" y="5240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32</xdr:row>
      <xdr:rowOff>14628</xdr:rowOff>
    </xdr:from>
    <xdr:to>
      <xdr:col>41</xdr:col>
      <xdr:colOff>101600</xdr:colOff>
      <xdr:row>32</xdr:row>
      <xdr:rowOff>116228</xdr:rowOff>
    </xdr:to>
    <xdr:sp macro="" textlink="">
      <xdr:nvSpPr>
        <xdr:cNvPr id="308" name="楕円 307"/>
        <xdr:cNvSpPr/>
      </xdr:nvSpPr>
      <xdr:spPr>
        <a:xfrm>
          <a:off x="7810500" y="550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30</xdr:row>
      <xdr:rowOff>132755</xdr:rowOff>
    </xdr:from>
    <xdr:ext cx="534377" cy="259045"/>
    <xdr:sp macro="" textlink="">
      <xdr:nvSpPr>
        <xdr:cNvPr id="309" name="テキスト ボックス 308"/>
        <xdr:cNvSpPr txBox="1"/>
      </xdr:nvSpPr>
      <xdr:spPr>
        <a:xfrm>
          <a:off x="7594111" y="5276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18994</xdr:rowOff>
    </xdr:from>
    <xdr:to>
      <xdr:col>36</xdr:col>
      <xdr:colOff>165100</xdr:colOff>
      <xdr:row>32</xdr:row>
      <xdr:rowOff>120594</xdr:rowOff>
    </xdr:to>
    <xdr:sp macro="" textlink="">
      <xdr:nvSpPr>
        <xdr:cNvPr id="310" name="楕円 309"/>
        <xdr:cNvSpPr/>
      </xdr:nvSpPr>
      <xdr:spPr>
        <a:xfrm>
          <a:off x="6921500" y="550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30</xdr:row>
      <xdr:rowOff>137121</xdr:rowOff>
    </xdr:from>
    <xdr:ext cx="534377" cy="259045"/>
    <xdr:sp macro="" textlink="">
      <xdr:nvSpPr>
        <xdr:cNvPr id="311" name="テキスト ボックス 310"/>
        <xdr:cNvSpPr txBox="1"/>
      </xdr:nvSpPr>
      <xdr:spPr>
        <a:xfrm>
          <a:off x="6705111" y="5280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2" name="直線コネクタ 32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3" name="テキスト ボックス 32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4" name="直線コネクタ 32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5" name="テキスト ボックス 324"/>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6" name="直線コネクタ 32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27" name="テキスト ボックス 326"/>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8" name="直線コネクタ 32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29" name="テキスト ボックス 328"/>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0" name="直線コネクタ 32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1" name="テキスト ボックス 33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2" name="直線コネクタ 33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3" name="テキスト ボックス 33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27980</xdr:rowOff>
    </xdr:from>
    <xdr:to>
      <xdr:col>54</xdr:col>
      <xdr:colOff>189865</xdr:colOff>
      <xdr:row>58</xdr:row>
      <xdr:rowOff>42480</xdr:rowOff>
    </xdr:to>
    <xdr:cxnSp macro="">
      <xdr:nvCxnSpPr>
        <xdr:cNvPr id="337" name="直線コネクタ 336"/>
        <xdr:cNvCxnSpPr/>
      </xdr:nvCxnSpPr>
      <xdr:spPr>
        <a:xfrm flipV="1">
          <a:off x="10475595" y="8600480"/>
          <a:ext cx="1270" cy="1386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46307</xdr:rowOff>
    </xdr:from>
    <xdr:ext cx="534377" cy="259045"/>
    <xdr:sp macro="" textlink="">
      <xdr:nvSpPr>
        <xdr:cNvPr id="338" name="普通建設事業費最小値テキスト"/>
        <xdr:cNvSpPr txBox="1"/>
      </xdr:nvSpPr>
      <xdr:spPr>
        <a:xfrm>
          <a:off x="10528300" y="9990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42480</xdr:rowOff>
    </xdr:from>
    <xdr:to>
      <xdr:col>55</xdr:col>
      <xdr:colOff>88900</xdr:colOff>
      <xdr:row>58</xdr:row>
      <xdr:rowOff>42480</xdr:rowOff>
    </xdr:to>
    <xdr:cxnSp macro="">
      <xdr:nvCxnSpPr>
        <xdr:cNvPr id="339" name="直線コネクタ 338"/>
        <xdr:cNvCxnSpPr/>
      </xdr:nvCxnSpPr>
      <xdr:spPr>
        <a:xfrm>
          <a:off x="10388600" y="9986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146107</xdr:rowOff>
    </xdr:from>
    <xdr:ext cx="599010" cy="259045"/>
    <xdr:sp macro="" textlink="">
      <xdr:nvSpPr>
        <xdr:cNvPr id="340" name="普通建設事業費最大値テキスト"/>
        <xdr:cNvSpPr txBox="1"/>
      </xdr:nvSpPr>
      <xdr:spPr>
        <a:xfrm>
          <a:off x="10528300" y="8375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27980</xdr:rowOff>
    </xdr:from>
    <xdr:to>
      <xdr:col>55</xdr:col>
      <xdr:colOff>88900</xdr:colOff>
      <xdr:row>50</xdr:row>
      <xdr:rowOff>27980</xdr:rowOff>
    </xdr:to>
    <xdr:cxnSp macro="">
      <xdr:nvCxnSpPr>
        <xdr:cNvPr id="341" name="直線コネクタ 340"/>
        <xdr:cNvCxnSpPr/>
      </xdr:nvCxnSpPr>
      <xdr:spPr>
        <a:xfrm>
          <a:off x="10388600" y="860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168111</xdr:rowOff>
    </xdr:from>
    <xdr:to>
      <xdr:col>55</xdr:col>
      <xdr:colOff>0</xdr:colOff>
      <xdr:row>56</xdr:row>
      <xdr:rowOff>128705</xdr:rowOff>
    </xdr:to>
    <xdr:cxnSp macro="">
      <xdr:nvCxnSpPr>
        <xdr:cNvPr id="342" name="直線コネクタ 341"/>
        <xdr:cNvCxnSpPr/>
      </xdr:nvCxnSpPr>
      <xdr:spPr>
        <a:xfrm flipV="1">
          <a:off x="9639300" y="9597861"/>
          <a:ext cx="838200" cy="132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50759</xdr:rowOff>
    </xdr:from>
    <xdr:ext cx="534377" cy="259045"/>
    <xdr:sp macro="" textlink="">
      <xdr:nvSpPr>
        <xdr:cNvPr id="343" name="普通建設事業費平均値テキスト"/>
        <xdr:cNvSpPr txBox="1"/>
      </xdr:nvSpPr>
      <xdr:spPr>
        <a:xfrm>
          <a:off x="10528300" y="96519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72332</xdr:rowOff>
    </xdr:from>
    <xdr:to>
      <xdr:col>55</xdr:col>
      <xdr:colOff>50800</xdr:colOff>
      <xdr:row>57</xdr:row>
      <xdr:rowOff>2482</xdr:rowOff>
    </xdr:to>
    <xdr:sp macro="" textlink="">
      <xdr:nvSpPr>
        <xdr:cNvPr id="344" name="フローチャート: 判断 343"/>
        <xdr:cNvSpPr/>
      </xdr:nvSpPr>
      <xdr:spPr>
        <a:xfrm>
          <a:off x="10426700" y="967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128705</xdr:rowOff>
    </xdr:from>
    <xdr:to>
      <xdr:col>50</xdr:col>
      <xdr:colOff>114300</xdr:colOff>
      <xdr:row>57</xdr:row>
      <xdr:rowOff>38484</xdr:rowOff>
    </xdr:to>
    <xdr:cxnSp macro="">
      <xdr:nvCxnSpPr>
        <xdr:cNvPr id="345" name="直線コネクタ 344"/>
        <xdr:cNvCxnSpPr/>
      </xdr:nvCxnSpPr>
      <xdr:spPr>
        <a:xfrm flipV="1">
          <a:off x="8750300" y="9729905"/>
          <a:ext cx="889000" cy="81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67934</xdr:rowOff>
    </xdr:from>
    <xdr:to>
      <xdr:col>50</xdr:col>
      <xdr:colOff>165100</xdr:colOff>
      <xdr:row>56</xdr:row>
      <xdr:rowOff>169534</xdr:rowOff>
    </xdr:to>
    <xdr:sp macro="" textlink="">
      <xdr:nvSpPr>
        <xdr:cNvPr id="346" name="フローチャート: 判断 345"/>
        <xdr:cNvSpPr/>
      </xdr:nvSpPr>
      <xdr:spPr>
        <a:xfrm>
          <a:off x="9588500" y="966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14611</xdr:rowOff>
    </xdr:from>
    <xdr:ext cx="534377" cy="259045"/>
    <xdr:sp macro="" textlink="">
      <xdr:nvSpPr>
        <xdr:cNvPr id="347" name="テキスト ボックス 346"/>
        <xdr:cNvSpPr txBox="1"/>
      </xdr:nvSpPr>
      <xdr:spPr>
        <a:xfrm>
          <a:off x="9372111" y="9444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2213</xdr:rowOff>
    </xdr:from>
    <xdr:to>
      <xdr:col>45</xdr:col>
      <xdr:colOff>177800</xdr:colOff>
      <xdr:row>57</xdr:row>
      <xdr:rowOff>38484</xdr:rowOff>
    </xdr:to>
    <xdr:cxnSp macro="">
      <xdr:nvCxnSpPr>
        <xdr:cNvPr id="348" name="直線コネクタ 347"/>
        <xdr:cNvCxnSpPr/>
      </xdr:nvCxnSpPr>
      <xdr:spPr>
        <a:xfrm>
          <a:off x="7861300" y="9431963"/>
          <a:ext cx="889000" cy="379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98904</xdr:rowOff>
    </xdr:from>
    <xdr:to>
      <xdr:col>46</xdr:col>
      <xdr:colOff>38100</xdr:colOff>
      <xdr:row>57</xdr:row>
      <xdr:rowOff>29054</xdr:rowOff>
    </xdr:to>
    <xdr:sp macro="" textlink="">
      <xdr:nvSpPr>
        <xdr:cNvPr id="349" name="フローチャート: 判断 348"/>
        <xdr:cNvSpPr/>
      </xdr:nvSpPr>
      <xdr:spPr>
        <a:xfrm>
          <a:off x="8699500" y="970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45581</xdr:rowOff>
    </xdr:from>
    <xdr:ext cx="534377" cy="259045"/>
    <xdr:sp macro="" textlink="">
      <xdr:nvSpPr>
        <xdr:cNvPr id="350" name="テキスト ボックス 349"/>
        <xdr:cNvSpPr txBox="1"/>
      </xdr:nvSpPr>
      <xdr:spPr>
        <a:xfrm>
          <a:off x="8483111" y="9475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2213</xdr:rowOff>
    </xdr:from>
    <xdr:to>
      <xdr:col>41</xdr:col>
      <xdr:colOff>50800</xdr:colOff>
      <xdr:row>56</xdr:row>
      <xdr:rowOff>120171</xdr:rowOff>
    </xdr:to>
    <xdr:cxnSp macro="">
      <xdr:nvCxnSpPr>
        <xdr:cNvPr id="351" name="直線コネクタ 350"/>
        <xdr:cNvCxnSpPr/>
      </xdr:nvCxnSpPr>
      <xdr:spPr>
        <a:xfrm flipV="1">
          <a:off x="6972300" y="9431963"/>
          <a:ext cx="889000" cy="289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88312</xdr:rowOff>
    </xdr:from>
    <xdr:to>
      <xdr:col>41</xdr:col>
      <xdr:colOff>101600</xdr:colOff>
      <xdr:row>57</xdr:row>
      <xdr:rowOff>18462</xdr:rowOff>
    </xdr:to>
    <xdr:sp macro="" textlink="">
      <xdr:nvSpPr>
        <xdr:cNvPr id="352" name="フローチャート: 判断 351"/>
        <xdr:cNvSpPr/>
      </xdr:nvSpPr>
      <xdr:spPr>
        <a:xfrm>
          <a:off x="7810500" y="9689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9589</xdr:rowOff>
    </xdr:from>
    <xdr:ext cx="534377" cy="259045"/>
    <xdr:sp macro="" textlink="">
      <xdr:nvSpPr>
        <xdr:cNvPr id="353" name="テキスト ボックス 352"/>
        <xdr:cNvSpPr txBox="1"/>
      </xdr:nvSpPr>
      <xdr:spPr>
        <a:xfrm>
          <a:off x="7594111" y="978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106731</xdr:rowOff>
    </xdr:from>
    <xdr:to>
      <xdr:col>36</xdr:col>
      <xdr:colOff>165100</xdr:colOff>
      <xdr:row>57</xdr:row>
      <xdr:rowOff>36881</xdr:rowOff>
    </xdr:to>
    <xdr:sp macro="" textlink="">
      <xdr:nvSpPr>
        <xdr:cNvPr id="354" name="フローチャート: 判断 353"/>
        <xdr:cNvSpPr/>
      </xdr:nvSpPr>
      <xdr:spPr>
        <a:xfrm>
          <a:off x="6921500" y="9707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28008</xdr:rowOff>
    </xdr:from>
    <xdr:ext cx="534377" cy="259045"/>
    <xdr:sp macro="" textlink="">
      <xdr:nvSpPr>
        <xdr:cNvPr id="355" name="テキスト ボックス 354"/>
        <xdr:cNvSpPr txBox="1"/>
      </xdr:nvSpPr>
      <xdr:spPr>
        <a:xfrm>
          <a:off x="6705111" y="980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117311</xdr:rowOff>
    </xdr:from>
    <xdr:to>
      <xdr:col>55</xdr:col>
      <xdr:colOff>50800</xdr:colOff>
      <xdr:row>56</xdr:row>
      <xdr:rowOff>47461</xdr:rowOff>
    </xdr:to>
    <xdr:sp macro="" textlink="">
      <xdr:nvSpPr>
        <xdr:cNvPr id="361" name="楕円 360"/>
        <xdr:cNvSpPr/>
      </xdr:nvSpPr>
      <xdr:spPr>
        <a:xfrm>
          <a:off x="10426700" y="9547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140188</xdr:rowOff>
    </xdr:from>
    <xdr:ext cx="534377" cy="259045"/>
    <xdr:sp macro="" textlink="">
      <xdr:nvSpPr>
        <xdr:cNvPr id="362" name="普通建設事業費該当値テキスト"/>
        <xdr:cNvSpPr txBox="1"/>
      </xdr:nvSpPr>
      <xdr:spPr>
        <a:xfrm>
          <a:off x="10528300" y="939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77905</xdr:rowOff>
    </xdr:from>
    <xdr:to>
      <xdr:col>50</xdr:col>
      <xdr:colOff>165100</xdr:colOff>
      <xdr:row>57</xdr:row>
      <xdr:rowOff>8055</xdr:rowOff>
    </xdr:to>
    <xdr:sp macro="" textlink="">
      <xdr:nvSpPr>
        <xdr:cNvPr id="363" name="楕円 362"/>
        <xdr:cNvSpPr/>
      </xdr:nvSpPr>
      <xdr:spPr>
        <a:xfrm>
          <a:off x="9588500" y="967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170632</xdr:rowOff>
    </xdr:from>
    <xdr:ext cx="534377" cy="259045"/>
    <xdr:sp macro="" textlink="">
      <xdr:nvSpPr>
        <xdr:cNvPr id="364" name="テキスト ボックス 363"/>
        <xdr:cNvSpPr txBox="1"/>
      </xdr:nvSpPr>
      <xdr:spPr>
        <a:xfrm>
          <a:off x="9372111" y="9771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159134</xdr:rowOff>
    </xdr:from>
    <xdr:to>
      <xdr:col>46</xdr:col>
      <xdr:colOff>38100</xdr:colOff>
      <xdr:row>57</xdr:row>
      <xdr:rowOff>89284</xdr:rowOff>
    </xdr:to>
    <xdr:sp macro="" textlink="">
      <xdr:nvSpPr>
        <xdr:cNvPr id="365" name="楕円 364"/>
        <xdr:cNvSpPr/>
      </xdr:nvSpPr>
      <xdr:spPr>
        <a:xfrm>
          <a:off x="8699500" y="9760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80411</xdr:rowOff>
    </xdr:from>
    <xdr:ext cx="534377" cy="259045"/>
    <xdr:sp macro="" textlink="">
      <xdr:nvSpPr>
        <xdr:cNvPr id="366" name="テキスト ボックス 365"/>
        <xdr:cNvSpPr txBox="1"/>
      </xdr:nvSpPr>
      <xdr:spPr>
        <a:xfrm>
          <a:off x="8483111" y="9853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122863</xdr:rowOff>
    </xdr:from>
    <xdr:to>
      <xdr:col>41</xdr:col>
      <xdr:colOff>101600</xdr:colOff>
      <xdr:row>55</xdr:row>
      <xdr:rowOff>53013</xdr:rowOff>
    </xdr:to>
    <xdr:sp macro="" textlink="">
      <xdr:nvSpPr>
        <xdr:cNvPr id="367" name="楕円 366"/>
        <xdr:cNvSpPr/>
      </xdr:nvSpPr>
      <xdr:spPr>
        <a:xfrm>
          <a:off x="7810500" y="9381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69540</xdr:rowOff>
    </xdr:from>
    <xdr:ext cx="534377" cy="259045"/>
    <xdr:sp macro="" textlink="">
      <xdr:nvSpPr>
        <xdr:cNvPr id="368" name="テキスト ボックス 367"/>
        <xdr:cNvSpPr txBox="1"/>
      </xdr:nvSpPr>
      <xdr:spPr>
        <a:xfrm>
          <a:off x="7594111" y="9156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69371</xdr:rowOff>
    </xdr:from>
    <xdr:to>
      <xdr:col>36</xdr:col>
      <xdr:colOff>165100</xdr:colOff>
      <xdr:row>56</xdr:row>
      <xdr:rowOff>170971</xdr:rowOff>
    </xdr:to>
    <xdr:sp macro="" textlink="">
      <xdr:nvSpPr>
        <xdr:cNvPr id="369" name="楕円 368"/>
        <xdr:cNvSpPr/>
      </xdr:nvSpPr>
      <xdr:spPr>
        <a:xfrm>
          <a:off x="6921500" y="9670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16048</xdr:rowOff>
    </xdr:from>
    <xdr:ext cx="534377" cy="259045"/>
    <xdr:sp macro="" textlink="">
      <xdr:nvSpPr>
        <xdr:cNvPr id="370" name="テキスト ボックス 369"/>
        <xdr:cNvSpPr txBox="1"/>
      </xdr:nvSpPr>
      <xdr:spPr>
        <a:xfrm>
          <a:off x="6705111" y="9445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1" name="直線コネクタ 38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2" name="テキスト ボックス 38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3" name="直線コネクタ 38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4" name="テキスト ボックス 383"/>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5" name="直線コネクタ 38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6" name="テキスト ボックス 385"/>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7" name="直線コネクタ 38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8" name="テキスト ボックス 387"/>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0" name="テキスト ボックス 38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79532</xdr:rowOff>
    </xdr:from>
    <xdr:to>
      <xdr:col>54</xdr:col>
      <xdr:colOff>189865</xdr:colOff>
      <xdr:row>78</xdr:row>
      <xdr:rowOff>137162</xdr:rowOff>
    </xdr:to>
    <xdr:cxnSp macro="">
      <xdr:nvCxnSpPr>
        <xdr:cNvPr id="392" name="直線コネクタ 391"/>
        <xdr:cNvCxnSpPr/>
      </xdr:nvCxnSpPr>
      <xdr:spPr>
        <a:xfrm flipV="1">
          <a:off x="10475595" y="12081032"/>
          <a:ext cx="1270" cy="142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140989</xdr:rowOff>
    </xdr:from>
    <xdr:ext cx="378565" cy="259045"/>
    <xdr:sp macro="" textlink="">
      <xdr:nvSpPr>
        <xdr:cNvPr id="393" name="普通建設事業費 （ うち新規整備　）最小値テキスト"/>
        <xdr:cNvSpPr txBox="1"/>
      </xdr:nvSpPr>
      <xdr:spPr>
        <a:xfrm>
          <a:off x="10528300" y="135140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137162</xdr:rowOff>
    </xdr:from>
    <xdr:to>
      <xdr:col>55</xdr:col>
      <xdr:colOff>88900</xdr:colOff>
      <xdr:row>78</xdr:row>
      <xdr:rowOff>137162</xdr:rowOff>
    </xdr:to>
    <xdr:cxnSp macro="">
      <xdr:nvCxnSpPr>
        <xdr:cNvPr id="394" name="直線コネクタ 393"/>
        <xdr:cNvCxnSpPr/>
      </xdr:nvCxnSpPr>
      <xdr:spPr>
        <a:xfrm>
          <a:off x="10388600" y="13510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26209</xdr:rowOff>
    </xdr:from>
    <xdr:ext cx="534377" cy="259045"/>
    <xdr:sp macro="" textlink="">
      <xdr:nvSpPr>
        <xdr:cNvPr id="395" name="普通建設事業費 （ うち新規整備　）最大値テキスト"/>
        <xdr:cNvSpPr txBox="1"/>
      </xdr:nvSpPr>
      <xdr:spPr>
        <a:xfrm>
          <a:off x="10528300" y="11856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79532</xdr:rowOff>
    </xdr:from>
    <xdr:to>
      <xdr:col>55</xdr:col>
      <xdr:colOff>88900</xdr:colOff>
      <xdr:row>70</xdr:row>
      <xdr:rowOff>79532</xdr:rowOff>
    </xdr:to>
    <xdr:cxnSp macro="">
      <xdr:nvCxnSpPr>
        <xdr:cNvPr id="396" name="直線コネクタ 395"/>
        <xdr:cNvCxnSpPr/>
      </xdr:nvCxnSpPr>
      <xdr:spPr>
        <a:xfrm>
          <a:off x="10388600" y="12081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148844</xdr:rowOff>
    </xdr:from>
    <xdr:to>
      <xdr:col>55</xdr:col>
      <xdr:colOff>0</xdr:colOff>
      <xdr:row>76</xdr:row>
      <xdr:rowOff>25834</xdr:rowOff>
    </xdr:to>
    <xdr:cxnSp macro="">
      <xdr:nvCxnSpPr>
        <xdr:cNvPr id="397" name="直線コネクタ 396"/>
        <xdr:cNvCxnSpPr/>
      </xdr:nvCxnSpPr>
      <xdr:spPr>
        <a:xfrm flipV="1">
          <a:off x="9639300" y="13007594"/>
          <a:ext cx="838200" cy="48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157898</xdr:rowOff>
    </xdr:from>
    <xdr:ext cx="534377" cy="259045"/>
    <xdr:sp macro="" textlink="">
      <xdr:nvSpPr>
        <xdr:cNvPr id="398" name="普通建設事業費 （ うち新規整備　）平均値テキスト"/>
        <xdr:cNvSpPr txBox="1"/>
      </xdr:nvSpPr>
      <xdr:spPr>
        <a:xfrm>
          <a:off x="10528300" y="131880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8021</xdr:rowOff>
    </xdr:from>
    <xdr:to>
      <xdr:col>55</xdr:col>
      <xdr:colOff>50800</xdr:colOff>
      <xdr:row>77</xdr:row>
      <xdr:rowOff>109621</xdr:rowOff>
    </xdr:to>
    <xdr:sp macro="" textlink="">
      <xdr:nvSpPr>
        <xdr:cNvPr id="399" name="フローチャート: 判断 398"/>
        <xdr:cNvSpPr/>
      </xdr:nvSpPr>
      <xdr:spPr>
        <a:xfrm>
          <a:off x="10426700" y="1320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25834</xdr:rowOff>
    </xdr:from>
    <xdr:to>
      <xdr:col>50</xdr:col>
      <xdr:colOff>114300</xdr:colOff>
      <xdr:row>77</xdr:row>
      <xdr:rowOff>93202</xdr:rowOff>
    </xdr:to>
    <xdr:cxnSp macro="">
      <xdr:nvCxnSpPr>
        <xdr:cNvPr id="400" name="直線コネクタ 399"/>
        <xdr:cNvCxnSpPr/>
      </xdr:nvCxnSpPr>
      <xdr:spPr>
        <a:xfrm flipV="1">
          <a:off x="8750300" y="13056034"/>
          <a:ext cx="889000" cy="238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138460</xdr:rowOff>
    </xdr:from>
    <xdr:to>
      <xdr:col>50</xdr:col>
      <xdr:colOff>165100</xdr:colOff>
      <xdr:row>77</xdr:row>
      <xdr:rowOff>68610</xdr:rowOff>
    </xdr:to>
    <xdr:sp macro="" textlink="">
      <xdr:nvSpPr>
        <xdr:cNvPr id="401" name="フローチャート: 判断 400"/>
        <xdr:cNvSpPr/>
      </xdr:nvSpPr>
      <xdr:spPr>
        <a:xfrm>
          <a:off x="9588500" y="1316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59737</xdr:rowOff>
    </xdr:from>
    <xdr:ext cx="534377" cy="259045"/>
    <xdr:sp macro="" textlink="">
      <xdr:nvSpPr>
        <xdr:cNvPr id="402" name="テキスト ボックス 401"/>
        <xdr:cNvSpPr txBox="1"/>
      </xdr:nvSpPr>
      <xdr:spPr>
        <a:xfrm>
          <a:off x="9372111" y="13261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117435</xdr:rowOff>
    </xdr:from>
    <xdr:to>
      <xdr:col>45</xdr:col>
      <xdr:colOff>177800</xdr:colOff>
      <xdr:row>77</xdr:row>
      <xdr:rowOff>93202</xdr:rowOff>
    </xdr:to>
    <xdr:cxnSp macro="">
      <xdr:nvCxnSpPr>
        <xdr:cNvPr id="403" name="直線コネクタ 402"/>
        <xdr:cNvCxnSpPr/>
      </xdr:nvCxnSpPr>
      <xdr:spPr>
        <a:xfrm>
          <a:off x="7861300" y="12290385"/>
          <a:ext cx="889000" cy="1004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139032</xdr:rowOff>
    </xdr:from>
    <xdr:to>
      <xdr:col>46</xdr:col>
      <xdr:colOff>38100</xdr:colOff>
      <xdr:row>77</xdr:row>
      <xdr:rowOff>69182</xdr:rowOff>
    </xdr:to>
    <xdr:sp macro="" textlink="">
      <xdr:nvSpPr>
        <xdr:cNvPr id="404" name="フローチャート: 判断 403"/>
        <xdr:cNvSpPr/>
      </xdr:nvSpPr>
      <xdr:spPr>
        <a:xfrm>
          <a:off x="8699500" y="1316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85709</xdr:rowOff>
    </xdr:from>
    <xdr:ext cx="534377" cy="259045"/>
    <xdr:sp macro="" textlink="">
      <xdr:nvSpPr>
        <xdr:cNvPr id="405" name="テキスト ボックス 404"/>
        <xdr:cNvSpPr txBox="1"/>
      </xdr:nvSpPr>
      <xdr:spPr>
        <a:xfrm>
          <a:off x="8483111" y="12944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117435</xdr:rowOff>
    </xdr:from>
    <xdr:to>
      <xdr:col>41</xdr:col>
      <xdr:colOff>50800</xdr:colOff>
      <xdr:row>75</xdr:row>
      <xdr:rowOff>35916</xdr:rowOff>
    </xdr:to>
    <xdr:cxnSp macro="">
      <xdr:nvCxnSpPr>
        <xdr:cNvPr id="406" name="直線コネクタ 405"/>
        <xdr:cNvCxnSpPr/>
      </xdr:nvCxnSpPr>
      <xdr:spPr>
        <a:xfrm flipV="1">
          <a:off x="6972300" y="12290385"/>
          <a:ext cx="889000" cy="604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54198</xdr:rowOff>
    </xdr:from>
    <xdr:to>
      <xdr:col>41</xdr:col>
      <xdr:colOff>101600</xdr:colOff>
      <xdr:row>76</xdr:row>
      <xdr:rowOff>155798</xdr:rowOff>
    </xdr:to>
    <xdr:sp macro="" textlink="">
      <xdr:nvSpPr>
        <xdr:cNvPr id="407" name="フローチャート: 判断 406"/>
        <xdr:cNvSpPr/>
      </xdr:nvSpPr>
      <xdr:spPr>
        <a:xfrm>
          <a:off x="7810500" y="1308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146925</xdr:rowOff>
    </xdr:from>
    <xdr:ext cx="534377" cy="259045"/>
    <xdr:sp macro="" textlink="">
      <xdr:nvSpPr>
        <xdr:cNvPr id="408" name="テキスト ボックス 407"/>
        <xdr:cNvSpPr txBox="1"/>
      </xdr:nvSpPr>
      <xdr:spPr>
        <a:xfrm>
          <a:off x="7594111" y="1317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112629</xdr:rowOff>
    </xdr:from>
    <xdr:to>
      <xdr:col>36</xdr:col>
      <xdr:colOff>165100</xdr:colOff>
      <xdr:row>77</xdr:row>
      <xdr:rowOff>42779</xdr:rowOff>
    </xdr:to>
    <xdr:sp macro="" textlink="">
      <xdr:nvSpPr>
        <xdr:cNvPr id="409" name="フローチャート: 判断 408"/>
        <xdr:cNvSpPr/>
      </xdr:nvSpPr>
      <xdr:spPr>
        <a:xfrm>
          <a:off x="6921500" y="13142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33906</xdr:rowOff>
    </xdr:from>
    <xdr:ext cx="534377" cy="259045"/>
    <xdr:sp macro="" textlink="">
      <xdr:nvSpPr>
        <xdr:cNvPr id="410" name="テキスト ボックス 409"/>
        <xdr:cNvSpPr txBox="1"/>
      </xdr:nvSpPr>
      <xdr:spPr>
        <a:xfrm>
          <a:off x="6705111" y="13235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98044</xdr:rowOff>
    </xdr:from>
    <xdr:to>
      <xdr:col>55</xdr:col>
      <xdr:colOff>50800</xdr:colOff>
      <xdr:row>76</xdr:row>
      <xdr:rowOff>28194</xdr:rowOff>
    </xdr:to>
    <xdr:sp macro="" textlink="">
      <xdr:nvSpPr>
        <xdr:cNvPr id="416" name="楕円 415"/>
        <xdr:cNvSpPr/>
      </xdr:nvSpPr>
      <xdr:spPr>
        <a:xfrm>
          <a:off x="10426700" y="1295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120921</xdr:rowOff>
    </xdr:from>
    <xdr:ext cx="534377" cy="259045"/>
    <xdr:sp macro="" textlink="">
      <xdr:nvSpPr>
        <xdr:cNvPr id="417" name="普通建設事業費 （ うち新規整備　）該当値テキスト"/>
        <xdr:cNvSpPr txBox="1"/>
      </xdr:nvSpPr>
      <xdr:spPr>
        <a:xfrm>
          <a:off x="10528300" y="12808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146484</xdr:rowOff>
    </xdr:from>
    <xdr:to>
      <xdr:col>50</xdr:col>
      <xdr:colOff>165100</xdr:colOff>
      <xdr:row>76</xdr:row>
      <xdr:rowOff>76634</xdr:rowOff>
    </xdr:to>
    <xdr:sp macro="" textlink="">
      <xdr:nvSpPr>
        <xdr:cNvPr id="418" name="楕円 417"/>
        <xdr:cNvSpPr/>
      </xdr:nvSpPr>
      <xdr:spPr>
        <a:xfrm>
          <a:off x="9588500" y="13005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93161</xdr:rowOff>
    </xdr:from>
    <xdr:ext cx="534377" cy="259045"/>
    <xdr:sp macro="" textlink="">
      <xdr:nvSpPr>
        <xdr:cNvPr id="419" name="テキスト ボックス 418"/>
        <xdr:cNvSpPr txBox="1"/>
      </xdr:nvSpPr>
      <xdr:spPr>
        <a:xfrm>
          <a:off x="9372111" y="12780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42402</xdr:rowOff>
    </xdr:from>
    <xdr:to>
      <xdr:col>46</xdr:col>
      <xdr:colOff>38100</xdr:colOff>
      <xdr:row>77</xdr:row>
      <xdr:rowOff>144002</xdr:rowOff>
    </xdr:to>
    <xdr:sp macro="" textlink="">
      <xdr:nvSpPr>
        <xdr:cNvPr id="420" name="楕円 419"/>
        <xdr:cNvSpPr/>
      </xdr:nvSpPr>
      <xdr:spPr>
        <a:xfrm>
          <a:off x="8699500" y="13244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135129</xdr:rowOff>
    </xdr:from>
    <xdr:ext cx="469744" cy="259045"/>
    <xdr:sp macro="" textlink="">
      <xdr:nvSpPr>
        <xdr:cNvPr id="421" name="テキスト ボックス 420"/>
        <xdr:cNvSpPr txBox="1"/>
      </xdr:nvSpPr>
      <xdr:spPr>
        <a:xfrm>
          <a:off x="8515428" y="13336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71</xdr:row>
      <xdr:rowOff>66635</xdr:rowOff>
    </xdr:from>
    <xdr:to>
      <xdr:col>41</xdr:col>
      <xdr:colOff>101600</xdr:colOff>
      <xdr:row>71</xdr:row>
      <xdr:rowOff>168235</xdr:rowOff>
    </xdr:to>
    <xdr:sp macro="" textlink="">
      <xdr:nvSpPr>
        <xdr:cNvPr id="422" name="楕円 421"/>
        <xdr:cNvSpPr/>
      </xdr:nvSpPr>
      <xdr:spPr>
        <a:xfrm>
          <a:off x="7810500" y="1223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70</xdr:row>
      <xdr:rowOff>13312</xdr:rowOff>
    </xdr:from>
    <xdr:ext cx="534377" cy="259045"/>
    <xdr:sp macro="" textlink="">
      <xdr:nvSpPr>
        <xdr:cNvPr id="423" name="テキスト ボックス 422"/>
        <xdr:cNvSpPr txBox="1"/>
      </xdr:nvSpPr>
      <xdr:spPr>
        <a:xfrm>
          <a:off x="7594111" y="12014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156566</xdr:rowOff>
    </xdr:from>
    <xdr:to>
      <xdr:col>36</xdr:col>
      <xdr:colOff>165100</xdr:colOff>
      <xdr:row>75</xdr:row>
      <xdr:rowOff>86716</xdr:rowOff>
    </xdr:to>
    <xdr:sp macro="" textlink="">
      <xdr:nvSpPr>
        <xdr:cNvPr id="424" name="楕円 423"/>
        <xdr:cNvSpPr/>
      </xdr:nvSpPr>
      <xdr:spPr>
        <a:xfrm>
          <a:off x="6921500" y="12843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103243</xdr:rowOff>
    </xdr:from>
    <xdr:ext cx="534377" cy="259045"/>
    <xdr:sp macro="" textlink="">
      <xdr:nvSpPr>
        <xdr:cNvPr id="425" name="テキスト ボックス 424"/>
        <xdr:cNvSpPr txBox="1"/>
      </xdr:nvSpPr>
      <xdr:spPr>
        <a:xfrm>
          <a:off x="6705111" y="12619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6" name="直線コネクタ 43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7" name="テキスト ボックス 43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8" name="直線コネクタ 43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9" name="テキスト ボックス 43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1" name="テキスト ボックス 44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2" name="直線コネクタ 44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3" name="テキスト ボックス 44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4" name="直線コネクタ 44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45" name="テキスト ボックス 444"/>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7" name="テキスト ボックス 44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145548</xdr:rowOff>
    </xdr:from>
    <xdr:to>
      <xdr:col>54</xdr:col>
      <xdr:colOff>189865</xdr:colOff>
      <xdr:row>98</xdr:row>
      <xdr:rowOff>93980</xdr:rowOff>
    </xdr:to>
    <xdr:cxnSp macro="">
      <xdr:nvCxnSpPr>
        <xdr:cNvPr id="449" name="直線コネクタ 448"/>
        <xdr:cNvCxnSpPr/>
      </xdr:nvCxnSpPr>
      <xdr:spPr>
        <a:xfrm flipV="1">
          <a:off x="10475595" y="15747498"/>
          <a:ext cx="1270" cy="1148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97807</xdr:rowOff>
    </xdr:from>
    <xdr:ext cx="469744" cy="259045"/>
    <xdr:sp macro="" textlink="">
      <xdr:nvSpPr>
        <xdr:cNvPr id="450" name="普通建設事業費 （ うち更新整備　）最小値テキスト"/>
        <xdr:cNvSpPr txBox="1"/>
      </xdr:nvSpPr>
      <xdr:spPr>
        <a:xfrm>
          <a:off x="10528300" y="1689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93980</xdr:rowOff>
    </xdr:from>
    <xdr:to>
      <xdr:col>55</xdr:col>
      <xdr:colOff>88900</xdr:colOff>
      <xdr:row>98</xdr:row>
      <xdr:rowOff>93980</xdr:rowOff>
    </xdr:to>
    <xdr:cxnSp macro="">
      <xdr:nvCxnSpPr>
        <xdr:cNvPr id="451" name="直線コネクタ 450"/>
        <xdr:cNvCxnSpPr/>
      </xdr:nvCxnSpPr>
      <xdr:spPr>
        <a:xfrm>
          <a:off x="10388600" y="16896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92225</xdr:rowOff>
    </xdr:from>
    <xdr:ext cx="534377" cy="259045"/>
    <xdr:sp macro="" textlink="">
      <xdr:nvSpPr>
        <xdr:cNvPr id="452" name="普通建設事業費 （ うち更新整備　）最大値テキスト"/>
        <xdr:cNvSpPr txBox="1"/>
      </xdr:nvSpPr>
      <xdr:spPr>
        <a:xfrm>
          <a:off x="10528300" y="15522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145548</xdr:rowOff>
    </xdr:from>
    <xdr:to>
      <xdr:col>55</xdr:col>
      <xdr:colOff>88900</xdr:colOff>
      <xdr:row>91</xdr:row>
      <xdr:rowOff>145548</xdr:rowOff>
    </xdr:to>
    <xdr:cxnSp macro="">
      <xdr:nvCxnSpPr>
        <xdr:cNvPr id="453" name="直線コネクタ 452"/>
        <xdr:cNvCxnSpPr/>
      </xdr:nvCxnSpPr>
      <xdr:spPr>
        <a:xfrm>
          <a:off x="10388600" y="15747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90818</xdr:rowOff>
    </xdr:from>
    <xdr:to>
      <xdr:col>55</xdr:col>
      <xdr:colOff>0</xdr:colOff>
      <xdr:row>97</xdr:row>
      <xdr:rowOff>44869</xdr:rowOff>
    </xdr:to>
    <xdr:cxnSp macro="">
      <xdr:nvCxnSpPr>
        <xdr:cNvPr id="454" name="直線コネクタ 453"/>
        <xdr:cNvCxnSpPr/>
      </xdr:nvCxnSpPr>
      <xdr:spPr>
        <a:xfrm flipV="1">
          <a:off x="9639300" y="16550018"/>
          <a:ext cx="838200" cy="125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56036</xdr:rowOff>
    </xdr:from>
    <xdr:ext cx="534377" cy="259045"/>
    <xdr:sp macro="" textlink="">
      <xdr:nvSpPr>
        <xdr:cNvPr id="455" name="普通建設事業費 （ うち更新整備　）平均値テキスト"/>
        <xdr:cNvSpPr txBox="1"/>
      </xdr:nvSpPr>
      <xdr:spPr>
        <a:xfrm>
          <a:off x="10528300" y="163437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33159</xdr:rowOff>
    </xdr:from>
    <xdr:to>
      <xdr:col>55</xdr:col>
      <xdr:colOff>50800</xdr:colOff>
      <xdr:row>96</xdr:row>
      <xdr:rowOff>134759</xdr:rowOff>
    </xdr:to>
    <xdr:sp macro="" textlink="">
      <xdr:nvSpPr>
        <xdr:cNvPr id="456" name="フローチャート: 判断 455"/>
        <xdr:cNvSpPr/>
      </xdr:nvSpPr>
      <xdr:spPr>
        <a:xfrm>
          <a:off x="10426700" y="16492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126422</xdr:rowOff>
    </xdr:from>
    <xdr:to>
      <xdr:col>50</xdr:col>
      <xdr:colOff>114300</xdr:colOff>
      <xdr:row>97</xdr:row>
      <xdr:rowOff>44869</xdr:rowOff>
    </xdr:to>
    <xdr:cxnSp macro="">
      <xdr:nvCxnSpPr>
        <xdr:cNvPr id="457" name="直線コネクタ 456"/>
        <xdr:cNvCxnSpPr/>
      </xdr:nvCxnSpPr>
      <xdr:spPr>
        <a:xfrm>
          <a:off x="8750300" y="16585622"/>
          <a:ext cx="889000" cy="89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61640</xdr:rowOff>
    </xdr:from>
    <xdr:to>
      <xdr:col>50</xdr:col>
      <xdr:colOff>165100</xdr:colOff>
      <xdr:row>96</xdr:row>
      <xdr:rowOff>163240</xdr:rowOff>
    </xdr:to>
    <xdr:sp macro="" textlink="">
      <xdr:nvSpPr>
        <xdr:cNvPr id="458" name="フローチャート: 判断 457"/>
        <xdr:cNvSpPr/>
      </xdr:nvSpPr>
      <xdr:spPr>
        <a:xfrm>
          <a:off x="9588500" y="1652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8317</xdr:rowOff>
    </xdr:from>
    <xdr:ext cx="534377" cy="259045"/>
    <xdr:sp macro="" textlink="">
      <xdr:nvSpPr>
        <xdr:cNvPr id="459" name="テキスト ボックス 458"/>
        <xdr:cNvSpPr txBox="1"/>
      </xdr:nvSpPr>
      <xdr:spPr>
        <a:xfrm>
          <a:off x="9372111" y="16296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126422</xdr:rowOff>
    </xdr:from>
    <xdr:to>
      <xdr:col>45</xdr:col>
      <xdr:colOff>177800</xdr:colOff>
      <xdr:row>97</xdr:row>
      <xdr:rowOff>122537</xdr:rowOff>
    </xdr:to>
    <xdr:cxnSp macro="">
      <xdr:nvCxnSpPr>
        <xdr:cNvPr id="460" name="直線コネクタ 459"/>
        <xdr:cNvCxnSpPr/>
      </xdr:nvCxnSpPr>
      <xdr:spPr>
        <a:xfrm flipV="1">
          <a:off x="7861300" y="16585622"/>
          <a:ext cx="889000" cy="167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106521</xdr:rowOff>
    </xdr:from>
    <xdr:to>
      <xdr:col>46</xdr:col>
      <xdr:colOff>38100</xdr:colOff>
      <xdr:row>97</xdr:row>
      <xdr:rowOff>36671</xdr:rowOff>
    </xdr:to>
    <xdr:sp macro="" textlink="">
      <xdr:nvSpPr>
        <xdr:cNvPr id="461" name="フローチャート: 判断 460"/>
        <xdr:cNvSpPr/>
      </xdr:nvSpPr>
      <xdr:spPr>
        <a:xfrm>
          <a:off x="8699500" y="16565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27798</xdr:rowOff>
    </xdr:from>
    <xdr:ext cx="534377" cy="259045"/>
    <xdr:sp macro="" textlink="">
      <xdr:nvSpPr>
        <xdr:cNvPr id="462" name="テキスト ボックス 461"/>
        <xdr:cNvSpPr txBox="1"/>
      </xdr:nvSpPr>
      <xdr:spPr>
        <a:xfrm>
          <a:off x="8483111" y="16658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122537</xdr:rowOff>
    </xdr:from>
    <xdr:to>
      <xdr:col>41</xdr:col>
      <xdr:colOff>50800</xdr:colOff>
      <xdr:row>98</xdr:row>
      <xdr:rowOff>10903</xdr:rowOff>
    </xdr:to>
    <xdr:cxnSp macro="">
      <xdr:nvCxnSpPr>
        <xdr:cNvPr id="463" name="直線コネクタ 462"/>
        <xdr:cNvCxnSpPr/>
      </xdr:nvCxnSpPr>
      <xdr:spPr>
        <a:xfrm flipV="1">
          <a:off x="6972300" y="16753187"/>
          <a:ext cx="889000" cy="59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153918</xdr:rowOff>
    </xdr:from>
    <xdr:to>
      <xdr:col>41</xdr:col>
      <xdr:colOff>101600</xdr:colOff>
      <xdr:row>97</xdr:row>
      <xdr:rowOff>84068</xdr:rowOff>
    </xdr:to>
    <xdr:sp macro="" textlink="">
      <xdr:nvSpPr>
        <xdr:cNvPr id="464" name="フローチャート: 判断 463"/>
        <xdr:cNvSpPr/>
      </xdr:nvSpPr>
      <xdr:spPr>
        <a:xfrm>
          <a:off x="7810500" y="1661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100595</xdr:rowOff>
    </xdr:from>
    <xdr:ext cx="534377" cy="259045"/>
    <xdr:sp macro="" textlink="">
      <xdr:nvSpPr>
        <xdr:cNvPr id="465" name="テキスト ボックス 464"/>
        <xdr:cNvSpPr txBox="1"/>
      </xdr:nvSpPr>
      <xdr:spPr>
        <a:xfrm>
          <a:off x="7594111" y="1638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7632</xdr:rowOff>
    </xdr:from>
    <xdr:to>
      <xdr:col>36</xdr:col>
      <xdr:colOff>165100</xdr:colOff>
      <xdr:row>97</xdr:row>
      <xdr:rowOff>109232</xdr:rowOff>
    </xdr:to>
    <xdr:sp macro="" textlink="">
      <xdr:nvSpPr>
        <xdr:cNvPr id="466" name="フローチャート: 判断 465"/>
        <xdr:cNvSpPr/>
      </xdr:nvSpPr>
      <xdr:spPr>
        <a:xfrm>
          <a:off x="6921500" y="166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125759</xdr:rowOff>
    </xdr:from>
    <xdr:ext cx="534377" cy="259045"/>
    <xdr:sp macro="" textlink="">
      <xdr:nvSpPr>
        <xdr:cNvPr id="467" name="テキスト ボックス 466"/>
        <xdr:cNvSpPr txBox="1"/>
      </xdr:nvSpPr>
      <xdr:spPr>
        <a:xfrm>
          <a:off x="6705111" y="16413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40018</xdr:rowOff>
    </xdr:from>
    <xdr:to>
      <xdr:col>55</xdr:col>
      <xdr:colOff>50800</xdr:colOff>
      <xdr:row>96</xdr:row>
      <xdr:rowOff>141618</xdr:rowOff>
    </xdr:to>
    <xdr:sp macro="" textlink="">
      <xdr:nvSpPr>
        <xdr:cNvPr id="473" name="楕円 472"/>
        <xdr:cNvSpPr/>
      </xdr:nvSpPr>
      <xdr:spPr>
        <a:xfrm>
          <a:off x="10426700" y="16499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18445</xdr:rowOff>
    </xdr:from>
    <xdr:ext cx="534377" cy="259045"/>
    <xdr:sp macro="" textlink="">
      <xdr:nvSpPr>
        <xdr:cNvPr id="474" name="普通建設事業費 （ うち更新整備　）該当値テキスト"/>
        <xdr:cNvSpPr txBox="1"/>
      </xdr:nvSpPr>
      <xdr:spPr>
        <a:xfrm>
          <a:off x="10528300" y="16477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165519</xdr:rowOff>
    </xdr:from>
    <xdr:to>
      <xdr:col>50</xdr:col>
      <xdr:colOff>165100</xdr:colOff>
      <xdr:row>97</xdr:row>
      <xdr:rowOff>95669</xdr:rowOff>
    </xdr:to>
    <xdr:sp macro="" textlink="">
      <xdr:nvSpPr>
        <xdr:cNvPr id="475" name="楕円 474"/>
        <xdr:cNvSpPr/>
      </xdr:nvSpPr>
      <xdr:spPr>
        <a:xfrm>
          <a:off x="9588500" y="16624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86796</xdr:rowOff>
    </xdr:from>
    <xdr:ext cx="534377" cy="259045"/>
    <xdr:sp macro="" textlink="">
      <xdr:nvSpPr>
        <xdr:cNvPr id="476" name="テキスト ボックス 475"/>
        <xdr:cNvSpPr txBox="1"/>
      </xdr:nvSpPr>
      <xdr:spPr>
        <a:xfrm>
          <a:off x="9372111" y="16717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75622</xdr:rowOff>
    </xdr:from>
    <xdr:to>
      <xdr:col>46</xdr:col>
      <xdr:colOff>38100</xdr:colOff>
      <xdr:row>97</xdr:row>
      <xdr:rowOff>5772</xdr:rowOff>
    </xdr:to>
    <xdr:sp macro="" textlink="">
      <xdr:nvSpPr>
        <xdr:cNvPr id="477" name="楕円 476"/>
        <xdr:cNvSpPr/>
      </xdr:nvSpPr>
      <xdr:spPr>
        <a:xfrm>
          <a:off x="8699500" y="16534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22299</xdr:rowOff>
    </xdr:from>
    <xdr:ext cx="534377" cy="259045"/>
    <xdr:sp macro="" textlink="">
      <xdr:nvSpPr>
        <xdr:cNvPr id="478" name="テキスト ボックス 477"/>
        <xdr:cNvSpPr txBox="1"/>
      </xdr:nvSpPr>
      <xdr:spPr>
        <a:xfrm>
          <a:off x="8483111" y="1631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71737</xdr:rowOff>
    </xdr:from>
    <xdr:to>
      <xdr:col>41</xdr:col>
      <xdr:colOff>101600</xdr:colOff>
      <xdr:row>98</xdr:row>
      <xdr:rowOff>1887</xdr:rowOff>
    </xdr:to>
    <xdr:sp macro="" textlink="">
      <xdr:nvSpPr>
        <xdr:cNvPr id="479" name="楕円 478"/>
        <xdr:cNvSpPr/>
      </xdr:nvSpPr>
      <xdr:spPr>
        <a:xfrm>
          <a:off x="7810500" y="16702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164464</xdr:rowOff>
    </xdr:from>
    <xdr:ext cx="534377" cy="259045"/>
    <xdr:sp macro="" textlink="">
      <xdr:nvSpPr>
        <xdr:cNvPr id="480" name="テキスト ボックス 479"/>
        <xdr:cNvSpPr txBox="1"/>
      </xdr:nvSpPr>
      <xdr:spPr>
        <a:xfrm>
          <a:off x="7594111" y="16795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131553</xdr:rowOff>
    </xdr:from>
    <xdr:to>
      <xdr:col>36</xdr:col>
      <xdr:colOff>165100</xdr:colOff>
      <xdr:row>98</xdr:row>
      <xdr:rowOff>61703</xdr:rowOff>
    </xdr:to>
    <xdr:sp macro="" textlink="">
      <xdr:nvSpPr>
        <xdr:cNvPr id="481" name="楕円 480"/>
        <xdr:cNvSpPr/>
      </xdr:nvSpPr>
      <xdr:spPr>
        <a:xfrm>
          <a:off x="6921500" y="1676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52830</xdr:rowOff>
    </xdr:from>
    <xdr:ext cx="534377" cy="259045"/>
    <xdr:sp macro="" textlink="">
      <xdr:nvSpPr>
        <xdr:cNvPr id="482" name="テキスト ボックス 481"/>
        <xdr:cNvSpPr txBox="1"/>
      </xdr:nvSpPr>
      <xdr:spPr>
        <a:xfrm>
          <a:off x="6705111" y="16854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3" name="正方形/長方形 48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4" name="正方形/長方形 48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5" name="正方形/長方形 48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6" name="正方形/長方形 48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7" name="正方形/長方形 48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8" name="正方形/長方形 48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9" name="正方形/長方形 48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0" name="正方形/長方形 48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1" name="テキスト ボックス 49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2" name="直線コネクタ 49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3" name="直線コネクタ 49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4" name="テキスト ボックス 493"/>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5" name="直線コネクタ 49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496" name="テキスト ボックス 495"/>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7" name="直線コネクタ 49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498" name="テキスト ボックス 497"/>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9" name="直線コネクタ 49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00" name="テキスト ボックス 499"/>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1" name="直線コネクタ 50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92727</xdr:rowOff>
    </xdr:from>
    <xdr:ext cx="467179" cy="259045"/>
    <xdr:sp macro="" textlink="">
      <xdr:nvSpPr>
        <xdr:cNvPr id="502" name="テキスト ボックス 501"/>
        <xdr:cNvSpPr txBox="1"/>
      </xdr:nvSpPr>
      <xdr:spPr>
        <a:xfrm>
          <a:off x="11978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04" name="テキスト ボックス 503"/>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166751</xdr:rowOff>
    </xdr:from>
    <xdr:to>
      <xdr:col>85</xdr:col>
      <xdr:colOff>126364</xdr:colOff>
      <xdr:row>39</xdr:row>
      <xdr:rowOff>44450</xdr:rowOff>
    </xdr:to>
    <xdr:cxnSp macro="">
      <xdr:nvCxnSpPr>
        <xdr:cNvPr id="506" name="直線コネクタ 505"/>
        <xdr:cNvCxnSpPr/>
      </xdr:nvCxnSpPr>
      <xdr:spPr>
        <a:xfrm flipV="1">
          <a:off x="16317595" y="5138801"/>
          <a:ext cx="1269" cy="1592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7"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8" name="直線コネクタ 507"/>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113428</xdr:rowOff>
    </xdr:from>
    <xdr:ext cx="469744" cy="259045"/>
    <xdr:sp macro="" textlink="">
      <xdr:nvSpPr>
        <xdr:cNvPr id="509" name="災害復旧事業費最大値テキスト"/>
        <xdr:cNvSpPr txBox="1"/>
      </xdr:nvSpPr>
      <xdr:spPr>
        <a:xfrm>
          <a:off x="16370300" y="4914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166751</xdr:rowOff>
    </xdr:from>
    <xdr:to>
      <xdr:col>86</xdr:col>
      <xdr:colOff>25400</xdr:colOff>
      <xdr:row>29</xdr:row>
      <xdr:rowOff>166751</xdr:rowOff>
    </xdr:to>
    <xdr:cxnSp macro="">
      <xdr:nvCxnSpPr>
        <xdr:cNvPr id="510" name="直線コネクタ 509"/>
        <xdr:cNvCxnSpPr/>
      </xdr:nvCxnSpPr>
      <xdr:spPr>
        <a:xfrm>
          <a:off x="16230600" y="5138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49022</xdr:rowOff>
    </xdr:from>
    <xdr:to>
      <xdr:col>85</xdr:col>
      <xdr:colOff>127000</xdr:colOff>
      <xdr:row>38</xdr:row>
      <xdr:rowOff>69596</xdr:rowOff>
    </xdr:to>
    <xdr:cxnSp macro="">
      <xdr:nvCxnSpPr>
        <xdr:cNvPr id="511" name="直線コネクタ 510"/>
        <xdr:cNvCxnSpPr/>
      </xdr:nvCxnSpPr>
      <xdr:spPr>
        <a:xfrm>
          <a:off x="15481300" y="6564122"/>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93870</xdr:rowOff>
    </xdr:from>
    <xdr:ext cx="378565" cy="259045"/>
    <xdr:sp macro="" textlink="">
      <xdr:nvSpPr>
        <xdr:cNvPr id="512" name="災害復旧事業費平均値テキスト"/>
        <xdr:cNvSpPr txBox="1"/>
      </xdr:nvSpPr>
      <xdr:spPr>
        <a:xfrm>
          <a:off x="16370300" y="626607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70993</xdr:rowOff>
    </xdr:from>
    <xdr:to>
      <xdr:col>85</xdr:col>
      <xdr:colOff>177800</xdr:colOff>
      <xdr:row>38</xdr:row>
      <xdr:rowOff>1143</xdr:rowOff>
    </xdr:to>
    <xdr:sp macro="" textlink="">
      <xdr:nvSpPr>
        <xdr:cNvPr id="513" name="フローチャート: 判断 512"/>
        <xdr:cNvSpPr/>
      </xdr:nvSpPr>
      <xdr:spPr>
        <a:xfrm>
          <a:off x="16268700" y="641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2540</xdr:rowOff>
    </xdr:from>
    <xdr:to>
      <xdr:col>81</xdr:col>
      <xdr:colOff>50800</xdr:colOff>
      <xdr:row>38</xdr:row>
      <xdr:rowOff>49022</xdr:rowOff>
    </xdr:to>
    <xdr:cxnSp macro="">
      <xdr:nvCxnSpPr>
        <xdr:cNvPr id="514" name="直線コネクタ 513"/>
        <xdr:cNvCxnSpPr/>
      </xdr:nvCxnSpPr>
      <xdr:spPr>
        <a:xfrm>
          <a:off x="14592300" y="6517640"/>
          <a:ext cx="889000" cy="46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64516</xdr:rowOff>
    </xdr:from>
    <xdr:to>
      <xdr:col>81</xdr:col>
      <xdr:colOff>101600</xdr:colOff>
      <xdr:row>38</xdr:row>
      <xdr:rowOff>166116</xdr:rowOff>
    </xdr:to>
    <xdr:sp macro="" textlink="">
      <xdr:nvSpPr>
        <xdr:cNvPr id="515" name="フローチャート: 判断 514"/>
        <xdr:cNvSpPr/>
      </xdr:nvSpPr>
      <xdr:spPr>
        <a:xfrm>
          <a:off x="15430500" y="6579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157243</xdr:rowOff>
    </xdr:from>
    <xdr:ext cx="378565" cy="259045"/>
    <xdr:sp macro="" textlink="">
      <xdr:nvSpPr>
        <xdr:cNvPr id="516" name="テキスト ボックス 515"/>
        <xdr:cNvSpPr txBox="1"/>
      </xdr:nvSpPr>
      <xdr:spPr>
        <a:xfrm>
          <a:off x="15292017" y="66723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2540</xdr:rowOff>
    </xdr:from>
    <xdr:to>
      <xdr:col>76</xdr:col>
      <xdr:colOff>114300</xdr:colOff>
      <xdr:row>38</xdr:row>
      <xdr:rowOff>98933</xdr:rowOff>
    </xdr:to>
    <xdr:cxnSp macro="">
      <xdr:nvCxnSpPr>
        <xdr:cNvPr id="517" name="直線コネクタ 516"/>
        <xdr:cNvCxnSpPr/>
      </xdr:nvCxnSpPr>
      <xdr:spPr>
        <a:xfrm flipV="1">
          <a:off x="13703300" y="6517640"/>
          <a:ext cx="889000" cy="96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125095</xdr:rowOff>
    </xdr:from>
    <xdr:to>
      <xdr:col>76</xdr:col>
      <xdr:colOff>165100</xdr:colOff>
      <xdr:row>39</xdr:row>
      <xdr:rowOff>55245</xdr:rowOff>
    </xdr:to>
    <xdr:sp macro="" textlink="">
      <xdr:nvSpPr>
        <xdr:cNvPr id="518" name="フローチャート: 判断 517"/>
        <xdr:cNvSpPr/>
      </xdr:nvSpPr>
      <xdr:spPr>
        <a:xfrm>
          <a:off x="14541500" y="6640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46372</xdr:rowOff>
    </xdr:from>
    <xdr:ext cx="378565" cy="259045"/>
    <xdr:sp macro="" textlink="">
      <xdr:nvSpPr>
        <xdr:cNvPr id="519" name="テキスト ボックス 518"/>
        <xdr:cNvSpPr txBox="1"/>
      </xdr:nvSpPr>
      <xdr:spPr>
        <a:xfrm>
          <a:off x="14403017" y="67329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98933</xdr:rowOff>
    </xdr:from>
    <xdr:to>
      <xdr:col>71</xdr:col>
      <xdr:colOff>177800</xdr:colOff>
      <xdr:row>38</xdr:row>
      <xdr:rowOff>157607</xdr:rowOff>
    </xdr:to>
    <xdr:cxnSp macro="">
      <xdr:nvCxnSpPr>
        <xdr:cNvPr id="520" name="直線コネクタ 519"/>
        <xdr:cNvCxnSpPr/>
      </xdr:nvCxnSpPr>
      <xdr:spPr>
        <a:xfrm flipV="1">
          <a:off x="12814300" y="6614033"/>
          <a:ext cx="889000" cy="58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48895</xdr:rowOff>
    </xdr:from>
    <xdr:to>
      <xdr:col>72</xdr:col>
      <xdr:colOff>38100</xdr:colOff>
      <xdr:row>38</xdr:row>
      <xdr:rowOff>150495</xdr:rowOff>
    </xdr:to>
    <xdr:sp macro="" textlink="">
      <xdr:nvSpPr>
        <xdr:cNvPr id="521" name="フローチャート: 判断 520"/>
        <xdr:cNvSpPr/>
      </xdr:nvSpPr>
      <xdr:spPr>
        <a:xfrm>
          <a:off x="13652500" y="656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141622</xdr:rowOff>
    </xdr:from>
    <xdr:ext cx="378565" cy="259045"/>
    <xdr:sp macro="" textlink="">
      <xdr:nvSpPr>
        <xdr:cNvPr id="522" name="テキスト ボックス 521"/>
        <xdr:cNvSpPr txBox="1"/>
      </xdr:nvSpPr>
      <xdr:spPr>
        <a:xfrm>
          <a:off x="13514017" y="66567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41656</xdr:rowOff>
    </xdr:from>
    <xdr:to>
      <xdr:col>67</xdr:col>
      <xdr:colOff>101600</xdr:colOff>
      <xdr:row>38</xdr:row>
      <xdr:rowOff>143256</xdr:rowOff>
    </xdr:to>
    <xdr:sp macro="" textlink="">
      <xdr:nvSpPr>
        <xdr:cNvPr id="523" name="フローチャート: 判断 522"/>
        <xdr:cNvSpPr/>
      </xdr:nvSpPr>
      <xdr:spPr>
        <a:xfrm>
          <a:off x="12763500" y="6556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159783</xdr:rowOff>
    </xdr:from>
    <xdr:ext cx="378565" cy="259045"/>
    <xdr:sp macro="" textlink="">
      <xdr:nvSpPr>
        <xdr:cNvPr id="524" name="テキスト ボックス 523"/>
        <xdr:cNvSpPr txBox="1"/>
      </xdr:nvSpPr>
      <xdr:spPr>
        <a:xfrm>
          <a:off x="12625017" y="63319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18796</xdr:rowOff>
    </xdr:from>
    <xdr:to>
      <xdr:col>85</xdr:col>
      <xdr:colOff>177800</xdr:colOff>
      <xdr:row>38</xdr:row>
      <xdr:rowOff>120396</xdr:rowOff>
    </xdr:to>
    <xdr:sp macro="" textlink="">
      <xdr:nvSpPr>
        <xdr:cNvPr id="530" name="楕円 529"/>
        <xdr:cNvSpPr/>
      </xdr:nvSpPr>
      <xdr:spPr>
        <a:xfrm>
          <a:off x="16268700" y="6533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168673</xdr:rowOff>
    </xdr:from>
    <xdr:ext cx="378565" cy="259045"/>
    <xdr:sp macro="" textlink="">
      <xdr:nvSpPr>
        <xdr:cNvPr id="531" name="災害復旧事業費該当値テキスト"/>
        <xdr:cNvSpPr txBox="1"/>
      </xdr:nvSpPr>
      <xdr:spPr>
        <a:xfrm>
          <a:off x="16370300" y="65123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169672</xdr:rowOff>
    </xdr:from>
    <xdr:to>
      <xdr:col>81</xdr:col>
      <xdr:colOff>101600</xdr:colOff>
      <xdr:row>38</xdr:row>
      <xdr:rowOff>99822</xdr:rowOff>
    </xdr:to>
    <xdr:sp macro="" textlink="">
      <xdr:nvSpPr>
        <xdr:cNvPr id="532" name="楕円 531"/>
        <xdr:cNvSpPr/>
      </xdr:nvSpPr>
      <xdr:spPr>
        <a:xfrm>
          <a:off x="15430500" y="651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36</xdr:row>
      <xdr:rowOff>116349</xdr:rowOff>
    </xdr:from>
    <xdr:ext cx="378565" cy="259045"/>
    <xdr:sp macro="" textlink="">
      <xdr:nvSpPr>
        <xdr:cNvPr id="533" name="テキスト ボックス 532"/>
        <xdr:cNvSpPr txBox="1"/>
      </xdr:nvSpPr>
      <xdr:spPr>
        <a:xfrm>
          <a:off x="15292017" y="62885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123190</xdr:rowOff>
    </xdr:from>
    <xdr:to>
      <xdr:col>76</xdr:col>
      <xdr:colOff>165100</xdr:colOff>
      <xdr:row>38</xdr:row>
      <xdr:rowOff>53340</xdr:rowOff>
    </xdr:to>
    <xdr:sp macro="" textlink="">
      <xdr:nvSpPr>
        <xdr:cNvPr id="534" name="楕円 533"/>
        <xdr:cNvSpPr/>
      </xdr:nvSpPr>
      <xdr:spPr>
        <a:xfrm>
          <a:off x="14541500" y="646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69867</xdr:rowOff>
    </xdr:from>
    <xdr:ext cx="378565" cy="259045"/>
    <xdr:sp macro="" textlink="">
      <xdr:nvSpPr>
        <xdr:cNvPr id="535" name="テキスト ボックス 534"/>
        <xdr:cNvSpPr txBox="1"/>
      </xdr:nvSpPr>
      <xdr:spPr>
        <a:xfrm>
          <a:off x="14403017" y="62420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48133</xdr:rowOff>
    </xdr:from>
    <xdr:to>
      <xdr:col>72</xdr:col>
      <xdr:colOff>38100</xdr:colOff>
      <xdr:row>38</xdr:row>
      <xdr:rowOff>149733</xdr:rowOff>
    </xdr:to>
    <xdr:sp macro="" textlink="">
      <xdr:nvSpPr>
        <xdr:cNvPr id="536" name="楕円 535"/>
        <xdr:cNvSpPr/>
      </xdr:nvSpPr>
      <xdr:spPr>
        <a:xfrm>
          <a:off x="13652500" y="6563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166260</xdr:rowOff>
    </xdr:from>
    <xdr:ext cx="378565" cy="259045"/>
    <xdr:sp macro="" textlink="">
      <xdr:nvSpPr>
        <xdr:cNvPr id="537" name="テキスト ボックス 536"/>
        <xdr:cNvSpPr txBox="1"/>
      </xdr:nvSpPr>
      <xdr:spPr>
        <a:xfrm>
          <a:off x="13514017" y="63384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106807</xdr:rowOff>
    </xdr:from>
    <xdr:to>
      <xdr:col>67</xdr:col>
      <xdr:colOff>101600</xdr:colOff>
      <xdr:row>39</xdr:row>
      <xdr:rowOff>36957</xdr:rowOff>
    </xdr:to>
    <xdr:sp macro="" textlink="">
      <xdr:nvSpPr>
        <xdr:cNvPr id="538" name="楕円 537"/>
        <xdr:cNvSpPr/>
      </xdr:nvSpPr>
      <xdr:spPr>
        <a:xfrm>
          <a:off x="12763500" y="6621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28084</xdr:rowOff>
    </xdr:from>
    <xdr:ext cx="378565" cy="259045"/>
    <xdr:sp macro="" textlink="">
      <xdr:nvSpPr>
        <xdr:cNvPr id="539" name="テキスト ボックス 538"/>
        <xdr:cNvSpPr txBox="1"/>
      </xdr:nvSpPr>
      <xdr:spPr>
        <a:xfrm>
          <a:off x="12625017" y="67146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0" name="直線コネクタ 54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1" name="テキスト ボックス 55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3" name="テキスト ボックス 55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5" name="直線コネクタ 55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0" name="直線コネクタ 55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2" name="フローチャート: 判断 56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3" name="直線コネクタ 56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4" name="フローチャート: 判断 56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5" name="テキスト ボックス 56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6" name="直線コネクタ 56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7" name="フローチャート: 判断 56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8" name="テキスト ボックス 56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9" name="直線コネクタ 56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0" name="フローチャート: 判断 56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1" name="テキスト ボックス 57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2" name="フローチャート: 判断 57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3" name="テキスト ボックス 57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楕円 57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1" name="楕円 58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2" name="テキスト ボックス 58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3" name="楕円 58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4" name="テキスト ボックス 58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5" name="楕円 58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6" name="テキスト ボックス 58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楕円 58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8" name="テキスト ボックス 58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599" name="テキスト ボックス 598"/>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00" name="直線コネクタ 59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01" name="テキスト ボックス 600"/>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2" name="直線コネクタ 60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3" name="テキスト ボックス 60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4" name="直線コネクタ 60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5" name="テキスト ボックス 60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6" name="直線コネクタ 60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7" name="テキスト ボックス 60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8" name="直線コネクタ 60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09" name="テキスト ボックス 608"/>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0" name="直線コネクタ 60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11" name="テキスト ボックス 610"/>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3" name="テキスト ボックス 61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126278</xdr:rowOff>
    </xdr:from>
    <xdr:to>
      <xdr:col>85</xdr:col>
      <xdr:colOff>126364</xdr:colOff>
      <xdr:row>78</xdr:row>
      <xdr:rowOff>151033</xdr:rowOff>
    </xdr:to>
    <xdr:cxnSp macro="">
      <xdr:nvCxnSpPr>
        <xdr:cNvPr id="615" name="直線コネクタ 614"/>
        <xdr:cNvCxnSpPr/>
      </xdr:nvCxnSpPr>
      <xdr:spPr>
        <a:xfrm flipV="1">
          <a:off x="16317595" y="11956328"/>
          <a:ext cx="1269" cy="1567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154860</xdr:rowOff>
    </xdr:from>
    <xdr:ext cx="534377" cy="259045"/>
    <xdr:sp macro="" textlink="">
      <xdr:nvSpPr>
        <xdr:cNvPr id="616" name="公債費最小値テキスト"/>
        <xdr:cNvSpPr txBox="1"/>
      </xdr:nvSpPr>
      <xdr:spPr>
        <a:xfrm>
          <a:off x="16370300" y="13527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151033</xdr:rowOff>
    </xdr:from>
    <xdr:to>
      <xdr:col>86</xdr:col>
      <xdr:colOff>25400</xdr:colOff>
      <xdr:row>78</xdr:row>
      <xdr:rowOff>151033</xdr:rowOff>
    </xdr:to>
    <xdr:cxnSp macro="">
      <xdr:nvCxnSpPr>
        <xdr:cNvPr id="617" name="直線コネクタ 616"/>
        <xdr:cNvCxnSpPr/>
      </xdr:nvCxnSpPr>
      <xdr:spPr>
        <a:xfrm>
          <a:off x="16230600" y="13524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72955</xdr:rowOff>
    </xdr:from>
    <xdr:ext cx="534377" cy="259045"/>
    <xdr:sp macro="" textlink="">
      <xdr:nvSpPr>
        <xdr:cNvPr id="618" name="公債費最大値テキスト"/>
        <xdr:cNvSpPr txBox="1"/>
      </xdr:nvSpPr>
      <xdr:spPr>
        <a:xfrm>
          <a:off x="16370300" y="11731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126278</xdr:rowOff>
    </xdr:from>
    <xdr:to>
      <xdr:col>86</xdr:col>
      <xdr:colOff>25400</xdr:colOff>
      <xdr:row>69</xdr:row>
      <xdr:rowOff>126278</xdr:rowOff>
    </xdr:to>
    <xdr:cxnSp macro="">
      <xdr:nvCxnSpPr>
        <xdr:cNvPr id="619" name="直線コネクタ 618"/>
        <xdr:cNvCxnSpPr/>
      </xdr:nvCxnSpPr>
      <xdr:spPr>
        <a:xfrm>
          <a:off x="16230600" y="11956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168275</xdr:rowOff>
    </xdr:from>
    <xdr:to>
      <xdr:col>85</xdr:col>
      <xdr:colOff>127000</xdr:colOff>
      <xdr:row>76</xdr:row>
      <xdr:rowOff>108480</xdr:rowOff>
    </xdr:to>
    <xdr:cxnSp macro="">
      <xdr:nvCxnSpPr>
        <xdr:cNvPr id="620" name="直線コネクタ 619"/>
        <xdr:cNvCxnSpPr/>
      </xdr:nvCxnSpPr>
      <xdr:spPr>
        <a:xfrm>
          <a:off x="15481300" y="13027025"/>
          <a:ext cx="838200" cy="111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114716</xdr:rowOff>
    </xdr:from>
    <xdr:ext cx="534377" cy="259045"/>
    <xdr:sp macro="" textlink="">
      <xdr:nvSpPr>
        <xdr:cNvPr id="621" name="公債費平均値テキスト"/>
        <xdr:cNvSpPr txBox="1"/>
      </xdr:nvSpPr>
      <xdr:spPr>
        <a:xfrm>
          <a:off x="16370300" y="12802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91839</xdr:rowOff>
    </xdr:from>
    <xdr:to>
      <xdr:col>85</xdr:col>
      <xdr:colOff>177800</xdr:colOff>
      <xdr:row>76</xdr:row>
      <xdr:rowOff>21989</xdr:rowOff>
    </xdr:to>
    <xdr:sp macro="" textlink="">
      <xdr:nvSpPr>
        <xdr:cNvPr id="622" name="フローチャート: 判断 621"/>
        <xdr:cNvSpPr/>
      </xdr:nvSpPr>
      <xdr:spPr>
        <a:xfrm>
          <a:off x="16268700" y="1295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100413</xdr:rowOff>
    </xdr:from>
    <xdr:to>
      <xdr:col>81</xdr:col>
      <xdr:colOff>50800</xdr:colOff>
      <xdr:row>75</xdr:row>
      <xdr:rowOff>168275</xdr:rowOff>
    </xdr:to>
    <xdr:cxnSp macro="">
      <xdr:nvCxnSpPr>
        <xdr:cNvPr id="623" name="直線コネクタ 622"/>
        <xdr:cNvCxnSpPr/>
      </xdr:nvCxnSpPr>
      <xdr:spPr>
        <a:xfrm>
          <a:off x="14592300" y="12959163"/>
          <a:ext cx="889000" cy="67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35048</xdr:rowOff>
    </xdr:from>
    <xdr:to>
      <xdr:col>81</xdr:col>
      <xdr:colOff>101600</xdr:colOff>
      <xdr:row>75</xdr:row>
      <xdr:rowOff>136648</xdr:rowOff>
    </xdr:to>
    <xdr:sp macro="" textlink="">
      <xdr:nvSpPr>
        <xdr:cNvPr id="624" name="フローチャート: 判断 623"/>
        <xdr:cNvSpPr/>
      </xdr:nvSpPr>
      <xdr:spPr>
        <a:xfrm>
          <a:off x="15430500" y="12893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153175</xdr:rowOff>
    </xdr:from>
    <xdr:ext cx="534377" cy="259045"/>
    <xdr:sp macro="" textlink="">
      <xdr:nvSpPr>
        <xdr:cNvPr id="625" name="テキスト ボックス 624"/>
        <xdr:cNvSpPr txBox="1"/>
      </xdr:nvSpPr>
      <xdr:spPr>
        <a:xfrm>
          <a:off x="15214111" y="12669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6492</xdr:rowOff>
    </xdr:from>
    <xdr:to>
      <xdr:col>76</xdr:col>
      <xdr:colOff>114300</xdr:colOff>
      <xdr:row>75</xdr:row>
      <xdr:rowOff>100413</xdr:rowOff>
    </xdr:to>
    <xdr:cxnSp macro="">
      <xdr:nvCxnSpPr>
        <xdr:cNvPr id="626" name="直線コネクタ 625"/>
        <xdr:cNvCxnSpPr/>
      </xdr:nvCxnSpPr>
      <xdr:spPr>
        <a:xfrm>
          <a:off x="13703300" y="12865242"/>
          <a:ext cx="889000" cy="93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19438</xdr:rowOff>
    </xdr:from>
    <xdr:to>
      <xdr:col>76</xdr:col>
      <xdr:colOff>165100</xdr:colOff>
      <xdr:row>75</xdr:row>
      <xdr:rowOff>121038</xdr:rowOff>
    </xdr:to>
    <xdr:sp macro="" textlink="">
      <xdr:nvSpPr>
        <xdr:cNvPr id="627" name="フローチャート: 判断 626"/>
        <xdr:cNvSpPr/>
      </xdr:nvSpPr>
      <xdr:spPr>
        <a:xfrm>
          <a:off x="14541500" y="12878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137565</xdr:rowOff>
    </xdr:from>
    <xdr:ext cx="534377" cy="259045"/>
    <xdr:sp macro="" textlink="">
      <xdr:nvSpPr>
        <xdr:cNvPr id="628" name="テキスト ボックス 627"/>
        <xdr:cNvSpPr txBox="1"/>
      </xdr:nvSpPr>
      <xdr:spPr>
        <a:xfrm>
          <a:off x="14325111" y="12653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59461</xdr:rowOff>
    </xdr:from>
    <xdr:to>
      <xdr:col>71</xdr:col>
      <xdr:colOff>177800</xdr:colOff>
      <xdr:row>75</xdr:row>
      <xdr:rowOff>6492</xdr:rowOff>
    </xdr:to>
    <xdr:cxnSp macro="">
      <xdr:nvCxnSpPr>
        <xdr:cNvPr id="629" name="直線コネクタ 628"/>
        <xdr:cNvCxnSpPr/>
      </xdr:nvCxnSpPr>
      <xdr:spPr>
        <a:xfrm>
          <a:off x="12814300" y="12746761"/>
          <a:ext cx="889000" cy="118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136678</xdr:rowOff>
    </xdr:from>
    <xdr:to>
      <xdr:col>72</xdr:col>
      <xdr:colOff>38100</xdr:colOff>
      <xdr:row>75</xdr:row>
      <xdr:rowOff>66828</xdr:rowOff>
    </xdr:to>
    <xdr:sp macro="" textlink="">
      <xdr:nvSpPr>
        <xdr:cNvPr id="630" name="フローチャート: 判断 629"/>
        <xdr:cNvSpPr/>
      </xdr:nvSpPr>
      <xdr:spPr>
        <a:xfrm>
          <a:off x="13652500" y="1282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57955</xdr:rowOff>
    </xdr:from>
    <xdr:ext cx="534377" cy="259045"/>
    <xdr:sp macro="" textlink="">
      <xdr:nvSpPr>
        <xdr:cNvPr id="631" name="テキスト ボックス 630"/>
        <xdr:cNvSpPr txBox="1"/>
      </xdr:nvSpPr>
      <xdr:spPr>
        <a:xfrm>
          <a:off x="13436111" y="1291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77927</xdr:rowOff>
    </xdr:from>
    <xdr:to>
      <xdr:col>67</xdr:col>
      <xdr:colOff>101600</xdr:colOff>
      <xdr:row>75</xdr:row>
      <xdr:rowOff>8077</xdr:rowOff>
    </xdr:to>
    <xdr:sp macro="" textlink="">
      <xdr:nvSpPr>
        <xdr:cNvPr id="632" name="フローチャート: 判断 631"/>
        <xdr:cNvSpPr/>
      </xdr:nvSpPr>
      <xdr:spPr>
        <a:xfrm>
          <a:off x="12763500" y="12765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170654</xdr:rowOff>
    </xdr:from>
    <xdr:ext cx="534377" cy="259045"/>
    <xdr:sp macro="" textlink="">
      <xdr:nvSpPr>
        <xdr:cNvPr id="633" name="テキスト ボックス 632"/>
        <xdr:cNvSpPr txBox="1"/>
      </xdr:nvSpPr>
      <xdr:spPr>
        <a:xfrm>
          <a:off x="12547111" y="12857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57680</xdr:rowOff>
    </xdr:from>
    <xdr:to>
      <xdr:col>85</xdr:col>
      <xdr:colOff>177800</xdr:colOff>
      <xdr:row>76</xdr:row>
      <xdr:rowOff>159280</xdr:rowOff>
    </xdr:to>
    <xdr:sp macro="" textlink="">
      <xdr:nvSpPr>
        <xdr:cNvPr id="639" name="楕円 638"/>
        <xdr:cNvSpPr/>
      </xdr:nvSpPr>
      <xdr:spPr>
        <a:xfrm>
          <a:off x="16268700" y="1308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36107</xdr:rowOff>
    </xdr:from>
    <xdr:ext cx="534377" cy="259045"/>
    <xdr:sp macro="" textlink="">
      <xdr:nvSpPr>
        <xdr:cNvPr id="640" name="公債費該当値テキスト"/>
        <xdr:cNvSpPr txBox="1"/>
      </xdr:nvSpPr>
      <xdr:spPr>
        <a:xfrm>
          <a:off x="16370300" y="13066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117475</xdr:rowOff>
    </xdr:from>
    <xdr:to>
      <xdr:col>81</xdr:col>
      <xdr:colOff>101600</xdr:colOff>
      <xdr:row>76</xdr:row>
      <xdr:rowOff>47625</xdr:rowOff>
    </xdr:to>
    <xdr:sp macro="" textlink="">
      <xdr:nvSpPr>
        <xdr:cNvPr id="641" name="楕円 640"/>
        <xdr:cNvSpPr/>
      </xdr:nvSpPr>
      <xdr:spPr>
        <a:xfrm>
          <a:off x="15430500" y="1297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38752</xdr:rowOff>
    </xdr:from>
    <xdr:ext cx="534377" cy="259045"/>
    <xdr:sp macro="" textlink="">
      <xdr:nvSpPr>
        <xdr:cNvPr id="642" name="テキスト ボックス 641"/>
        <xdr:cNvSpPr txBox="1"/>
      </xdr:nvSpPr>
      <xdr:spPr>
        <a:xfrm>
          <a:off x="15214111" y="13068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49613</xdr:rowOff>
    </xdr:from>
    <xdr:to>
      <xdr:col>76</xdr:col>
      <xdr:colOff>165100</xdr:colOff>
      <xdr:row>75</xdr:row>
      <xdr:rowOff>151212</xdr:rowOff>
    </xdr:to>
    <xdr:sp macro="" textlink="">
      <xdr:nvSpPr>
        <xdr:cNvPr id="643" name="楕円 642"/>
        <xdr:cNvSpPr/>
      </xdr:nvSpPr>
      <xdr:spPr>
        <a:xfrm>
          <a:off x="14541500" y="1290836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142341</xdr:rowOff>
    </xdr:from>
    <xdr:ext cx="534377" cy="259045"/>
    <xdr:sp macro="" textlink="">
      <xdr:nvSpPr>
        <xdr:cNvPr id="644" name="テキスト ボックス 643"/>
        <xdr:cNvSpPr txBox="1"/>
      </xdr:nvSpPr>
      <xdr:spPr>
        <a:xfrm>
          <a:off x="14325111" y="13001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127142</xdr:rowOff>
    </xdr:from>
    <xdr:to>
      <xdr:col>72</xdr:col>
      <xdr:colOff>38100</xdr:colOff>
      <xdr:row>75</xdr:row>
      <xdr:rowOff>57292</xdr:rowOff>
    </xdr:to>
    <xdr:sp macro="" textlink="">
      <xdr:nvSpPr>
        <xdr:cNvPr id="645" name="楕円 644"/>
        <xdr:cNvSpPr/>
      </xdr:nvSpPr>
      <xdr:spPr>
        <a:xfrm>
          <a:off x="13652500" y="12814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73819</xdr:rowOff>
    </xdr:from>
    <xdr:ext cx="534377" cy="259045"/>
    <xdr:sp macro="" textlink="">
      <xdr:nvSpPr>
        <xdr:cNvPr id="646" name="テキスト ボックス 645"/>
        <xdr:cNvSpPr txBox="1"/>
      </xdr:nvSpPr>
      <xdr:spPr>
        <a:xfrm>
          <a:off x="13436111" y="12589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8661</xdr:rowOff>
    </xdr:from>
    <xdr:to>
      <xdr:col>67</xdr:col>
      <xdr:colOff>101600</xdr:colOff>
      <xdr:row>74</xdr:row>
      <xdr:rowOff>110261</xdr:rowOff>
    </xdr:to>
    <xdr:sp macro="" textlink="">
      <xdr:nvSpPr>
        <xdr:cNvPr id="647" name="楕円 646"/>
        <xdr:cNvSpPr/>
      </xdr:nvSpPr>
      <xdr:spPr>
        <a:xfrm>
          <a:off x="12763500" y="126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126788</xdr:rowOff>
    </xdr:from>
    <xdr:ext cx="534377" cy="259045"/>
    <xdr:sp macro="" textlink="">
      <xdr:nvSpPr>
        <xdr:cNvPr id="648" name="テキスト ボックス 647"/>
        <xdr:cNvSpPr txBox="1"/>
      </xdr:nvSpPr>
      <xdr:spPr>
        <a:xfrm>
          <a:off x="12547111" y="12471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9" name="直線コネクタ 65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0" name="テキスト ボックス 65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1" name="直線コネクタ 66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2" name="テキスト ボックス 66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3" name="直線コネクタ 66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4" name="テキスト ボックス 663"/>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5" name="直線コネクタ 66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6" name="テキスト ボックス 665"/>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7" name="直線コネクタ 66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68" name="テキスト ボックス 667"/>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0" name="テキスト ボックス 669"/>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58395</xdr:rowOff>
    </xdr:from>
    <xdr:to>
      <xdr:col>85</xdr:col>
      <xdr:colOff>126364</xdr:colOff>
      <xdr:row>99</xdr:row>
      <xdr:rowOff>43726</xdr:rowOff>
    </xdr:to>
    <xdr:cxnSp macro="">
      <xdr:nvCxnSpPr>
        <xdr:cNvPr id="672" name="直線コネクタ 671"/>
        <xdr:cNvCxnSpPr/>
      </xdr:nvCxnSpPr>
      <xdr:spPr>
        <a:xfrm flipV="1">
          <a:off x="16317595" y="15660345"/>
          <a:ext cx="1269" cy="1356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47553</xdr:rowOff>
    </xdr:from>
    <xdr:ext cx="313932" cy="259045"/>
    <xdr:sp macro="" textlink="">
      <xdr:nvSpPr>
        <xdr:cNvPr id="673" name="積立金最小値テキスト"/>
        <xdr:cNvSpPr txBox="1"/>
      </xdr:nvSpPr>
      <xdr:spPr>
        <a:xfrm>
          <a:off x="16370300" y="170211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43726</xdr:rowOff>
    </xdr:from>
    <xdr:to>
      <xdr:col>86</xdr:col>
      <xdr:colOff>25400</xdr:colOff>
      <xdr:row>99</xdr:row>
      <xdr:rowOff>43726</xdr:rowOff>
    </xdr:to>
    <xdr:cxnSp macro="">
      <xdr:nvCxnSpPr>
        <xdr:cNvPr id="674" name="直線コネクタ 673"/>
        <xdr:cNvCxnSpPr/>
      </xdr:nvCxnSpPr>
      <xdr:spPr>
        <a:xfrm>
          <a:off x="16230600" y="17017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5072</xdr:rowOff>
    </xdr:from>
    <xdr:ext cx="534377" cy="259045"/>
    <xdr:sp macro="" textlink="">
      <xdr:nvSpPr>
        <xdr:cNvPr id="675" name="積立金最大値テキスト"/>
        <xdr:cNvSpPr txBox="1"/>
      </xdr:nvSpPr>
      <xdr:spPr>
        <a:xfrm>
          <a:off x="16370300" y="15435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58395</xdr:rowOff>
    </xdr:from>
    <xdr:to>
      <xdr:col>86</xdr:col>
      <xdr:colOff>25400</xdr:colOff>
      <xdr:row>91</xdr:row>
      <xdr:rowOff>58395</xdr:rowOff>
    </xdr:to>
    <xdr:cxnSp macro="">
      <xdr:nvCxnSpPr>
        <xdr:cNvPr id="676" name="直線コネクタ 675"/>
        <xdr:cNvCxnSpPr/>
      </xdr:nvCxnSpPr>
      <xdr:spPr>
        <a:xfrm>
          <a:off x="16230600" y="15660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58395</xdr:rowOff>
    </xdr:from>
    <xdr:to>
      <xdr:col>85</xdr:col>
      <xdr:colOff>127000</xdr:colOff>
      <xdr:row>98</xdr:row>
      <xdr:rowOff>22352</xdr:rowOff>
    </xdr:to>
    <xdr:cxnSp macro="">
      <xdr:nvCxnSpPr>
        <xdr:cNvPr id="677" name="直線コネクタ 676"/>
        <xdr:cNvCxnSpPr/>
      </xdr:nvCxnSpPr>
      <xdr:spPr>
        <a:xfrm flipV="1">
          <a:off x="15481300" y="15660345"/>
          <a:ext cx="838200" cy="1164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29227</xdr:rowOff>
    </xdr:from>
    <xdr:ext cx="469744" cy="259045"/>
    <xdr:sp macro="" textlink="">
      <xdr:nvSpPr>
        <xdr:cNvPr id="678" name="積立金平均値テキスト"/>
        <xdr:cNvSpPr txBox="1"/>
      </xdr:nvSpPr>
      <xdr:spPr>
        <a:xfrm>
          <a:off x="16370300" y="166598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50800</xdr:rowOff>
    </xdr:from>
    <xdr:to>
      <xdr:col>85</xdr:col>
      <xdr:colOff>177800</xdr:colOff>
      <xdr:row>97</xdr:row>
      <xdr:rowOff>152400</xdr:rowOff>
    </xdr:to>
    <xdr:sp macro="" textlink="">
      <xdr:nvSpPr>
        <xdr:cNvPr id="679" name="フローチャート: 判断 678"/>
        <xdr:cNvSpPr/>
      </xdr:nvSpPr>
      <xdr:spPr>
        <a:xfrm>
          <a:off x="16268700" y="1668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5207</xdr:rowOff>
    </xdr:from>
    <xdr:to>
      <xdr:col>81</xdr:col>
      <xdr:colOff>50800</xdr:colOff>
      <xdr:row>98</xdr:row>
      <xdr:rowOff>22352</xdr:rowOff>
    </xdr:to>
    <xdr:cxnSp macro="">
      <xdr:nvCxnSpPr>
        <xdr:cNvPr id="680" name="直線コネクタ 679"/>
        <xdr:cNvCxnSpPr/>
      </xdr:nvCxnSpPr>
      <xdr:spPr>
        <a:xfrm>
          <a:off x="14592300" y="16807307"/>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138545</xdr:rowOff>
    </xdr:from>
    <xdr:to>
      <xdr:col>81</xdr:col>
      <xdr:colOff>101600</xdr:colOff>
      <xdr:row>98</xdr:row>
      <xdr:rowOff>68695</xdr:rowOff>
    </xdr:to>
    <xdr:sp macro="" textlink="">
      <xdr:nvSpPr>
        <xdr:cNvPr id="681" name="フローチャート: 判断 680"/>
        <xdr:cNvSpPr/>
      </xdr:nvSpPr>
      <xdr:spPr>
        <a:xfrm>
          <a:off x="15430500" y="1676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96</xdr:row>
      <xdr:rowOff>85222</xdr:rowOff>
    </xdr:from>
    <xdr:ext cx="469744" cy="259045"/>
    <xdr:sp macro="" textlink="">
      <xdr:nvSpPr>
        <xdr:cNvPr id="682" name="テキスト ボックス 681"/>
        <xdr:cNvSpPr txBox="1"/>
      </xdr:nvSpPr>
      <xdr:spPr>
        <a:xfrm>
          <a:off x="15246428" y="16544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15075</xdr:rowOff>
    </xdr:from>
    <xdr:to>
      <xdr:col>76</xdr:col>
      <xdr:colOff>114300</xdr:colOff>
      <xdr:row>98</xdr:row>
      <xdr:rowOff>5207</xdr:rowOff>
    </xdr:to>
    <xdr:cxnSp macro="">
      <xdr:nvCxnSpPr>
        <xdr:cNvPr id="683" name="直線コネクタ 682"/>
        <xdr:cNvCxnSpPr/>
      </xdr:nvCxnSpPr>
      <xdr:spPr>
        <a:xfrm>
          <a:off x="13703300" y="16645725"/>
          <a:ext cx="889000" cy="161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119532</xdr:rowOff>
    </xdr:from>
    <xdr:to>
      <xdr:col>76</xdr:col>
      <xdr:colOff>165100</xdr:colOff>
      <xdr:row>98</xdr:row>
      <xdr:rowOff>49682</xdr:rowOff>
    </xdr:to>
    <xdr:sp macro="" textlink="">
      <xdr:nvSpPr>
        <xdr:cNvPr id="684" name="フローチャート: 判断 683"/>
        <xdr:cNvSpPr/>
      </xdr:nvSpPr>
      <xdr:spPr>
        <a:xfrm>
          <a:off x="14541500" y="16750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66209</xdr:rowOff>
    </xdr:from>
    <xdr:ext cx="469744" cy="259045"/>
    <xdr:sp macro="" textlink="">
      <xdr:nvSpPr>
        <xdr:cNvPr id="685" name="テキスト ボックス 684"/>
        <xdr:cNvSpPr txBox="1"/>
      </xdr:nvSpPr>
      <xdr:spPr>
        <a:xfrm>
          <a:off x="14357428" y="1652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15075</xdr:rowOff>
    </xdr:from>
    <xdr:to>
      <xdr:col>71</xdr:col>
      <xdr:colOff>177800</xdr:colOff>
      <xdr:row>97</xdr:row>
      <xdr:rowOff>116154</xdr:rowOff>
    </xdr:to>
    <xdr:cxnSp macro="">
      <xdr:nvCxnSpPr>
        <xdr:cNvPr id="686" name="直線コネクタ 685"/>
        <xdr:cNvCxnSpPr/>
      </xdr:nvCxnSpPr>
      <xdr:spPr>
        <a:xfrm flipV="1">
          <a:off x="12814300" y="16645725"/>
          <a:ext cx="889000" cy="101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57658</xdr:rowOff>
    </xdr:from>
    <xdr:to>
      <xdr:col>72</xdr:col>
      <xdr:colOff>38100</xdr:colOff>
      <xdr:row>97</xdr:row>
      <xdr:rowOff>159258</xdr:rowOff>
    </xdr:to>
    <xdr:sp macro="" textlink="">
      <xdr:nvSpPr>
        <xdr:cNvPr id="687" name="フローチャート: 判断 686"/>
        <xdr:cNvSpPr/>
      </xdr:nvSpPr>
      <xdr:spPr>
        <a:xfrm>
          <a:off x="13652500" y="1668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150385</xdr:rowOff>
    </xdr:from>
    <xdr:ext cx="469744" cy="259045"/>
    <xdr:sp macro="" textlink="">
      <xdr:nvSpPr>
        <xdr:cNvPr id="688" name="テキスト ボックス 687"/>
        <xdr:cNvSpPr txBox="1"/>
      </xdr:nvSpPr>
      <xdr:spPr>
        <a:xfrm>
          <a:off x="13468428" y="16781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114464</xdr:rowOff>
    </xdr:from>
    <xdr:to>
      <xdr:col>67</xdr:col>
      <xdr:colOff>101600</xdr:colOff>
      <xdr:row>98</xdr:row>
      <xdr:rowOff>44614</xdr:rowOff>
    </xdr:to>
    <xdr:sp macro="" textlink="">
      <xdr:nvSpPr>
        <xdr:cNvPr id="689" name="フローチャート: 判断 688"/>
        <xdr:cNvSpPr/>
      </xdr:nvSpPr>
      <xdr:spPr>
        <a:xfrm>
          <a:off x="12763500" y="1674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35741</xdr:rowOff>
    </xdr:from>
    <xdr:ext cx="469744" cy="259045"/>
    <xdr:sp macro="" textlink="">
      <xdr:nvSpPr>
        <xdr:cNvPr id="690" name="テキスト ボックス 689"/>
        <xdr:cNvSpPr txBox="1"/>
      </xdr:nvSpPr>
      <xdr:spPr>
        <a:xfrm>
          <a:off x="12579428" y="16837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7595</xdr:rowOff>
    </xdr:from>
    <xdr:to>
      <xdr:col>85</xdr:col>
      <xdr:colOff>177800</xdr:colOff>
      <xdr:row>91</xdr:row>
      <xdr:rowOff>109195</xdr:rowOff>
    </xdr:to>
    <xdr:sp macro="" textlink="">
      <xdr:nvSpPr>
        <xdr:cNvPr id="696" name="楕円 695"/>
        <xdr:cNvSpPr/>
      </xdr:nvSpPr>
      <xdr:spPr>
        <a:xfrm>
          <a:off x="16268700" y="1560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132072</xdr:rowOff>
    </xdr:from>
    <xdr:ext cx="534377" cy="259045"/>
    <xdr:sp macro="" textlink="">
      <xdr:nvSpPr>
        <xdr:cNvPr id="697" name="積立金該当値テキスト"/>
        <xdr:cNvSpPr txBox="1"/>
      </xdr:nvSpPr>
      <xdr:spPr>
        <a:xfrm>
          <a:off x="16370300" y="15562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143002</xdr:rowOff>
    </xdr:from>
    <xdr:to>
      <xdr:col>81</xdr:col>
      <xdr:colOff>101600</xdr:colOff>
      <xdr:row>98</xdr:row>
      <xdr:rowOff>73152</xdr:rowOff>
    </xdr:to>
    <xdr:sp macro="" textlink="">
      <xdr:nvSpPr>
        <xdr:cNvPr id="698" name="楕円 697"/>
        <xdr:cNvSpPr/>
      </xdr:nvSpPr>
      <xdr:spPr>
        <a:xfrm>
          <a:off x="15430500" y="1677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64279</xdr:rowOff>
    </xdr:from>
    <xdr:ext cx="469744" cy="259045"/>
    <xdr:sp macro="" textlink="">
      <xdr:nvSpPr>
        <xdr:cNvPr id="699" name="テキスト ボックス 698"/>
        <xdr:cNvSpPr txBox="1"/>
      </xdr:nvSpPr>
      <xdr:spPr>
        <a:xfrm>
          <a:off x="15246428" y="16866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125857</xdr:rowOff>
    </xdr:from>
    <xdr:to>
      <xdr:col>76</xdr:col>
      <xdr:colOff>165100</xdr:colOff>
      <xdr:row>98</xdr:row>
      <xdr:rowOff>56007</xdr:rowOff>
    </xdr:to>
    <xdr:sp macro="" textlink="">
      <xdr:nvSpPr>
        <xdr:cNvPr id="700" name="楕円 699"/>
        <xdr:cNvSpPr/>
      </xdr:nvSpPr>
      <xdr:spPr>
        <a:xfrm>
          <a:off x="14541500" y="16756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47134</xdr:rowOff>
    </xdr:from>
    <xdr:ext cx="469744" cy="259045"/>
    <xdr:sp macro="" textlink="">
      <xdr:nvSpPr>
        <xdr:cNvPr id="701" name="テキスト ボックス 700"/>
        <xdr:cNvSpPr txBox="1"/>
      </xdr:nvSpPr>
      <xdr:spPr>
        <a:xfrm>
          <a:off x="14357428" y="16849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135725</xdr:rowOff>
    </xdr:from>
    <xdr:to>
      <xdr:col>72</xdr:col>
      <xdr:colOff>38100</xdr:colOff>
      <xdr:row>97</xdr:row>
      <xdr:rowOff>65875</xdr:rowOff>
    </xdr:to>
    <xdr:sp macro="" textlink="">
      <xdr:nvSpPr>
        <xdr:cNvPr id="702" name="楕円 701"/>
        <xdr:cNvSpPr/>
      </xdr:nvSpPr>
      <xdr:spPr>
        <a:xfrm>
          <a:off x="13652500" y="16594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82402</xdr:rowOff>
    </xdr:from>
    <xdr:ext cx="469744" cy="259045"/>
    <xdr:sp macro="" textlink="">
      <xdr:nvSpPr>
        <xdr:cNvPr id="703" name="テキスト ボックス 702"/>
        <xdr:cNvSpPr txBox="1"/>
      </xdr:nvSpPr>
      <xdr:spPr>
        <a:xfrm>
          <a:off x="13468428" y="16370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65354</xdr:rowOff>
    </xdr:from>
    <xdr:to>
      <xdr:col>67</xdr:col>
      <xdr:colOff>101600</xdr:colOff>
      <xdr:row>97</xdr:row>
      <xdr:rowOff>166954</xdr:rowOff>
    </xdr:to>
    <xdr:sp macro="" textlink="">
      <xdr:nvSpPr>
        <xdr:cNvPr id="704" name="楕円 703"/>
        <xdr:cNvSpPr/>
      </xdr:nvSpPr>
      <xdr:spPr>
        <a:xfrm>
          <a:off x="12763500" y="16696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12031</xdr:rowOff>
    </xdr:from>
    <xdr:ext cx="469744" cy="259045"/>
    <xdr:sp macro="" textlink="">
      <xdr:nvSpPr>
        <xdr:cNvPr id="705" name="テキスト ボックス 704"/>
        <xdr:cNvSpPr txBox="1"/>
      </xdr:nvSpPr>
      <xdr:spPr>
        <a:xfrm>
          <a:off x="12579428" y="16471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9" name="テキスト ボックス 718"/>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1" name="テキスト ボックス 720"/>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3" name="テキスト ボックス 722"/>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5" name="テキスト ボックス 724"/>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21971</xdr:rowOff>
    </xdr:from>
    <xdr:to>
      <xdr:col>116</xdr:col>
      <xdr:colOff>62864</xdr:colOff>
      <xdr:row>39</xdr:row>
      <xdr:rowOff>98878</xdr:rowOff>
    </xdr:to>
    <xdr:cxnSp macro="">
      <xdr:nvCxnSpPr>
        <xdr:cNvPr id="731" name="直線コネクタ 730"/>
        <xdr:cNvCxnSpPr/>
      </xdr:nvCxnSpPr>
      <xdr:spPr>
        <a:xfrm flipV="1">
          <a:off x="22159595" y="5336921"/>
          <a:ext cx="1269" cy="1448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140098</xdr:rowOff>
    </xdr:from>
    <xdr:ext cx="469744" cy="259045"/>
    <xdr:sp macro="" textlink="">
      <xdr:nvSpPr>
        <xdr:cNvPr id="734" name="投資及び出資金最大値テキスト"/>
        <xdr:cNvSpPr txBox="1"/>
      </xdr:nvSpPr>
      <xdr:spPr>
        <a:xfrm>
          <a:off x="22212300" y="5112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21971</xdr:rowOff>
    </xdr:from>
    <xdr:to>
      <xdr:col>116</xdr:col>
      <xdr:colOff>152400</xdr:colOff>
      <xdr:row>31</xdr:row>
      <xdr:rowOff>21971</xdr:rowOff>
    </xdr:to>
    <xdr:cxnSp macro="">
      <xdr:nvCxnSpPr>
        <xdr:cNvPr id="735" name="直線コネクタ 734"/>
        <xdr:cNvCxnSpPr/>
      </xdr:nvCxnSpPr>
      <xdr:spPr>
        <a:xfrm>
          <a:off x="22072600" y="5336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6" name="直線コネクタ 735"/>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61648</xdr:rowOff>
    </xdr:from>
    <xdr:ext cx="469744" cy="259045"/>
    <xdr:sp macro="" textlink="">
      <xdr:nvSpPr>
        <xdr:cNvPr id="737" name="投資及び出資金平均値テキスト"/>
        <xdr:cNvSpPr txBox="1"/>
      </xdr:nvSpPr>
      <xdr:spPr>
        <a:xfrm>
          <a:off x="22212300" y="64052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38771</xdr:rowOff>
    </xdr:from>
    <xdr:to>
      <xdr:col>116</xdr:col>
      <xdr:colOff>114300</xdr:colOff>
      <xdr:row>38</xdr:row>
      <xdr:rowOff>140371</xdr:rowOff>
    </xdr:to>
    <xdr:sp macro="" textlink="">
      <xdr:nvSpPr>
        <xdr:cNvPr id="738" name="フローチャート: 判断 737"/>
        <xdr:cNvSpPr/>
      </xdr:nvSpPr>
      <xdr:spPr>
        <a:xfrm>
          <a:off x="22110700" y="655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9" name="直線コネクタ 738"/>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28321</xdr:rowOff>
    </xdr:from>
    <xdr:to>
      <xdr:col>112</xdr:col>
      <xdr:colOff>38100</xdr:colOff>
      <xdr:row>38</xdr:row>
      <xdr:rowOff>129921</xdr:rowOff>
    </xdr:to>
    <xdr:sp macro="" textlink="">
      <xdr:nvSpPr>
        <xdr:cNvPr id="740" name="フローチャート: 判断 739"/>
        <xdr:cNvSpPr/>
      </xdr:nvSpPr>
      <xdr:spPr>
        <a:xfrm>
          <a:off x="21272500" y="6543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146448</xdr:rowOff>
    </xdr:from>
    <xdr:ext cx="469744" cy="259045"/>
    <xdr:sp macro="" textlink="">
      <xdr:nvSpPr>
        <xdr:cNvPr id="741" name="テキスト ボックス 740"/>
        <xdr:cNvSpPr txBox="1"/>
      </xdr:nvSpPr>
      <xdr:spPr>
        <a:xfrm>
          <a:off x="21088428" y="6318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2" name="直線コネクタ 741"/>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3665</xdr:rowOff>
    </xdr:from>
    <xdr:to>
      <xdr:col>107</xdr:col>
      <xdr:colOff>101600</xdr:colOff>
      <xdr:row>38</xdr:row>
      <xdr:rowOff>105265</xdr:rowOff>
    </xdr:to>
    <xdr:sp macro="" textlink="">
      <xdr:nvSpPr>
        <xdr:cNvPr id="743" name="フローチャート: 判断 742"/>
        <xdr:cNvSpPr/>
      </xdr:nvSpPr>
      <xdr:spPr>
        <a:xfrm>
          <a:off x="20383500" y="651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121792</xdr:rowOff>
    </xdr:from>
    <xdr:ext cx="469744" cy="259045"/>
    <xdr:sp macro="" textlink="">
      <xdr:nvSpPr>
        <xdr:cNvPr id="744" name="テキスト ボックス 743"/>
        <xdr:cNvSpPr txBox="1"/>
      </xdr:nvSpPr>
      <xdr:spPr>
        <a:xfrm>
          <a:off x="20199428" y="6293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5" name="直線コネクタ 744"/>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166787</xdr:rowOff>
    </xdr:from>
    <xdr:to>
      <xdr:col>102</xdr:col>
      <xdr:colOff>165100</xdr:colOff>
      <xdr:row>38</xdr:row>
      <xdr:rowOff>96937</xdr:rowOff>
    </xdr:to>
    <xdr:sp macro="" textlink="">
      <xdr:nvSpPr>
        <xdr:cNvPr id="746" name="フローチャート: 判断 745"/>
        <xdr:cNvSpPr/>
      </xdr:nvSpPr>
      <xdr:spPr>
        <a:xfrm>
          <a:off x="19494500" y="651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113464</xdr:rowOff>
    </xdr:from>
    <xdr:ext cx="469744" cy="259045"/>
    <xdr:sp macro="" textlink="">
      <xdr:nvSpPr>
        <xdr:cNvPr id="747" name="テキスト ボックス 746"/>
        <xdr:cNvSpPr txBox="1"/>
      </xdr:nvSpPr>
      <xdr:spPr>
        <a:xfrm>
          <a:off x="19310428" y="628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68000</xdr:rowOff>
    </xdr:from>
    <xdr:to>
      <xdr:col>98</xdr:col>
      <xdr:colOff>38100</xdr:colOff>
      <xdr:row>38</xdr:row>
      <xdr:rowOff>169600</xdr:rowOff>
    </xdr:to>
    <xdr:sp macro="" textlink="">
      <xdr:nvSpPr>
        <xdr:cNvPr id="748" name="フローチャート: 判断 747"/>
        <xdr:cNvSpPr/>
      </xdr:nvSpPr>
      <xdr:spPr>
        <a:xfrm>
          <a:off x="18605500" y="658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14676</xdr:rowOff>
    </xdr:from>
    <xdr:ext cx="378565" cy="259045"/>
    <xdr:sp macro="" textlink="">
      <xdr:nvSpPr>
        <xdr:cNvPr id="749" name="テキスト ボックス 748"/>
        <xdr:cNvSpPr txBox="1"/>
      </xdr:nvSpPr>
      <xdr:spPr>
        <a:xfrm>
          <a:off x="18467017" y="6358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5" name="楕円 754"/>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6"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7" name="楕円 756"/>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8" name="テキスト ボックス 757"/>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9" name="楕円 758"/>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0" name="テキスト ボックス 759"/>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1" name="楕円 760"/>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2" name="テキスト ボックス 761"/>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3" name="楕円 762"/>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4" name="テキスト ボックス 763"/>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5" name="直線コネクタ 77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6" name="テキスト ボックス 77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7" name="直線コネクタ 77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8" name="テキスト ボックス 77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1" name="直線コネクタ 78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2" name="テキスト ボックス 78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3" name="直線コネクタ 78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4" name="テキスト ボックス 78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6" name="テキスト ボックス 78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126860</xdr:rowOff>
    </xdr:from>
    <xdr:to>
      <xdr:col>116</xdr:col>
      <xdr:colOff>62864</xdr:colOff>
      <xdr:row>59</xdr:row>
      <xdr:rowOff>44450</xdr:rowOff>
    </xdr:to>
    <xdr:cxnSp macro="">
      <xdr:nvCxnSpPr>
        <xdr:cNvPr id="788" name="直線コネクタ 787"/>
        <xdr:cNvCxnSpPr/>
      </xdr:nvCxnSpPr>
      <xdr:spPr>
        <a:xfrm flipV="1">
          <a:off x="22159595" y="8870810"/>
          <a:ext cx="1269" cy="1289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0" name="直線コネクタ 78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73537</xdr:rowOff>
    </xdr:from>
    <xdr:ext cx="534377" cy="259045"/>
    <xdr:sp macro="" textlink="">
      <xdr:nvSpPr>
        <xdr:cNvPr id="791" name="貸付金最大値テキスト"/>
        <xdr:cNvSpPr txBox="1"/>
      </xdr:nvSpPr>
      <xdr:spPr>
        <a:xfrm>
          <a:off x="22212300" y="8646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126860</xdr:rowOff>
    </xdr:from>
    <xdr:to>
      <xdr:col>116</xdr:col>
      <xdr:colOff>152400</xdr:colOff>
      <xdr:row>51</xdr:row>
      <xdr:rowOff>126860</xdr:rowOff>
    </xdr:to>
    <xdr:cxnSp macro="">
      <xdr:nvCxnSpPr>
        <xdr:cNvPr id="792" name="直線コネクタ 791"/>
        <xdr:cNvCxnSpPr/>
      </xdr:nvCxnSpPr>
      <xdr:spPr>
        <a:xfrm>
          <a:off x="22072600" y="8870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5131</xdr:rowOff>
    </xdr:from>
    <xdr:to>
      <xdr:col>116</xdr:col>
      <xdr:colOff>63500</xdr:colOff>
      <xdr:row>58</xdr:row>
      <xdr:rowOff>5131</xdr:rowOff>
    </xdr:to>
    <xdr:cxnSp macro="">
      <xdr:nvCxnSpPr>
        <xdr:cNvPr id="793" name="直線コネクタ 792"/>
        <xdr:cNvCxnSpPr/>
      </xdr:nvCxnSpPr>
      <xdr:spPr>
        <a:xfrm>
          <a:off x="21323300" y="994923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145914</xdr:rowOff>
    </xdr:from>
    <xdr:ext cx="469744" cy="259045"/>
    <xdr:sp macro="" textlink="">
      <xdr:nvSpPr>
        <xdr:cNvPr id="794" name="貸付金平均値テキスト"/>
        <xdr:cNvSpPr txBox="1"/>
      </xdr:nvSpPr>
      <xdr:spPr>
        <a:xfrm>
          <a:off x="22212300" y="97471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123037</xdr:rowOff>
    </xdr:from>
    <xdr:to>
      <xdr:col>116</xdr:col>
      <xdr:colOff>114300</xdr:colOff>
      <xdr:row>58</xdr:row>
      <xdr:rowOff>53187</xdr:rowOff>
    </xdr:to>
    <xdr:sp macro="" textlink="">
      <xdr:nvSpPr>
        <xdr:cNvPr id="795" name="フローチャート: 判断 794"/>
        <xdr:cNvSpPr/>
      </xdr:nvSpPr>
      <xdr:spPr>
        <a:xfrm>
          <a:off x="22110700" y="989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169075</xdr:rowOff>
    </xdr:from>
    <xdr:to>
      <xdr:col>111</xdr:col>
      <xdr:colOff>177800</xdr:colOff>
      <xdr:row>58</xdr:row>
      <xdr:rowOff>5131</xdr:rowOff>
    </xdr:to>
    <xdr:cxnSp macro="">
      <xdr:nvCxnSpPr>
        <xdr:cNvPr id="796" name="直線コネクタ 795"/>
        <xdr:cNvCxnSpPr/>
      </xdr:nvCxnSpPr>
      <xdr:spPr>
        <a:xfrm>
          <a:off x="20434300" y="9941725"/>
          <a:ext cx="889000" cy="7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89129</xdr:rowOff>
    </xdr:from>
    <xdr:to>
      <xdr:col>112</xdr:col>
      <xdr:colOff>38100</xdr:colOff>
      <xdr:row>58</xdr:row>
      <xdr:rowOff>19279</xdr:rowOff>
    </xdr:to>
    <xdr:sp macro="" textlink="">
      <xdr:nvSpPr>
        <xdr:cNvPr id="797" name="フローチャート: 判断 796"/>
        <xdr:cNvSpPr/>
      </xdr:nvSpPr>
      <xdr:spPr>
        <a:xfrm>
          <a:off x="21272500" y="9861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35806</xdr:rowOff>
    </xdr:from>
    <xdr:ext cx="469744" cy="259045"/>
    <xdr:sp macro="" textlink="">
      <xdr:nvSpPr>
        <xdr:cNvPr id="798" name="テキスト ボックス 797"/>
        <xdr:cNvSpPr txBox="1"/>
      </xdr:nvSpPr>
      <xdr:spPr>
        <a:xfrm>
          <a:off x="21088428" y="9637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116040</xdr:rowOff>
    </xdr:from>
    <xdr:to>
      <xdr:col>107</xdr:col>
      <xdr:colOff>50800</xdr:colOff>
      <xdr:row>57</xdr:row>
      <xdr:rowOff>169075</xdr:rowOff>
    </xdr:to>
    <xdr:cxnSp macro="">
      <xdr:nvCxnSpPr>
        <xdr:cNvPr id="799" name="直線コネクタ 798"/>
        <xdr:cNvCxnSpPr/>
      </xdr:nvCxnSpPr>
      <xdr:spPr>
        <a:xfrm>
          <a:off x="19545300" y="9888690"/>
          <a:ext cx="889000" cy="53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63297</xdr:rowOff>
    </xdr:from>
    <xdr:to>
      <xdr:col>107</xdr:col>
      <xdr:colOff>101600</xdr:colOff>
      <xdr:row>57</xdr:row>
      <xdr:rowOff>164897</xdr:rowOff>
    </xdr:to>
    <xdr:sp macro="" textlink="">
      <xdr:nvSpPr>
        <xdr:cNvPr id="800" name="フローチャート: 判断 799"/>
        <xdr:cNvSpPr/>
      </xdr:nvSpPr>
      <xdr:spPr>
        <a:xfrm>
          <a:off x="20383500" y="9835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9974</xdr:rowOff>
    </xdr:from>
    <xdr:ext cx="469744" cy="259045"/>
    <xdr:sp macro="" textlink="">
      <xdr:nvSpPr>
        <xdr:cNvPr id="801" name="テキスト ボックス 800"/>
        <xdr:cNvSpPr txBox="1"/>
      </xdr:nvSpPr>
      <xdr:spPr>
        <a:xfrm>
          <a:off x="20199428" y="9611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85027</xdr:rowOff>
    </xdr:from>
    <xdr:to>
      <xdr:col>102</xdr:col>
      <xdr:colOff>114300</xdr:colOff>
      <xdr:row>57</xdr:row>
      <xdr:rowOff>116040</xdr:rowOff>
    </xdr:to>
    <xdr:cxnSp macro="">
      <xdr:nvCxnSpPr>
        <xdr:cNvPr id="802" name="直線コネクタ 801"/>
        <xdr:cNvCxnSpPr/>
      </xdr:nvCxnSpPr>
      <xdr:spPr>
        <a:xfrm>
          <a:off x="18656300" y="9857677"/>
          <a:ext cx="889000" cy="31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13805</xdr:rowOff>
    </xdr:from>
    <xdr:to>
      <xdr:col>102</xdr:col>
      <xdr:colOff>165100</xdr:colOff>
      <xdr:row>57</xdr:row>
      <xdr:rowOff>115405</xdr:rowOff>
    </xdr:to>
    <xdr:sp macro="" textlink="">
      <xdr:nvSpPr>
        <xdr:cNvPr id="803" name="フローチャート: 判断 802"/>
        <xdr:cNvSpPr/>
      </xdr:nvSpPr>
      <xdr:spPr>
        <a:xfrm>
          <a:off x="19494500" y="9786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131932</xdr:rowOff>
    </xdr:from>
    <xdr:ext cx="469744" cy="259045"/>
    <xdr:sp macro="" textlink="">
      <xdr:nvSpPr>
        <xdr:cNvPr id="804" name="テキスト ボックス 803"/>
        <xdr:cNvSpPr txBox="1"/>
      </xdr:nvSpPr>
      <xdr:spPr>
        <a:xfrm>
          <a:off x="19310428" y="9561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4242</xdr:rowOff>
    </xdr:from>
    <xdr:to>
      <xdr:col>98</xdr:col>
      <xdr:colOff>38100</xdr:colOff>
      <xdr:row>57</xdr:row>
      <xdr:rowOff>105842</xdr:rowOff>
    </xdr:to>
    <xdr:sp macro="" textlink="">
      <xdr:nvSpPr>
        <xdr:cNvPr id="805" name="フローチャート: 判断 804"/>
        <xdr:cNvSpPr/>
      </xdr:nvSpPr>
      <xdr:spPr>
        <a:xfrm>
          <a:off x="18605500" y="977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122369</xdr:rowOff>
    </xdr:from>
    <xdr:ext cx="469744" cy="259045"/>
    <xdr:sp macro="" textlink="">
      <xdr:nvSpPr>
        <xdr:cNvPr id="806" name="テキスト ボックス 805"/>
        <xdr:cNvSpPr txBox="1"/>
      </xdr:nvSpPr>
      <xdr:spPr>
        <a:xfrm>
          <a:off x="18421428" y="955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125781</xdr:rowOff>
    </xdr:from>
    <xdr:to>
      <xdr:col>116</xdr:col>
      <xdr:colOff>114300</xdr:colOff>
      <xdr:row>58</xdr:row>
      <xdr:rowOff>55931</xdr:rowOff>
    </xdr:to>
    <xdr:sp macro="" textlink="">
      <xdr:nvSpPr>
        <xdr:cNvPr id="812" name="楕円 811"/>
        <xdr:cNvSpPr/>
      </xdr:nvSpPr>
      <xdr:spPr>
        <a:xfrm>
          <a:off x="22110700" y="989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104208</xdr:rowOff>
    </xdr:from>
    <xdr:ext cx="469744" cy="259045"/>
    <xdr:sp macro="" textlink="">
      <xdr:nvSpPr>
        <xdr:cNvPr id="813" name="貸付金該当値テキスト"/>
        <xdr:cNvSpPr txBox="1"/>
      </xdr:nvSpPr>
      <xdr:spPr>
        <a:xfrm>
          <a:off x="22212300" y="9876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125781</xdr:rowOff>
    </xdr:from>
    <xdr:to>
      <xdr:col>112</xdr:col>
      <xdr:colOff>38100</xdr:colOff>
      <xdr:row>58</xdr:row>
      <xdr:rowOff>55931</xdr:rowOff>
    </xdr:to>
    <xdr:sp macro="" textlink="">
      <xdr:nvSpPr>
        <xdr:cNvPr id="814" name="楕円 813"/>
        <xdr:cNvSpPr/>
      </xdr:nvSpPr>
      <xdr:spPr>
        <a:xfrm>
          <a:off x="21272500" y="989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47058</xdr:rowOff>
    </xdr:from>
    <xdr:ext cx="469744" cy="259045"/>
    <xdr:sp macro="" textlink="">
      <xdr:nvSpPr>
        <xdr:cNvPr id="815" name="テキスト ボックス 814"/>
        <xdr:cNvSpPr txBox="1"/>
      </xdr:nvSpPr>
      <xdr:spPr>
        <a:xfrm>
          <a:off x="21088428" y="9991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118275</xdr:rowOff>
    </xdr:from>
    <xdr:to>
      <xdr:col>107</xdr:col>
      <xdr:colOff>101600</xdr:colOff>
      <xdr:row>58</xdr:row>
      <xdr:rowOff>48425</xdr:rowOff>
    </xdr:to>
    <xdr:sp macro="" textlink="">
      <xdr:nvSpPr>
        <xdr:cNvPr id="816" name="楕円 815"/>
        <xdr:cNvSpPr/>
      </xdr:nvSpPr>
      <xdr:spPr>
        <a:xfrm>
          <a:off x="20383500" y="989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39552</xdr:rowOff>
    </xdr:from>
    <xdr:ext cx="469744" cy="259045"/>
    <xdr:sp macro="" textlink="">
      <xdr:nvSpPr>
        <xdr:cNvPr id="817" name="テキスト ボックス 816"/>
        <xdr:cNvSpPr txBox="1"/>
      </xdr:nvSpPr>
      <xdr:spPr>
        <a:xfrm>
          <a:off x="20199428" y="9983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65240</xdr:rowOff>
    </xdr:from>
    <xdr:to>
      <xdr:col>102</xdr:col>
      <xdr:colOff>165100</xdr:colOff>
      <xdr:row>57</xdr:row>
      <xdr:rowOff>166840</xdr:rowOff>
    </xdr:to>
    <xdr:sp macro="" textlink="">
      <xdr:nvSpPr>
        <xdr:cNvPr id="818" name="楕円 817"/>
        <xdr:cNvSpPr/>
      </xdr:nvSpPr>
      <xdr:spPr>
        <a:xfrm>
          <a:off x="19494500" y="983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157967</xdr:rowOff>
    </xdr:from>
    <xdr:ext cx="469744" cy="259045"/>
    <xdr:sp macro="" textlink="">
      <xdr:nvSpPr>
        <xdr:cNvPr id="819" name="テキスト ボックス 818"/>
        <xdr:cNvSpPr txBox="1"/>
      </xdr:nvSpPr>
      <xdr:spPr>
        <a:xfrm>
          <a:off x="19310428" y="9930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34227</xdr:rowOff>
    </xdr:from>
    <xdr:to>
      <xdr:col>98</xdr:col>
      <xdr:colOff>38100</xdr:colOff>
      <xdr:row>57</xdr:row>
      <xdr:rowOff>135827</xdr:rowOff>
    </xdr:to>
    <xdr:sp macro="" textlink="">
      <xdr:nvSpPr>
        <xdr:cNvPr id="820" name="楕円 819"/>
        <xdr:cNvSpPr/>
      </xdr:nvSpPr>
      <xdr:spPr>
        <a:xfrm>
          <a:off x="18605500" y="9806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126954</xdr:rowOff>
    </xdr:from>
    <xdr:ext cx="469744" cy="259045"/>
    <xdr:sp macro="" textlink="">
      <xdr:nvSpPr>
        <xdr:cNvPr id="821" name="テキスト ボックス 820"/>
        <xdr:cNvSpPr txBox="1"/>
      </xdr:nvSpPr>
      <xdr:spPr>
        <a:xfrm>
          <a:off x="18421428" y="9899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2" name="テキスト ボックス 831"/>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3" name="直線コネクタ 83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4" name="テキスト ボックス 833"/>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5" name="直線コネクタ 83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6" name="テキスト ボックス 83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7" name="直線コネクタ 83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8" name="テキスト ボックス 837"/>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9" name="直線コネクタ 83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0" name="テキスト ボックス 839"/>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1" name="直線コネクタ 84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2" name="テキスト ボックス 841"/>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4" name="テキスト ボックス 843"/>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4102</xdr:rowOff>
    </xdr:from>
    <xdr:to>
      <xdr:col>116</xdr:col>
      <xdr:colOff>62864</xdr:colOff>
      <xdr:row>78</xdr:row>
      <xdr:rowOff>16103</xdr:rowOff>
    </xdr:to>
    <xdr:cxnSp macro="">
      <xdr:nvCxnSpPr>
        <xdr:cNvPr id="846" name="直線コネクタ 845"/>
        <xdr:cNvCxnSpPr/>
      </xdr:nvCxnSpPr>
      <xdr:spPr>
        <a:xfrm flipV="1">
          <a:off x="22159595" y="12177052"/>
          <a:ext cx="1269" cy="1212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19930</xdr:rowOff>
    </xdr:from>
    <xdr:ext cx="534377" cy="259045"/>
    <xdr:sp macro="" textlink="">
      <xdr:nvSpPr>
        <xdr:cNvPr id="847" name="繰出金最小値テキスト"/>
        <xdr:cNvSpPr txBox="1"/>
      </xdr:nvSpPr>
      <xdr:spPr>
        <a:xfrm>
          <a:off x="22212300" y="13393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16103</xdr:rowOff>
    </xdr:from>
    <xdr:to>
      <xdr:col>116</xdr:col>
      <xdr:colOff>152400</xdr:colOff>
      <xdr:row>78</xdr:row>
      <xdr:rowOff>16103</xdr:rowOff>
    </xdr:to>
    <xdr:cxnSp macro="">
      <xdr:nvCxnSpPr>
        <xdr:cNvPr id="848" name="直線コネクタ 847"/>
        <xdr:cNvCxnSpPr/>
      </xdr:nvCxnSpPr>
      <xdr:spPr>
        <a:xfrm>
          <a:off x="22072600" y="13389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122229</xdr:rowOff>
    </xdr:from>
    <xdr:ext cx="534377" cy="259045"/>
    <xdr:sp macro="" textlink="">
      <xdr:nvSpPr>
        <xdr:cNvPr id="849" name="繰出金最大値テキスト"/>
        <xdr:cNvSpPr txBox="1"/>
      </xdr:nvSpPr>
      <xdr:spPr>
        <a:xfrm>
          <a:off x="22212300" y="11952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4102</xdr:rowOff>
    </xdr:from>
    <xdr:to>
      <xdr:col>116</xdr:col>
      <xdr:colOff>152400</xdr:colOff>
      <xdr:row>71</xdr:row>
      <xdr:rowOff>4102</xdr:rowOff>
    </xdr:to>
    <xdr:cxnSp macro="">
      <xdr:nvCxnSpPr>
        <xdr:cNvPr id="850" name="直線コネクタ 849"/>
        <xdr:cNvCxnSpPr/>
      </xdr:nvCxnSpPr>
      <xdr:spPr>
        <a:xfrm>
          <a:off x="22072600" y="12177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81065</xdr:rowOff>
    </xdr:from>
    <xdr:to>
      <xdr:col>116</xdr:col>
      <xdr:colOff>63500</xdr:colOff>
      <xdr:row>77</xdr:row>
      <xdr:rowOff>138291</xdr:rowOff>
    </xdr:to>
    <xdr:cxnSp macro="">
      <xdr:nvCxnSpPr>
        <xdr:cNvPr id="851" name="直線コネクタ 850"/>
        <xdr:cNvCxnSpPr/>
      </xdr:nvCxnSpPr>
      <xdr:spPr>
        <a:xfrm flipV="1">
          <a:off x="21323300" y="13282715"/>
          <a:ext cx="838200" cy="57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69372</xdr:rowOff>
    </xdr:from>
    <xdr:ext cx="534377" cy="259045"/>
    <xdr:sp macro="" textlink="">
      <xdr:nvSpPr>
        <xdr:cNvPr id="852" name="繰出金平均値テキスト"/>
        <xdr:cNvSpPr txBox="1"/>
      </xdr:nvSpPr>
      <xdr:spPr>
        <a:xfrm>
          <a:off x="22212300" y="129281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46495</xdr:rowOff>
    </xdr:from>
    <xdr:to>
      <xdr:col>116</xdr:col>
      <xdr:colOff>114300</xdr:colOff>
      <xdr:row>76</xdr:row>
      <xdr:rowOff>148095</xdr:rowOff>
    </xdr:to>
    <xdr:sp macro="" textlink="">
      <xdr:nvSpPr>
        <xdr:cNvPr id="853" name="フローチャート: 判断 852"/>
        <xdr:cNvSpPr/>
      </xdr:nvSpPr>
      <xdr:spPr>
        <a:xfrm>
          <a:off x="22110700" y="130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136347</xdr:rowOff>
    </xdr:from>
    <xdr:to>
      <xdr:col>111</xdr:col>
      <xdr:colOff>177800</xdr:colOff>
      <xdr:row>77</xdr:row>
      <xdr:rowOff>138291</xdr:rowOff>
    </xdr:to>
    <xdr:cxnSp macro="">
      <xdr:nvCxnSpPr>
        <xdr:cNvPr id="854" name="直線コネクタ 853"/>
        <xdr:cNvCxnSpPr/>
      </xdr:nvCxnSpPr>
      <xdr:spPr>
        <a:xfrm>
          <a:off x="20434300" y="13337997"/>
          <a:ext cx="889000" cy="1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27330</xdr:rowOff>
    </xdr:from>
    <xdr:to>
      <xdr:col>112</xdr:col>
      <xdr:colOff>38100</xdr:colOff>
      <xdr:row>76</xdr:row>
      <xdr:rowOff>128930</xdr:rowOff>
    </xdr:to>
    <xdr:sp macro="" textlink="">
      <xdr:nvSpPr>
        <xdr:cNvPr id="855" name="フローチャート: 判断 854"/>
        <xdr:cNvSpPr/>
      </xdr:nvSpPr>
      <xdr:spPr>
        <a:xfrm>
          <a:off x="21272500" y="1305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145457</xdr:rowOff>
    </xdr:from>
    <xdr:ext cx="534377" cy="259045"/>
    <xdr:sp macro="" textlink="">
      <xdr:nvSpPr>
        <xdr:cNvPr id="856" name="テキスト ボックス 855"/>
        <xdr:cNvSpPr txBox="1"/>
      </xdr:nvSpPr>
      <xdr:spPr>
        <a:xfrm>
          <a:off x="21056111" y="12832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136347</xdr:rowOff>
    </xdr:from>
    <xdr:to>
      <xdr:col>107</xdr:col>
      <xdr:colOff>50800</xdr:colOff>
      <xdr:row>77</xdr:row>
      <xdr:rowOff>143396</xdr:rowOff>
    </xdr:to>
    <xdr:cxnSp macro="">
      <xdr:nvCxnSpPr>
        <xdr:cNvPr id="857" name="直線コネクタ 856"/>
        <xdr:cNvCxnSpPr/>
      </xdr:nvCxnSpPr>
      <xdr:spPr>
        <a:xfrm flipV="1">
          <a:off x="19545300" y="13337997"/>
          <a:ext cx="889000" cy="7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156414</xdr:rowOff>
    </xdr:from>
    <xdr:to>
      <xdr:col>107</xdr:col>
      <xdr:colOff>101600</xdr:colOff>
      <xdr:row>76</xdr:row>
      <xdr:rowOff>86564</xdr:rowOff>
    </xdr:to>
    <xdr:sp macro="" textlink="">
      <xdr:nvSpPr>
        <xdr:cNvPr id="858" name="フローチャート: 判断 857"/>
        <xdr:cNvSpPr/>
      </xdr:nvSpPr>
      <xdr:spPr>
        <a:xfrm>
          <a:off x="20383500" y="13015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103090</xdr:rowOff>
    </xdr:from>
    <xdr:ext cx="534377" cy="259045"/>
    <xdr:sp macro="" textlink="">
      <xdr:nvSpPr>
        <xdr:cNvPr id="859" name="テキスト ボックス 858"/>
        <xdr:cNvSpPr txBox="1"/>
      </xdr:nvSpPr>
      <xdr:spPr>
        <a:xfrm>
          <a:off x="20167111" y="12790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143396</xdr:rowOff>
    </xdr:from>
    <xdr:to>
      <xdr:col>102</xdr:col>
      <xdr:colOff>114300</xdr:colOff>
      <xdr:row>78</xdr:row>
      <xdr:rowOff>44411</xdr:rowOff>
    </xdr:to>
    <xdr:cxnSp macro="">
      <xdr:nvCxnSpPr>
        <xdr:cNvPr id="860" name="直線コネクタ 859"/>
        <xdr:cNvCxnSpPr/>
      </xdr:nvCxnSpPr>
      <xdr:spPr>
        <a:xfrm flipV="1">
          <a:off x="18656300" y="13345046"/>
          <a:ext cx="889000" cy="72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97472</xdr:rowOff>
    </xdr:from>
    <xdr:to>
      <xdr:col>102</xdr:col>
      <xdr:colOff>165100</xdr:colOff>
      <xdr:row>76</xdr:row>
      <xdr:rowOff>27623</xdr:rowOff>
    </xdr:to>
    <xdr:sp macro="" textlink="">
      <xdr:nvSpPr>
        <xdr:cNvPr id="861" name="フローチャート: 判断 860"/>
        <xdr:cNvSpPr/>
      </xdr:nvSpPr>
      <xdr:spPr>
        <a:xfrm>
          <a:off x="19494500" y="1295622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44149</xdr:rowOff>
    </xdr:from>
    <xdr:ext cx="534377" cy="259045"/>
    <xdr:sp macro="" textlink="">
      <xdr:nvSpPr>
        <xdr:cNvPr id="862" name="テキスト ボックス 861"/>
        <xdr:cNvSpPr txBox="1"/>
      </xdr:nvSpPr>
      <xdr:spPr>
        <a:xfrm>
          <a:off x="19278111" y="12731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110122</xdr:rowOff>
    </xdr:from>
    <xdr:to>
      <xdr:col>98</xdr:col>
      <xdr:colOff>38100</xdr:colOff>
      <xdr:row>76</xdr:row>
      <xdr:rowOff>40272</xdr:rowOff>
    </xdr:to>
    <xdr:sp macro="" textlink="">
      <xdr:nvSpPr>
        <xdr:cNvPr id="863" name="フローチャート: 判断 862"/>
        <xdr:cNvSpPr/>
      </xdr:nvSpPr>
      <xdr:spPr>
        <a:xfrm>
          <a:off x="18605500" y="129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56799</xdr:rowOff>
    </xdr:from>
    <xdr:ext cx="534377" cy="259045"/>
    <xdr:sp macro="" textlink="">
      <xdr:nvSpPr>
        <xdr:cNvPr id="864" name="テキスト ボックス 863"/>
        <xdr:cNvSpPr txBox="1"/>
      </xdr:nvSpPr>
      <xdr:spPr>
        <a:xfrm>
          <a:off x="18389111" y="12744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30265</xdr:rowOff>
    </xdr:from>
    <xdr:to>
      <xdr:col>116</xdr:col>
      <xdr:colOff>114300</xdr:colOff>
      <xdr:row>77</xdr:row>
      <xdr:rowOff>131865</xdr:rowOff>
    </xdr:to>
    <xdr:sp macro="" textlink="">
      <xdr:nvSpPr>
        <xdr:cNvPr id="870" name="楕円 869"/>
        <xdr:cNvSpPr/>
      </xdr:nvSpPr>
      <xdr:spPr>
        <a:xfrm>
          <a:off x="22110700" y="1323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116642</xdr:rowOff>
    </xdr:from>
    <xdr:ext cx="534377" cy="259045"/>
    <xdr:sp macro="" textlink="">
      <xdr:nvSpPr>
        <xdr:cNvPr id="871" name="繰出金該当値テキスト"/>
        <xdr:cNvSpPr txBox="1"/>
      </xdr:nvSpPr>
      <xdr:spPr>
        <a:xfrm>
          <a:off x="22212300" y="13146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87491</xdr:rowOff>
    </xdr:from>
    <xdr:to>
      <xdr:col>112</xdr:col>
      <xdr:colOff>38100</xdr:colOff>
      <xdr:row>78</xdr:row>
      <xdr:rowOff>17641</xdr:rowOff>
    </xdr:to>
    <xdr:sp macro="" textlink="">
      <xdr:nvSpPr>
        <xdr:cNvPr id="872" name="楕円 871"/>
        <xdr:cNvSpPr/>
      </xdr:nvSpPr>
      <xdr:spPr>
        <a:xfrm>
          <a:off x="21272500" y="13289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8768</xdr:rowOff>
    </xdr:from>
    <xdr:ext cx="534377" cy="259045"/>
    <xdr:sp macro="" textlink="">
      <xdr:nvSpPr>
        <xdr:cNvPr id="873" name="テキスト ボックス 872"/>
        <xdr:cNvSpPr txBox="1"/>
      </xdr:nvSpPr>
      <xdr:spPr>
        <a:xfrm>
          <a:off x="21056111" y="13381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85547</xdr:rowOff>
    </xdr:from>
    <xdr:to>
      <xdr:col>107</xdr:col>
      <xdr:colOff>101600</xdr:colOff>
      <xdr:row>78</xdr:row>
      <xdr:rowOff>15697</xdr:rowOff>
    </xdr:to>
    <xdr:sp macro="" textlink="">
      <xdr:nvSpPr>
        <xdr:cNvPr id="874" name="楕円 873"/>
        <xdr:cNvSpPr/>
      </xdr:nvSpPr>
      <xdr:spPr>
        <a:xfrm>
          <a:off x="20383500" y="13287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6824</xdr:rowOff>
    </xdr:from>
    <xdr:ext cx="534377" cy="259045"/>
    <xdr:sp macro="" textlink="">
      <xdr:nvSpPr>
        <xdr:cNvPr id="875" name="テキスト ボックス 874"/>
        <xdr:cNvSpPr txBox="1"/>
      </xdr:nvSpPr>
      <xdr:spPr>
        <a:xfrm>
          <a:off x="20167111" y="13379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92596</xdr:rowOff>
    </xdr:from>
    <xdr:to>
      <xdr:col>102</xdr:col>
      <xdr:colOff>165100</xdr:colOff>
      <xdr:row>78</xdr:row>
      <xdr:rowOff>22746</xdr:rowOff>
    </xdr:to>
    <xdr:sp macro="" textlink="">
      <xdr:nvSpPr>
        <xdr:cNvPr id="876" name="楕円 875"/>
        <xdr:cNvSpPr/>
      </xdr:nvSpPr>
      <xdr:spPr>
        <a:xfrm>
          <a:off x="19494500" y="1329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13873</xdr:rowOff>
    </xdr:from>
    <xdr:ext cx="534377" cy="259045"/>
    <xdr:sp macro="" textlink="">
      <xdr:nvSpPr>
        <xdr:cNvPr id="877" name="テキスト ボックス 876"/>
        <xdr:cNvSpPr txBox="1"/>
      </xdr:nvSpPr>
      <xdr:spPr>
        <a:xfrm>
          <a:off x="19278111" y="13386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165061</xdr:rowOff>
    </xdr:from>
    <xdr:to>
      <xdr:col>98</xdr:col>
      <xdr:colOff>38100</xdr:colOff>
      <xdr:row>78</xdr:row>
      <xdr:rowOff>95211</xdr:rowOff>
    </xdr:to>
    <xdr:sp macro="" textlink="">
      <xdr:nvSpPr>
        <xdr:cNvPr id="878" name="楕円 877"/>
        <xdr:cNvSpPr/>
      </xdr:nvSpPr>
      <xdr:spPr>
        <a:xfrm>
          <a:off x="18605500" y="1336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86338</xdr:rowOff>
    </xdr:from>
    <xdr:ext cx="534377" cy="259045"/>
    <xdr:sp macro="" textlink="">
      <xdr:nvSpPr>
        <xdr:cNvPr id="879" name="テキスト ボックス 878"/>
        <xdr:cNvSpPr txBox="1"/>
      </xdr:nvSpPr>
      <xdr:spPr>
        <a:xfrm>
          <a:off x="18389111" y="13459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900" b="0" i="0" baseline="0">
              <a:solidFill>
                <a:schemeClr val="dk1"/>
              </a:solidFill>
              <a:effectLst/>
              <a:latin typeface="+mn-lt"/>
              <a:ea typeface="+mn-ea"/>
              <a:cs typeface="+mn-cs"/>
            </a:rPr>
            <a:t>歳出決算総額は、住民一人当たり</a:t>
          </a:r>
          <a:r>
            <a:rPr kumimoji="1" lang="en-US" altLang="ja-JP" sz="900" b="0" i="0" baseline="0">
              <a:solidFill>
                <a:schemeClr val="dk1"/>
              </a:solidFill>
              <a:effectLst/>
              <a:latin typeface="+mn-lt"/>
              <a:ea typeface="+mn-ea"/>
              <a:cs typeface="+mn-cs"/>
            </a:rPr>
            <a:t>392,020</a:t>
          </a:r>
          <a:r>
            <a:rPr kumimoji="1" lang="ja-JP" altLang="ja-JP" sz="900" b="0" i="0" baseline="0">
              <a:solidFill>
                <a:schemeClr val="dk1"/>
              </a:solidFill>
              <a:effectLst/>
              <a:latin typeface="+mn-lt"/>
              <a:ea typeface="+mn-ea"/>
              <a:cs typeface="+mn-cs"/>
            </a:rPr>
            <a:t>円となっています。</a:t>
          </a:r>
          <a:endParaRPr lang="ja-JP" altLang="ja-JP" sz="900">
            <a:effectLst/>
          </a:endParaRPr>
        </a:p>
        <a:p>
          <a:pPr eaLnBrk="1" fontAlgn="auto" latinLnBrk="0" hangingPunct="1"/>
          <a:r>
            <a:rPr kumimoji="1" lang="ja-JP" altLang="ja-JP" sz="900" b="0" i="0" baseline="0">
              <a:solidFill>
                <a:schemeClr val="dk1"/>
              </a:solidFill>
              <a:effectLst/>
              <a:latin typeface="+mn-lt"/>
              <a:ea typeface="+mn-ea"/>
              <a:cs typeface="+mn-cs"/>
            </a:rPr>
            <a:t>　住民一人当たりの人件費は、</a:t>
          </a:r>
          <a:r>
            <a:rPr kumimoji="1" lang="en-US" altLang="ja-JP" sz="900" b="0" i="0" baseline="0">
              <a:solidFill>
                <a:schemeClr val="dk1"/>
              </a:solidFill>
              <a:effectLst/>
              <a:latin typeface="+mn-lt"/>
              <a:ea typeface="+mn-ea"/>
              <a:cs typeface="+mn-cs"/>
            </a:rPr>
            <a:t>54,805</a:t>
          </a:r>
          <a:r>
            <a:rPr kumimoji="1" lang="ja-JP" altLang="ja-JP" sz="900" b="0" i="0" baseline="0">
              <a:solidFill>
                <a:schemeClr val="dk1"/>
              </a:solidFill>
              <a:effectLst/>
              <a:latin typeface="+mn-lt"/>
              <a:ea typeface="+mn-ea"/>
              <a:cs typeface="+mn-cs"/>
            </a:rPr>
            <a:t>円となっており、平成</a:t>
          </a:r>
          <a:r>
            <a:rPr kumimoji="1" lang="en-US" altLang="ja-JP" sz="900" b="0" i="0" baseline="0">
              <a:solidFill>
                <a:schemeClr val="dk1"/>
              </a:solidFill>
              <a:effectLst/>
              <a:latin typeface="+mn-lt"/>
              <a:ea typeface="+mn-ea"/>
              <a:cs typeface="+mn-cs"/>
            </a:rPr>
            <a:t>25</a:t>
          </a:r>
          <a:r>
            <a:rPr kumimoji="1" lang="ja-JP" altLang="ja-JP" sz="900" b="0" i="0" baseline="0">
              <a:solidFill>
                <a:schemeClr val="dk1"/>
              </a:solidFill>
              <a:effectLst/>
              <a:latin typeface="+mn-lt"/>
              <a:ea typeface="+mn-ea"/>
              <a:cs typeface="+mn-cs"/>
            </a:rPr>
            <a:t>年度以降ほぼ横ばいで推移するとともに、類似団体の平均を下回る水準を維持しています。平成</a:t>
          </a:r>
          <a:r>
            <a:rPr kumimoji="1" lang="en-US" altLang="ja-JP" sz="900" b="0" i="0" baseline="0">
              <a:solidFill>
                <a:schemeClr val="dk1"/>
              </a:solidFill>
              <a:effectLst/>
              <a:latin typeface="+mn-lt"/>
              <a:ea typeface="+mn-ea"/>
              <a:cs typeface="+mn-cs"/>
            </a:rPr>
            <a:t>30</a:t>
          </a:r>
          <a:r>
            <a:rPr kumimoji="1" lang="ja-JP" altLang="ja-JP" sz="900" b="0" i="0" baseline="0">
              <a:solidFill>
                <a:schemeClr val="dk1"/>
              </a:solidFill>
              <a:effectLst/>
              <a:latin typeface="+mn-lt"/>
              <a:ea typeface="+mn-ea"/>
              <a:cs typeface="+mn-cs"/>
            </a:rPr>
            <a:t>年度は、前年度より増額となりましたが、年によって増減も見られることから、引き続き、</a:t>
          </a:r>
          <a:r>
            <a:rPr lang="ja-JP" altLang="ja-JP" sz="900" b="0" i="0" baseline="0">
              <a:solidFill>
                <a:schemeClr val="dk1"/>
              </a:solidFill>
              <a:effectLst/>
              <a:latin typeface="+mn-lt"/>
              <a:ea typeface="+mn-ea"/>
              <a:cs typeface="+mn-cs"/>
            </a:rPr>
            <a:t>職員の適正配置や給与制度の見直し等による人件費の抑制に努めてまいります</a:t>
          </a:r>
          <a:r>
            <a:rPr kumimoji="1" lang="ja-JP" altLang="ja-JP" sz="900" b="0" i="0" baseline="0">
              <a:solidFill>
                <a:schemeClr val="dk1"/>
              </a:solidFill>
              <a:effectLst/>
              <a:latin typeface="+mn-lt"/>
              <a:ea typeface="+mn-ea"/>
              <a:cs typeface="+mn-cs"/>
            </a:rPr>
            <a:t>。</a:t>
          </a:r>
          <a:endParaRPr lang="ja-JP" altLang="ja-JP" sz="900">
            <a:effectLst/>
          </a:endParaRPr>
        </a:p>
        <a:p>
          <a:pPr eaLnBrk="1" fontAlgn="auto" latinLnBrk="0" hangingPunct="1"/>
          <a:r>
            <a:rPr kumimoji="1" lang="ja-JP" altLang="ja-JP" sz="900" b="0" i="0" baseline="0">
              <a:solidFill>
                <a:schemeClr val="dk1"/>
              </a:solidFill>
              <a:effectLst/>
              <a:latin typeface="+mn-lt"/>
              <a:ea typeface="+mn-ea"/>
              <a:cs typeface="+mn-cs"/>
            </a:rPr>
            <a:t>　住民一人当たりの公債費は、</a:t>
          </a:r>
          <a:r>
            <a:rPr kumimoji="1" lang="en-US" altLang="ja-JP" sz="900" b="0" i="0" baseline="0">
              <a:solidFill>
                <a:schemeClr val="dk1"/>
              </a:solidFill>
              <a:effectLst/>
              <a:latin typeface="+mn-lt"/>
              <a:ea typeface="+mn-ea"/>
              <a:cs typeface="+mn-cs"/>
            </a:rPr>
            <a:t>25,456</a:t>
          </a:r>
          <a:r>
            <a:rPr kumimoji="1" lang="ja-JP" altLang="ja-JP" sz="900" b="0" i="0" baseline="0">
              <a:solidFill>
                <a:schemeClr val="dk1"/>
              </a:solidFill>
              <a:effectLst/>
              <a:latin typeface="+mn-lt"/>
              <a:ea typeface="+mn-ea"/>
              <a:cs typeface="+mn-cs"/>
            </a:rPr>
            <a:t>円となっており、計画的な市債の発行に努めてきたことで、平成</a:t>
          </a:r>
          <a:r>
            <a:rPr kumimoji="1" lang="en-US" altLang="ja-JP" sz="900" b="0" i="0" baseline="0">
              <a:solidFill>
                <a:schemeClr val="dk1"/>
              </a:solidFill>
              <a:effectLst/>
              <a:latin typeface="+mn-lt"/>
              <a:ea typeface="+mn-ea"/>
              <a:cs typeface="+mn-cs"/>
            </a:rPr>
            <a:t>25</a:t>
          </a:r>
          <a:r>
            <a:rPr kumimoji="1" lang="ja-JP" altLang="ja-JP" sz="900" b="0" i="0" baseline="0">
              <a:solidFill>
                <a:schemeClr val="dk1"/>
              </a:solidFill>
              <a:effectLst/>
              <a:latin typeface="+mn-lt"/>
              <a:ea typeface="+mn-ea"/>
              <a:cs typeface="+mn-cs"/>
            </a:rPr>
            <a:t>年度以降、毎年減少しており、平成</a:t>
          </a:r>
          <a:r>
            <a:rPr kumimoji="1" lang="en-US" altLang="ja-JP" sz="900" b="0" i="0" baseline="0">
              <a:solidFill>
                <a:schemeClr val="dk1"/>
              </a:solidFill>
              <a:effectLst/>
              <a:latin typeface="+mn-lt"/>
              <a:ea typeface="+mn-ea"/>
              <a:cs typeface="+mn-cs"/>
            </a:rPr>
            <a:t>28</a:t>
          </a:r>
          <a:r>
            <a:rPr kumimoji="1" lang="ja-JP" altLang="ja-JP" sz="900" b="0" i="0" baseline="0">
              <a:solidFill>
                <a:schemeClr val="dk1"/>
              </a:solidFill>
              <a:effectLst/>
              <a:latin typeface="+mn-lt"/>
              <a:ea typeface="+mn-ea"/>
              <a:cs typeface="+mn-cs"/>
            </a:rPr>
            <a:t>年度以降、類似団体の平均を下回っています。引き続き、効果的かつ効率的な市債の発行に努めていきます。</a:t>
          </a:r>
          <a:endParaRPr lang="ja-JP" altLang="ja-JP" sz="900">
            <a:effectLst/>
          </a:endParaRPr>
        </a:p>
        <a:p>
          <a:pPr eaLnBrk="1" fontAlgn="auto" latinLnBrk="0" hangingPunct="1"/>
          <a:r>
            <a:rPr kumimoji="1" lang="ja-JP" altLang="ja-JP" sz="900" b="0" i="0" baseline="0">
              <a:solidFill>
                <a:schemeClr val="dk1"/>
              </a:solidFill>
              <a:effectLst/>
              <a:latin typeface="+mn-lt"/>
              <a:ea typeface="+mn-ea"/>
              <a:cs typeface="+mn-cs"/>
            </a:rPr>
            <a:t>　住民一人当たりの扶助費は、</a:t>
          </a:r>
          <a:r>
            <a:rPr kumimoji="1" lang="en-US" altLang="ja-JP" sz="900" b="0" i="0" baseline="0">
              <a:solidFill>
                <a:schemeClr val="dk1"/>
              </a:solidFill>
              <a:effectLst/>
              <a:latin typeface="+mn-lt"/>
              <a:ea typeface="+mn-ea"/>
              <a:cs typeface="+mn-cs"/>
            </a:rPr>
            <a:t>79,737</a:t>
          </a:r>
          <a:r>
            <a:rPr kumimoji="1" lang="ja-JP" altLang="ja-JP" sz="900" b="0" i="0" baseline="0">
              <a:solidFill>
                <a:schemeClr val="dk1"/>
              </a:solidFill>
              <a:effectLst/>
              <a:latin typeface="+mn-lt"/>
              <a:ea typeface="+mn-ea"/>
              <a:cs typeface="+mn-cs"/>
            </a:rPr>
            <a:t>円となっており、類似団体の平均を下回っています。扶助を必要とする方には適切な支援を行いつつ、今後も現在の状況を維持できるよう、扶助に頼らないまちづくりを進めていきます。</a:t>
          </a:r>
          <a:endParaRPr lang="ja-JP" altLang="ja-JP" sz="900">
            <a:effectLst/>
          </a:endParaRPr>
        </a:p>
        <a:p>
          <a:pPr eaLnBrk="1" fontAlgn="auto" latinLnBrk="0" hangingPunct="1"/>
          <a:r>
            <a:rPr kumimoji="1" lang="ja-JP" altLang="ja-JP" sz="900" b="0" i="0" baseline="0">
              <a:solidFill>
                <a:schemeClr val="dk1"/>
              </a:solidFill>
              <a:effectLst/>
              <a:latin typeface="+mn-lt"/>
              <a:ea typeface="+mn-ea"/>
              <a:cs typeface="+mn-cs"/>
            </a:rPr>
            <a:t>　住民一人当たりの普通建設事業費は、</a:t>
          </a:r>
          <a:r>
            <a:rPr kumimoji="1" lang="en-US" altLang="ja-JP" sz="900" b="0" i="0" baseline="0">
              <a:solidFill>
                <a:schemeClr val="dk1"/>
              </a:solidFill>
              <a:effectLst/>
              <a:latin typeface="+mn-lt"/>
              <a:ea typeface="+mn-ea"/>
              <a:cs typeface="+mn-cs"/>
            </a:rPr>
            <a:t>56,640</a:t>
          </a:r>
          <a:r>
            <a:rPr kumimoji="1" lang="ja-JP" altLang="ja-JP" sz="900" b="0" i="0" baseline="0">
              <a:solidFill>
                <a:schemeClr val="dk1"/>
              </a:solidFill>
              <a:effectLst/>
              <a:latin typeface="+mn-lt"/>
              <a:ea typeface="+mn-ea"/>
              <a:cs typeface="+mn-cs"/>
            </a:rPr>
            <a:t>円となっており、前年度から増加し、類似団体の平均</a:t>
          </a:r>
          <a:r>
            <a:rPr kumimoji="1" lang="ja-JP" altLang="en-US" sz="900" b="0" i="0" baseline="0">
              <a:solidFill>
                <a:schemeClr val="dk1"/>
              </a:solidFill>
              <a:effectLst/>
              <a:latin typeface="+mn-lt"/>
              <a:ea typeface="+mn-ea"/>
              <a:cs typeface="+mn-cs"/>
            </a:rPr>
            <a:t>を上回りました</a:t>
          </a:r>
          <a:r>
            <a:rPr kumimoji="1" lang="ja-JP" altLang="ja-JP" sz="900" b="0" i="0" baseline="0">
              <a:solidFill>
                <a:schemeClr val="dk1"/>
              </a:solidFill>
              <a:effectLst/>
              <a:latin typeface="+mn-lt"/>
              <a:ea typeface="+mn-ea"/>
              <a:cs typeface="+mn-cs"/>
            </a:rPr>
            <a:t>。これは、三重とこわか国体に向けた中央緑地の施設（中央緑地フットボール場、中央緑地新体育館）の整備が主な要因です。</a:t>
          </a:r>
          <a:endParaRPr lang="ja-JP" altLang="ja-JP" sz="900">
            <a:effectLst/>
          </a:endParaRPr>
        </a:p>
        <a:p>
          <a:pPr eaLnBrk="1" fontAlgn="auto" latinLnBrk="0" hangingPunct="1"/>
          <a:r>
            <a:rPr kumimoji="1" lang="ja-JP" altLang="ja-JP" sz="900" b="0" i="0" baseline="0">
              <a:solidFill>
                <a:schemeClr val="dk1"/>
              </a:solidFill>
              <a:effectLst/>
              <a:latin typeface="+mn-lt"/>
              <a:ea typeface="+mn-ea"/>
              <a:cs typeface="+mn-cs"/>
            </a:rPr>
            <a:t>　住民一人当たりの積立金は、</a:t>
          </a:r>
          <a:r>
            <a:rPr kumimoji="1" lang="en-US" altLang="ja-JP" sz="900" b="0" i="0" baseline="0">
              <a:solidFill>
                <a:schemeClr val="dk1"/>
              </a:solidFill>
              <a:effectLst/>
              <a:latin typeface="+mn-lt"/>
              <a:ea typeface="+mn-ea"/>
              <a:cs typeface="+mn-cs"/>
            </a:rPr>
            <a:t>35,634</a:t>
          </a:r>
          <a:r>
            <a:rPr kumimoji="1" lang="ja-JP" altLang="ja-JP" sz="900" b="0" i="0" baseline="0">
              <a:solidFill>
                <a:schemeClr val="dk1"/>
              </a:solidFill>
              <a:effectLst/>
              <a:latin typeface="+mn-lt"/>
              <a:ea typeface="+mn-ea"/>
              <a:cs typeface="+mn-cs"/>
            </a:rPr>
            <a:t>円となっており、類似団体の平均を</a:t>
          </a:r>
          <a:r>
            <a:rPr kumimoji="1" lang="ja-JP" altLang="en-US" sz="900" b="0" i="0" baseline="0">
              <a:solidFill>
                <a:schemeClr val="dk1"/>
              </a:solidFill>
              <a:effectLst/>
              <a:latin typeface="+mn-lt"/>
              <a:ea typeface="+mn-ea"/>
              <a:cs typeface="+mn-cs"/>
            </a:rPr>
            <a:t>大きく上</a:t>
          </a:r>
          <a:r>
            <a:rPr kumimoji="1" lang="ja-JP" altLang="ja-JP" sz="900" b="0" i="0" baseline="0">
              <a:solidFill>
                <a:schemeClr val="dk1"/>
              </a:solidFill>
              <a:effectLst/>
              <a:latin typeface="+mn-lt"/>
              <a:ea typeface="+mn-ea"/>
              <a:cs typeface="+mn-cs"/>
            </a:rPr>
            <a:t>回りました。これは、</a:t>
          </a:r>
          <a:r>
            <a:rPr kumimoji="1" lang="ja-JP" altLang="en-US" sz="900" b="0" i="0" baseline="0">
              <a:solidFill>
                <a:schemeClr val="dk1"/>
              </a:solidFill>
              <a:effectLst/>
              <a:latin typeface="+mn-lt"/>
              <a:ea typeface="+mn-ea"/>
              <a:cs typeface="+mn-cs"/>
            </a:rPr>
            <a:t>将来の公共施設の大量更新に備えるため、市税の上振れ分をアセットマネジメント</a:t>
          </a:r>
          <a:r>
            <a:rPr kumimoji="1" lang="ja-JP" altLang="ja-JP" sz="900" b="0" i="0" baseline="0">
              <a:solidFill>
                <a:schemeClr val="dk1"/>
              </a:solidFill>
              <a:effectLst/>
              <a:latin typeface="+mn-lt"/>
              <a:ea typeface="+mn-ea"/>
              <a:cs typeface="+mn-cs"/>
            </a:rPr>
            <a:t>基金へ積</a:t>
          </a:r>
          <a:r>
            <a:rPr kumimoji="1" lang="ja-JP" altLang="en-US" sz="900" b="0" i="0" baseline="0">
              <a:solidFill>
                <a:schemeClr val="dk1"/>
              </a:solidFill>
              <a:effectLst/>
              <a:latin typeface="+mn-lt"/>
              <a:ea typeface="+mn-ea"/>
              <a:cs typeface="+mn-cs"/>
            </a:rPr>
            <a:t>み</a:t>
          </a:r>
          <a:r>
            <a:rPr kumimoji="1" lang="ja-JP" altLang="ja-JP" sz="900" b="0" i="0" baseline="0">
              <a:solidFill>
                <a:schemeClr val="dk1"/>
              </a:solidFill>
              <a:effectLst/>
              <a:latin typeface="+mn-lt"/>
              <a:ea typeface="+mn-ea"/>
              <a:cs typeface="+mn-cs"/>
            </a:rPr>
            <a:t>立</a:t>
          </a:r>
          <a:r>
            <a:rPr kumimoji="1" lang="ja-JP" altLang="en-US" sz="900" b="0" i="0" baseline="0">
              <a:solidFill>
                <a:schemeClr val="dk1"/>
              </a:solidFill>
              <a:effectLst/>
              <a:latin typeface="+mn-lt"/>
              <a:ea typeface="+mn-ea"/>
              <a:cs typeface="+mn-cs"/>
            </a:rPr>
            <a:t>て</a:t>
          </a:r>
          <a:r>
            <a:rPr kumimoji="1" lang="ja-JP" altLang="ja-JP" sz="900" b="0" i="0" baseline="0">
              <a:solidFill>
                <a:schemeClr val="dk1"/>
              </a:solidFill>
              <a:effectLst/>
              <a:latin typeface="+mn-lt"/>
              <a:ea typeface="+mn-ea"/>
              <a:cs typeface="+mn-cs"/>
            </a:rPr>
            <a:t>たことが主な原因です。</a:t>
          </a:r>
          <a:endParaRPr lang="ja-JP" altLang="ja-JP" sz="900">
            <a:effectLst/>
          </a:endParaRPr>
        </a:p>
        <a:p>
          <a:r>
            <a:rPr kumimoji="1" lang="ja-JP" altLang="ja-JP" sz="900" b="0" i="0" baseline="0">
              <a:solidFill>
                <a:schemeClr val="dk1"/>
              </a:solidFill>
              <a:effectLst/>
              <a:latin typeface="+mn-lt"/>
              <a:ea typeface="+mn-ea"/>
              <a:cs typeface="+mn-cs"/>
            </a:rPr>
            <a:t>　下水道事業や四日市港管理組合への負担金支出額が多額であることから、住民一人当たりの補助費等は</a:t>
          </a:r>
          <a:r>
            <a:rPr kumimoji="1" lang="en-US" altLang="ja-JP" sz="900" b="0" i="0" baseline="0">
              <a:solidFill>
                <a:schemeClr val="dk1"/>
              </a:solidFill>
              <a:effectLst/>
              <a:latin typeface="+mn-lt"/>
              <a:ea typeface="+mn-ea"/>
              <a:cs typeface="+mn-cs"/>
            </a:rPr>
            <a:t>45,247</a:t>
          </a:r>
          <a:r>
            <a:rPr kumimoji="1" lang="ja-JP" altLang="ja-JP" sz="900" b="0" i="0" baseline="0">
              <a:solidFill>
                <a:schemeClr val="dk1"/>
              </a:solidFill>
              <a:effectLst/>
              <a:latin typeface="+mn-lt"/>
              <a:ea typeface="+mn-ea"/>
              <a:cs typeface="+mn-cs"/>
            </a:rPr>
            <a:t>円と、</a:t>
          </a:r>
          <a:r>
            <a:rPr kumimoji="1" lang="ja-JP" altLang="en-US" sz="900" b="0" i="0" baseline="0">
              <a:solidFill>
                <a:schemeClr val="dk1"/>
              </a:solidFill>
              <a:effectLst/>
              <a:latin typeface="+mn-lt"/>
              <a:ea typeface="+mn-ea"/>
              <a:cs typeface="+mn-cs"/>
            </a:rPr>
            <a:t>前年度から減少したものの、</a:t>
          </a:r>
          <a:r>
            <a:rPr kumimoji="1" lang="ja-JP" altLang="ja-JP" sz="900" b="0" i="0" baseline="0">
              <a:solidFill>
                <a:schemeClr val="dk1"/>
              </a:solidFill>
              <a:effectLst/>
              <a:latin typeface="+mn-lt"/>
              <a:ea typeface="+mn-ea"/>
              <a:cs typeface="+mn-cs"/>
            </a:rPr>
            <a:t>類似団体と比較して高い水準にあります。反面、下水道事業への繰出金を補助費として整理していることから、住民一人当たりの繰出金は</a:t>
          </a:r>
          <a:r>
            <a:rPr kumimoji="1" lang="en-US" altLang="ja-JP" sz="900" b="0" i="0" baseline="0">
              <a:solidFill>
                <a:schemeClr val="dk1"/>
              </a:solidFill>
              <a:effectLst/>
              <a:latin typeface="+mn-lt"/>
              <a:ea typeface="+mn-ea"/>
              <a:cs typeface="+mn-cs"/>
            </a:rPr>
            <a:t>28,039</a:t>
          </a:r>
          <a:r>
            <a:rPr kumimoji="1" lang="ja-JP" altLang="ja-JP" sz="900" b="0" i="0" baseline="0">
              <a:solidFill>
                <a:schemeClr val="dk1"/>
              </a:solidFill>
              <a:effectLst/>
              <a:latin typeface="+mn-lt"/>
              <a:ea typeface="+mn-ea"/>
              <a:cs typeface="+mn-cs"/>
            </a:rPr>
            <a:t>円と、類似団体と比較して低い水準となっています。</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三重県四日市市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312,168
302,567
206.45
125,455,212
122,376,328
2,448,201
77,014,266
56,836,603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39007</xdr:rowOff>
    </xdr:from>
    <xdr:to>
      <xdr:col>24</xdr:col>
      <xdr:colOff>62865</xdr:colOff>
      <xdr:row>39</xdr:row>
      <xdr:rowOff>77107</xdr:rowOff>
    </xdr:to>
    <xdr:cxnSp macro="">
      <xdr:nvCxnSpPr>
        <xdr:cNvPr id="58" name="直線コネクタ 57"/>
        <xdr:cNvCxnSpPr/>
      </xdr:nvCxnSpPr>
      <xdr:spPr>
        <a:xfrm flipV="1">
          <a:off x="4633595" y="5353957"/>
          <a:ext cx="127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80934</xdr:rowOff>
    </xdr:from>
    <xdr:ext cx="469744" cy="259045"/>
    <xdr:sp macro="" textlink="">
      <xdr:nvSpPr>
        <xdr:cNvPr id="59" name="議会費最小値テキスト"/>
        <xdr:cNvSpPr txBox="1"/>
      </xdr:nvSpPr>
      <xdr:spPr>
        <a:xfrm>
          <a:off x="4686300" y="6767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77107</xdr:rowOff>
    </xdr:from>
    <xdr:to>
      <xdr:col>24</xdr:col>
      <xdr:colOff>152400</xdr:colOff>
      <xdr:row>39</xdr:row>
      <xdr:rowOff>77107</xdr:rowOff>
    </xdr:to>
    <xdr:cxnSp macro="">
      <xdr:nvCxnSpPr>
        <xdr:cNvPr id="60" name="直線コネクタ 59"/>
        <xdr:cNvCxnSpPr/>
      </xdr:nvCxnSpPr>
      <xdr:spPr>
        <a:xfrm>
          <a:off x="4546600" y="6763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157134</xdr:rowOff>
    </xdr:from>
    <xdr:ext cx="469744" cy="259045"/>
    <xdr:sp macro="" textlink="">
      <xdr:nvSpPr>
        <xdr:cNvPr id="61" name="議会費最大値テキスト"/>
        <xdr:cNvSpPr txBox="1"/>
      </xdr:nvSpPr>
      <xdr:spPr>
        <a:xfrm>
          <a:off x="4686300" y="5129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39007</xdr:rowOff>
    </xdr:from>
    <xdr:to>
      <xdr:col>24</xdr:col>
      <xdr:colOff>152400</xdr:colOff>
      <xdr:row>31</xdr:row>
      <xdr:rowOff>39007</xdr:rowOff>
    </xdr:to>
    <xdr:cxnSp macro="">
      <xdr:nvCxnSpPr>
        <xdr:cNvPr id="62" name="直線コネクタ 61"/>
        <xdr:cNvCxnSpPr/>
      </xdr:nvCxnSpPr>
      <xdr:spPr>
        <a:xfrm>
          <a:off x="4546600" y="5353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36286</xdr:rowOff>
    </xdr:from>
    <xdr:to>
      <xdr:col>24</xdr:col>
      <xdr:colOff>63500</xdr:colOff>
      <xdr:row>36</xdr:row>
      <xdr:rowOff>58057</xdr:rowOff>
    </xdr:to>
    <xdr:cxnSp macro="">
      <xdr:nvCxnSpPr>
        <xdr:cNvPr id="63" name="直線コネクタ 62"/>
        <xdr:cNvCxnSpPr/>
      </xdr:nvCxnSpPr>
      <xdr:spPr>
        <a:xfrm>
          <a:off x="3797300" y="6208486"/>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40113</xdr:rowOff>
    </xdr:from>
    <xdr:ext cx="469744" cy="259045"/>
    <xdr:sp macro="" textlink="">
      <xdr:nvSpPr>
        <xdr:cNvPr id="64" name="議会費平均値テキスト"/>
        <xdr:cNvSpPr txBox="1"/>
      </xdr:nvSpPr>
      <xdr:spPr>
        <a:xfrm>
          <a:off x="4686300" y="62123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61686</xdr:rowOff>
    </xdr:from>
    <xdr:to>
      <xdr:col>24</xdr:col>
      <xdr:colOff>114300</xdr:colOff>
      <xdr:row>36</xdr:row>
      <xdr:rowOff>163286</xdr:rowOff>
    </xdr:to>
    <xdr:sp macro="" textlink="">
      <xdr:nvSpPr>
        <xdr:cNvPr id="65" name="フローチャート: 判断 64"/>
        <xdr:cNvSpPr/>
      </xdr:nvSpPr>
      <xdr:spPr>
        <a:xfrm>
          <a:off x="4584700" y="6233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164193</xdr:rowOff>
    </xdr:from>
    <xdr:to>
      <xdr:col>19</xdr:col>
      <xdr:colOff>177800</xdr:colOff>
      <xdr:row>36</xdr:row>
      <xdr:rowOff>36286</xdr:rowOff>
    </xdr:to>
    <xdr:cxnSp macro="">
      <xdr:nvCxnSpPr>
        <xdr:cNvPr id="66" name="直線コネクタ 65"/>
        <xdr:cNvCxnSpPr/>
      </xdr:nvCxnSpPr>
      <xdr:spPr>
        <a:xfrm>
          <a:off x="2908300" y="6164943"/>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60597</xdr:rowOff>
    </xdr:from>
    <xdr:to>
      <xdr:col>20</xdr:col>
      <xdr:colOff>38100</xdr:colOff>
      <xdr:row>36</xdr:row>
      <xdr:rowOff>162197</xdr:rowOff>
    </xdr:to>
    <xdr:sp macro="" textlink="">
      <xdr:nvSpPr>
        <xdr:cNvPr id="67" name="フローチャート: 判断 66"/>
        <xdr:cNvSpPr/>
      </xdr:nvSpPr>
      <xdr:spPr>
        <a:xfrm>
          <a:off x="3746500" y="6232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153324</xdr:rowOff>
    </xdr:from>
    <xdr:ext cx="469744" cy="259045"/>
    <xdr:sp macro="" textlink="">
      <xdr:nvSpPr>
        <xdr:cNvPr id="68" name="テキスト ボックス 67"/>
        <xdr:cNvSpPr txBox="1"/>
      </xdr:nvSpPr>
      <xdr:spPr>
        <a:xfrm>
          <a:off x="3562428" y="6325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6350</xdr:rowOff>
    </xdr:from>
    <xdr:to>
      <xdr:col>15</xdr:col>
      <xdr:colOff>50800</xdr:colOff>
      <xdr:row>35</xdr:row>
      <xdr:rowOff>164193</xdr:rowOff>
    </xdr:to>
    <xdr:cxnSp macro="">
      <xdr:nvCxnSpPr>
        <xdr:cNvPr id="69" name="直線コネクタ 68"/>
        <xdr:cNvCxnSpPr/>
      </xdr:nvCxnSpPr>
      <xdr:spPr>
        <a:xfrm>
          <a:off x="2019300" y="6007100"/>
          <a:ext cx="889000" cy="157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50800</xdr:rowOff>
    </xdr:from>
    <xdr:to>
      <xdr:col>15</xdr:col>
      <xdr:colOff>101600</xdr:colOff>
      <xdr:row>36</xdr:row>
      <xdr:rowOff>152400</xdr:rowOff>
    </xdr:to>
    <xdr:sp macro="" textlink="">
      <xdr:nvSpPr>
        <xdr:cNvPr id="70" name="フローチャート: 判断 69"/>
        <xdr:cNvSpPr/>
      </xdr:nvSpPr>
      <xdr:spPr>
        <a:xfrm>
          <a:off x="2857500" y="622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143527</xdr:rowOff>
    </xdr:from>
    <xdr:ext cx="469744" cy="259045"/>
    <xdr:sp macro="" textlink="">
      <xdr:nvSpPr>
        <xdr:cNvPr id="71" name="テキスト ボックス 70"/>
        <xdr:cNvSpPr txBox="1"/>
      </xdr:nvSpPr>
      <xdr:spPr>
        <a:xfrm>
          <a:off x="2673428"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6350</xdr:rowOff>
    </xdr:from>
    <xdr:to>
      <xdr:col>10</xdr:col>
      <xdr:colOff>114300</xdr:colOff>
      <xdr:row>35</xdr:row>
      <xdr:rowOff>13970</xdr:rowOff>
    </xdr:to>
    <xdr:cxnSp macro="">
      <xdr:nvCxnSpPr>
        <xdr:cNvPr id="72" name="直線コネクタ 71"/>
        <xdr:cNvCxnSpPr/>
      </xdr:nvCxnSpPr>
      <xdr:spPr>
        <a:xfrm flipV="1">
          <a:off x="1130300" y="60071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25219</xdr:rowOff>
    </xdr:from>
    <xdr:to>
      <xdr:col>10</xdr:col>
      <xdr:colOff>165100</xdr:colOff>
      <xdr:row>35</xdr:row>
      <xdr:rowOff>126819</xdr:rowOff>
    </xdr:to>
    <xdr:sp macro="" textlink="">
      <xdr:nvSpPr>
        <xdr:cNvPr id="73" name="フローチャート: 判断 72"/>
        <xdr:cNvSpPr/>
      </xdr:nvSpPr>
      <xdr:spPr>
        <a:xfrm>
          <a:off x="1968500" y="602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117946</xdr:rowOff>
    </xdr:from>
    <xdr:ext cx="469744" cy="259045"/>
    <xdr:sp macro="" textlink="">
      <xdr:nvSpPr>
        <xdr:cNvPr id="74" name="テキスト ボックス 73"/>
        <xdr:cNvSpPr txBox="1"/>
      </xdr:nvSpPr>
      <xdr:spPr>
        <a:xfrm>
          <a:off x="1784428" y="6118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86178</xdr:rowOff>
    </xdr:from>
    <xdr:to>
      <xdr:col>6</xdr:col>
      <xdr:colOff>38100</xdr:colOff>
      <xdr:row>36</xdr:row>
      <xdr:rowOff>16328</xdr:rowOff>
    </xdr:to>
    <xdr:sp macro="" textlink="">
      <xdr:nvSpPr>
        <xdr:cNvPr id="75" name="フローチャート: 判断 74"/>
        <xdr:cNvSpPr/>
      </xdr:nvSpPr>
      <xdr:spPr>
        <a:xfrm>
          <a:off x="1079500" y="608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7455</xdr:rowOff>
    </xdr:from>
    <xdr:ext cx="469744" cy="259045"/>
    <xdr:sp macro="" textlink="">
      <xdr:nvSpPr>
        <xdr:cNvPr id="76" name="テキスト ボックス 75"/>
        <xdr:cNvSpPr txBox="1"/>
      </xdr:nvSpPr>
      <xdr:spPr>
        <a:xfrm>
          <a:off x="895428" y="6179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7257</xdr:rowOff>
    </xdr:from>
    <xdr:to>
      <xdr:col>24</xdr:col>
      <xdr:colOff>114300</xdr:colOff>
      <xdr:row>36</xdr:row>
      <xdr:rowOff>108857</xdr:rowOff>
    </xdr:to>
    <xdr:sp macro="" textlink="">
      <xdr:nvSpPr>
        <xdr:cNvPr id="82" name="楕円 81"/>
        <xdr:cNvSpPr/>
      </xdr:nvSpPr>
      <xdr:spPr>
        <a:xfrm>
          <a:off x="4584700" y="6179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30134</xdr:rowOff>
    </xdr:from>
    <xdr:ext cx="469744" cy="259045"/>
    <xdr:sp macro="" textlink="">
      <xdr:nvSpPr>
        <xdr:cNvPr id="83" name="議会費該当値テキスト"/>
        <xdr:cNvSpPr txBox="1"/>
      </xdr:nvSpPr>
      <xdr:spPr>
        <a:xfrm>
          <a:off x="4686300" y="6030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156936</xdr:rowOff>
    </xdr:from>
    <xdr:to>
      <xdr:col>20</xdr:col>
      <xdr:colOff>38100</xdr:colOff>
      <xdr:row>36</xdr:row>
      <xdr:rowOff>87086</xdr:rowOff>
    </xdr:to>
    <xdr:sp macro="" textlink="">
      <xdr:nvSpPr>
        <xdr:cNvPr id="84" name="楕円 83"/>
        <xdr:cNvSpPr/>
      </xdr:nvSpPr>
      <xdr:spPr>
        <a:xfrm>
          <a:off x="3746500" y="615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103613</xdr:rowOff>
    </xdr:from>
    <xdr:ext cx="469744" cy="259045"/>
    <xdr:sp macro="" textlink="">
      <xdr:nvSpPr>
        <xdr:cNvPr id="85" name="テキスト ボックス 84"/>
        <xdr:cNvSpPr txBox="1"/>
      </xdr:nvSpPr>
      <xdr:spPr>
        <a:xfrm>
          <a:off x="3562428" y="5932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113393</xdr:rowOff>
    </xdr:from>
    <xdr:to>
      <xdr:col>15</xdr:col>
      <xdr:colOff>101600</xdr:colOff>
      <xdr:row>36</xdr:row>
      <xdr:rowOff>43543</xdr:rowOff>
    </xdr:to>
    <xdr:sp macro="" textlink="">
      <xdr:nvSpPr>
        <xdr:cNvPr id="86" name="楕円 85"/>
        <xdr:cNvSpPr/>
      </xdr:nvSpPr>
      <xdr:spPr>
        <a:xfrm>
          <a:off x="2857500" y="6114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60070</xdr:rowOff>
    </xdr:from>
    <xdr:ext cx="469744" cy="259045"/>
    <xdr:sp macro="" textlink="">
      <xdr:nvSpPr>
        <xdr:cNvPr id="87" name="テキスト ボックス 86"/>
        <xdr:cNvSpPr txBox="1"/>
      </xdr:nvSpPr>
      <xdr:spPr>
        <a:xfrm>
          <a:off x="2673428" y="5889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127000</xdr:rowOff>
    </xdr:from>
    <xdr:to>
      <xdr:col>10</xdr:col>
      <xdr:colOff>165100</xdr:colOff>
      <xdr:row>35</xdr:row>
      <xdr:rowOff>57150</xdr:rowOff>
    </xdr:to>
    <xdr:sp macro="" textlink="">
      <xdr:nvSpPr>
        <xdr:cNvPr id="88" name="楕円 87"/>
        <xdr:cNvSpPr/>
      </xdr:nvSpPr>
      <xdr:spPr>
        <a:xfrm>
          <a:off x="1968500" y="595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73677</xdr:rowOff>
    </xdr:from>
    <xdr:ext cx="469744" cy="259045"/>
    <xdr:sp macro="" textlink="">
      <xdr:nvSpPr>
        <xdr:cNvPr id="89" name="テキスト ボックス 88"/>
        <xdr:cNvSpPr txBox="1"/>
      </xdr:nvSpPr>
      <xdr:spPr>
        <a:xfrm>
          <a:off x="1784428" y="573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134620</xdr:rowOff>
    </xdr:from>
    <xdr:to>
      <xdr:col>6</xdr:col>
      <xdr:colOff>38100</xdr:colOff>
      <xdr:row>35</xdr:row>
      <xdr:rowOff>64770</xdr:rowOff>
    </xdr:to>
    <xdr:sp macro="" textlink="">
      <xdr:nvSpPr>
        <xdr:cNvPr id="90" name="楕円 89"/>
        <xdr:cNvSpPr/>
      </xdr:nvSpPr>
      <xdr:spPr>
        <a:xfrm>
          <a:off x="1079500" y="596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81297</xdr:rowOff>
    </xdr:from>
    <xdr:ext cx="469744" cy="259045"/>
    <xdr:sp macro="" textlink="">
      <xdr:nvSpPr>
        <xdr:cNvPr id="91" name="テキスト ボックス 90"/>
        <xdr:cNvSpPr txBox="1"/>
      </xdr:nvSpPr>
      <xdr:spPr>
        <a:xfrm>
          <a:off x="895428" y="5739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4" name="テキスト ボックス 113"/>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6" name="テキスト ボックス 115"/>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21383</xdr:rowOff>
    </xdr:from>
    <xdr:to>
      <xdr:col>24</xdr:col>
      <xdr:colOff>62865</xdr:colOff>
      <xdr:row>58</xdr:row>
      <xdr:rowOff>119094</xdr:rowOff>
    </xdr:to>
    <xdr:cxnSp macro="">
      <xdr:nvCxnSpPr>
        <xdr:cNvPr id="118" name="直線コネクタ 117"/>
        <xdr:cNvCxnSpPr/>
      </xdr:nvCxnSpPr>
      <xdr:spPr>
        <a:xfrm flipV="1">
          <a:off x="4633595" y="8593883"/>
          <a:ext cx="1270" cy="1469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122921</xdr:rowOff>
    </xdr:from>
    <xdr:ext cx="534377" cy="259045"/>
    <xdr:sp macro="" textlink="">
      <xdr:nvSpPr>
        <xdr:cNvPr id="119" name="総務費最小値テキスト"/>
        <xdr:cNvSpPr txBox="1"/>
      </xdr:nvSpPr>
      <xdr:spPr>
        <a:xfrm>
          <a:off x="4686300" y="1006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119094</xdr:rowOff>
    </xdr:from>
    <xdr:to>
      <xdr:col>24</xdr:col>
      <xdr:colOff>152400</xdr:colOff>
      <xdr:row>58</xdr:row>
      <xdr:rowOff>119094</xdr:rowOff>
    </xdr:to>
    <xdr:cxnSp macro="">
      <xdr:nvCxnSpPr>
        <xdr:cNvPr id="120" name="直線コネクタ 119"/>
        <xdr:cNvCxnSpPr/>
      </xdr:nvCxnSpPr>
      <xdr:spPr>
        <a:xfrm>
          <a:off x="4546600" y="1006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139510</xdr:rowOff>
    </xdr:from>
    <xdr:ext cx="534377" cy="259045"/>
    <xdr:sp macro="" textlink="">
      <xdr:nvSpPr>
        <xdr:cNvPr id="121" name="総務費最大値テキスト"/>
        <xdr:cNvSpPr txBox="1"/>
      </xdr:nvSpPr>
      <xdr:spPr>
        <a:xfrm>
          <a:off x="4686300" y="8369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69,623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21383</xdr:rowOff>
    </xdr:from>
    <xdr:to>
      <xdr:col>24</xdr:col>
      <xdr:colOff>152400</xdr:colOff>
      <xdr:row>50</xdr:row>
      <xdr:rowOff>21383</xdr:rowOff>
    </xdr:to>
    <xdr:cxnSp macro="">
      <xdr:nvCxnSpPr>
        <xdr:cNvPr id="122" name="直線コネクタ 121"/>
        <xdr:cNvCxnSpPr/>
      </xdr:nvCxnSpPr>
      <xdr:spPr>
        <a:xfrm>
          <a:off x="4546600" y="8593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12370</xdr:rowOff>
    </xdr:from>
    <xdr:to>
      <xdr:col>24</xdr:col>
      <xdr:colOff>63500</xdr:colOff>
      <xdr:row>57</xdr:row>
      <xdr:rowOff>11716</xdr:rowOff>
    </xdr:to>
    <xdr:cxnSp macro="">
      <xdr:nvCxnSpPr>
        <xdr:cNvPr id="123" name="直線コネクタ 122"/>
        <xdr:cNvCxnSpPr/>
      </xdr:nvCxnSpPr>
      <xdr:spPr>
        <a:xfrm flipV="1">
          <a:off x="3797300" y="8756320"/>
          <a:ext cx="838200" cy="1028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106091</xdr:rowOff>
    </xdr:from>
    <xdr:ext cx="534377" cy="259045"/>
    <xdr:sp macro="" textlink="">
      <xdr:nvSpPr>
        <xdr:cNvPr id="124" name="総務費平均値テキスト"/>
        <xdr:cNvSpPr txBox="1"/>
      </xdr:nvSpPr>
      <xdr:spPr>
        <a:xfrm>
          <a:off x="4686300" y="95358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127664</xdr:rowOff>
    </xdr:from>
    <xdr:to>
      <xdr:col>24</xdr:col>
      <xdr:colOff>114300</xdr:colOff>
      <xdr:row>56</xdr:row>
      <xdr:rowOff>57814</xdr:rowOff>
    </xdr:to>
    <xdr:sp macro="" textlink="">
      <xdr:nvSpPr>
        <xdr:cNvPr id="125" name="フローチャート: 判断 124"/>
        <xdr:cNvSpPr/>
      </xdr:nvSpPr>
      <xdr:spPr>
        <a:xfrm>
          <a:off x="4584700" y="955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70336</xdr:rowOff>
    </xdr:from>
    <xdr:to>
      <xdr:col>19</xdr:col>
      <xdr:colOff>177800</xdr:colOff>
      <xdr:row>57</xdr:row>
      <xdr:rowOff>11716</xdr:rowOff>
    </xdr:to>
    <xdr:cxnSp macro="">
      <xdr:nvCxnSpPr>
        <xdr:cNvPr id="126" name="直線コネクタ 125"/>
        <xdr:cNvCxnSpPr/>
      </xdr:nvCxnSpPr>
      <xdr:spPr>
        <a:xfrm>
          <a:off x="2908300" y="9671536"/>
          <a:ext cx="889000" cy="112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31717</xdr:rowOff>
    </xdr:from>
    <xdr:to>
      <xdr:col>20</xdr:col>
      <xdr:colOff>38100</xdr:colOff>
      <xdr:row>56</xdr:row>
      <xdr:rowOff>133317</xdr:rowOff>
    </xdr:to>
    <xdr:sp macro="" textlink="">
      <xdr:nvSpPr>
        <xdr:cNvPr id="127" name="フローチャート: 判断 126"/>
        <xdr:cNvSpPr/>
      </xdr:nvSpPr>
      <xdr:spPr>
        <a:xfrm>
          <a:off x="3746500" y="9632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149844</xdr:rowOff>
    </xdr:from>
    <xdr:ext cx="534377" cy="259045"/>
    <xdr:sp macro="" textlink="">
      <xdr:nvSpPr>
        <xdr:cNvPr id="128" name="テキスト ボックス 127"/>
        <xdr:cNvSpPr txBox="1"/>
      </xdr:nvSpPr>
      <xdr:spPr>
        <a:xfrm>
          <a:off x="3530111" y="940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26184</xdr:rowOff>
    </xdr:from>
    <xdr:to>
      <xdr:col>15</xdr:col>
      <xdr:colOff>50800</xdr:colOff>
      <xdr:row>56</xdr:row>
      <xdr:rowOff>70336</xdr:rowOff>
    </xdr:to>
    <xdr:cxnSp macro="">
      <xdr:nvCxnSpPr>
        <xdr:cNvPr id="129" name="直線コネクタ 128"/>
        <xdr:cNvCxnSpPr/>
      </xdr:nvCxnSpPr>
      <xdr:spPr>
        <a:xfrm>
          <a:off x="2019300" y="9455934"/>
          <a:ext cx="889000" cy="215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35995</xdr:rowOff>
    </xdr:from>
    <xdr:to>
      <xdr:col>15</xdr:col>
      <xdr:colOff>101600</xdr:colOff>
      <xdr:row>56</xdr:row>
      <xdr:rowOff>137595</xdr:rowOff>
    </xdr:to>
    <xdr:sp macro="" textlink="">
      <xdr:nvSpPr>
        <xdr:cNvPr id="130" name="フローチャート: 判断 129"/>
        <xdr:cNvSpPr/>
      </xdr:nvSpPr>
      <xdr:spPr>
        <a:xfrm>
          <a:off x="2857500" y="963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128722</xdr:rowOff>
    </xdr:from>
    <xdr:ext cx="534377" cy="259045"/>
    <xdr:sp macro="" textlink="">
      <xdr:nvSpPr>
        <xdr:cNvPr id="131" name="テキスト ボックス 130"/>
        <xdr:cNvSpPr txBox="1"/>
      </xdr:nvSpPr>
      <xdr:spPr>
        <a:xfrm>
          <a:off x="2641111" y="9729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26184</xdr:rowOff>
    </xdr:from>
    <xdr:to>
      <xdr:col>10</xdr:col>
      <xdr:colOff>114300</xdr:colOff>
      <xdr:row>56</xdr:row>
      <xdr:rowOff>62825</xdr:rowOff>
    </xdr:to>
    <xdr:cxnSp macro="">
      <xdr:nvCxnSpPr>
        <xdr:cNvPr id="132" name="直線コネクタ 131"/>
        <xdr:cNvCxnSpPr/>
      </xdr:nvCxnSpPr>
      <xdr:spPr>
        <a:xfrm flipV="1">
          <a:off x="1130300" y="9455934"/>
          <a:ext cx="889000" cy="208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63623</xdr:rowOff>
    </xdr:from>
    <xdr:to>
      <xdr:col>10</xdr:col>
      <xdr:colOff>165100</xdr:colOff>
      <xdr:row>55</xdr:row>
      <xdr:rowOff>165223</xdr:rowOff>
    </xdr:to>
    <xdr:sp macro="" textlink="">
      <xdr:nvSpPr>
        <xdr:cNvPr id="133" name="フローチャート: 判断 132"/>
        <xdr:cNvSpPr/>
      </xdr:nvSpPr>
      <xdr:spPr>
        <a:xfrm>
          <a:off x="1968500" y="949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156350</xdr:rowOff>
    </xdr:from>
    <xdr:ext cx="534377" cy="259045"/>
    <xdr:sp macro="" textlink="">
      <xdr:nvSpPr>
        <xdr:cNvPr id="134" name="テキスト ボックス 133"/>
        <xdr:cNvSpPr txBox="1"/>
      </xdr:nvSpPr>
      <xdr:spPr>
        <a:xfrm>
          <a:off x="1752111" y="9586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23684</xdr:rowOff>
    </xdr:from>
    <xdr:to>
      <xdr:col>6</xdr:col>
      <xdr:colOff>38100</xdr:colOff>
      <xdr:row>56</xdr:row>
      <xdr:rowOff>125284</xdr:rowOff>
    </xdr:to>
    <xdr:sp macro="" textlink="">
      <xdr:nvSpPr>
        <xdr:cNvPr id="135" name="フローチャート: 判断 134"/>
        <xdr:cNvSpPr/>
      </xdr:nvSpPr>
      <xdr:spPr>
        <a:xfrm>
          <a:off x="1079500" y="962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116411</xdr:rowOff>
    </xdr:from>
    <xdr:ext cx="534377" cy="259045"/>
    <xdr:sp macro="" textlink="">
      <xdr:nvSpPr>
        <xdr:cNvPr id="136" name="テキスト ボックス 135"/>
        <xdr:cNvSpPr txBox="1"/>
      </xdr:nvSpPr>
      <xdr:spPr>
        <a:xfrm>
          <a:off x="863111" y="9717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50</xdr:row>
      <xdr:rowOff>133020</xdr:rowOff>
    </xdr:from>
    <xdr:to>
      <xdr:col>24</xdr:col>
      <xdr:colOff>114300</xdr:colOff>
      <xdr:row>51</xdr:row>
      <xdr:rowOff>63170</xdr:rowOff>
    </xdr:to>
    <xdr:sp macro="" textlink="">
      <xdr:nvSpPr>
        <xdr:cNvPr id="142" name="楕円 141"/>
        <xdr:cNvSpPr/>
      </xdr:nvSpPr>
      <xdr:spPr>
        <a:xfrm>
          <a:off x="4584700" y="870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49</xdr:row>
      <xdr:rowOff>155897</xdr:rowOff>
    </xdr:from>
    <xdr:ext cx="534377" cy="259045"/>
    <xdr:sp macro="" textlink="">
      <xdr:nvSpPr>
        <xdr:cNvPr id="143" name="総務費該当値テキスト"/>
        <xdr:cNvSpPr txBox="1"/>
      </xdr:nvSpPr>
      <xdr:spPr>
        <a:xfrm>
          <a:off x="4686300" y="855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132366</xdr:rowOff>
    </xdr:from>
    <xdr:to>
      <xdr:col>20</xdr:col>
      <xdr:colOff>38100</xdr:colOff>
      <xdr:row>57</xdr:row>
      <xdr:rowOff>62516</xdr:rowOff>
    </xdr:to>
    <xdr:sp macro="" textlink="">
      <xdr:nvSpPr>
        <xdr:cNvPr id="144" name="楕円 143"/>
        <xdr:cNvSpPr/>
      </xdr:nvSpPr>
      <xdr:spPr>
        <a:xfrm>
          <a:off x="3746500" y="9733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53643</xdr:rowOff>
    </xdr:from>
    <xdr:ext cx="534377" cy="259045"/>
    <xdr:sp macro="" textlink="">
      <xdr:nvSpPr>
        <xdr:cNvPr id="145" name="テキスト ボックス 144"/>
        <xdr:cNvSpPr txBox="1"/>
      </xdr:nvSpPr>
      <xdr:spPr>
        <a:xfrm>
          <a:off x="3530111" y="9826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19536</xdr:rowOff>
    </xdr:from>
    <xdr:to>
      <xdr:col>15</xdr:col>
      <xdr:colOff>101600</xdr:colOff>
      <xdr:row>56</xdr:row>
      <xdr:rowOff>121136</xdr:rowOff>
    </xdr:to>
    <xdr:sp macro="" textlink="">
      <xdr:nvSpPr>
        <xdr:cNvPr id="146" name="楕円 145"/>
        <xdr:cNvSpPr/>
      </xdr:nvSpPr>
      <xdr:spPr>
        <a:xfrm>
          <a:off x="2857500" y="962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137663</xdr:rowOff>
    </xdr:from>
    <xdr:ext cx="534377" cy="259045"/>
    <xdr:sp macro="" textlink="">
      <xdr:nvSpPr>
        <xdr:cNvPr id="147" name="テキスト ボックス 146"/>
        <xdr:cNvSpPr txBox="1"/>
      </xdr:nvSpPr>
      <xdr:spPr>
        <a:xfrm>
          <a:off x="2641111" y="9395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146834</xdr:rowOff>
    </xdr:from>
    <xdr:to>
      <xdr:col>10</xdr:col>
      <xdr:colOff>165100</xdr:colOff>
      <xdr:row>55</xdr:row>
      <xdr:rowOff>76984</xdr:rowOff>
    </xdr:to>
    <xdr:sp macro="" textlink="">
      <xdr:nvSpPr>
        <xdr:cNvPr id="148" name="楕円 147"/>
        <xdr:cNvSpPr/>
      </xdr:nvSpPr>
      <xdr:spPr>
        <a:xfrm>
          <a:off x="1968500" y="940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93511</xdr:rowOff>
    </xdr:from>
    <xdr:ext cx="534377" cy="259045"/>
    <xdr:sp macro="" textlink="">
      <xdr:nvSpPr>
        <xdr:cNvPr id="149" name="テキスト ボックス 148"/>
        <xdr:cNvSpPr txBox="1"/>
      </xdr:nvSpPr>
      <xdr:spPr>
        <a:xfrm>
          <a:off x="1752111" y="9180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12025</xdr:rowOff>
    </xdr:from>
    <xdr:to>
      <xdr:col>6</xdr:col>
      <xdr:colOff>38100</xdr:colOff>
      <xdr:row>56</xdr:row>
      <xdr:rowOff>113625</xdr:rowOff>
    </xdr:to>
    <xdr:sp macro="" textlink="">
      <xdr:nvSpPr>
        <xdr:cNvPr id="150" name="楕円 149"/>
        <xdr:cNvSpPr/>
      </xdr:nvSpPr>
      <xdr:spPr>
        <a:xfrm>
          <a:off x="1079500" y="961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130152</xdr:rowOff>
    </xdr:from>
    <xdr:ext cx="534377" cy="259045"/>
    <xdr:sp macro="" textlink="">
      <xdr:nvSpPr>
        <xdr:cNvPr id="151" name="テキスト ボックス 150"/>
        <xdr:cNvSpPr txBox="1"/>
      </xdr:nvSpPr>
      <xdr:spPr>
        <a:xfrm>
          <a:off x="863111" y="9388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2" name="テキスト ボックス 161"/>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3" name="直線コネクタ 162"/>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4" name="テキスト ボックス 163"/>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5" name="直線コネクタ 164"/>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6" name="テキスト ボックス 165"/>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7" name="直線コネクタ 16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9" name="直線コネクタ 168"/>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70" name="テキスト ボックス 169"/>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1" name="直線コネクタ 170"/>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2" name="テキスト ボックス 171"/>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69367</xdr:rowOff>
    </xdr:from>
    <xdr:to>
      <xdr:col>24</xdr:col>
      <xdr:colOff>62865</xdr:colOff>
      <xdr:row>79</xdr:row>
      <xdr:rowOff>99180</xdr:rowOff>
    </xdr:to>
    <xdr:cxnSp macro="">
      <xdr:nvCxnSpPr>
        <xdr:cNvPr id="176" name="直線コネクタ 175"/>
        <xdr:cNvCxnSpPr/>
      </xdr:nvCxnSpPr>
      <xdr:spPr>
        <a:xfrm flipV="1">
          <a:off x="4633595" y="12242317"/>
          <a:ext cx="1270" cy="1401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103007</xdr:rowOff>
    </xdr:from>
    <xdr:ext cx="599010" cy="259045"/>
    <xdr:sp macro="" textlink="">
      <xdr:nvSpPr>
        <xdr:cNvPr id="177" name="民生費最小値テキスト"/>
        <xdr:cNvSpPr txBox="1"/>
      </xdr:nvSpPr>
      <xdr:spPr>
        <a:xfrm>
          <a:off x="4686300" y="13647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99180</xdr:rowOff>
    </xdr:from>
    <xdr:to>
      <xdr:col>24</xdr:col>
      <xdr:colOff>152400</xdr:colOff>
      <xdr:row>79</xdr:row>
      <xdr:rowOff>99180</xdr:rowOff>
    </xdr:to>
    <xdr:cxnSp macro="">
      <xdr:nvCxnSpPr>
        <xdr:cNvPr id="178" name="直線コネクタ 177"/>
        <xdr:cNvCxnSpPr/>
      </xdr:nvCxnSpPr>
      <xdr:spPr>
        <a:xfrm>
          <a:off x="4546600" y="1364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16044</xdr:rowOff>
    </xdr:from>
    <xdr:ext cx="599010" cy="259045"/>
    <xdr:sp macro="" textlink="">
      <xdr:nvSpPr>
        <xdr:cNvPr id="179" name="民生費最大値テキスト"/>
        <xdr:cNvSpPr txBox="1"/>
      </xdr:nvSpPr>
      <xdr:spPr>
        <a:xfrm>
          <a:off x="4686300" y="12017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190,692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69367</xdr:rowOff>
    </xdr:from>
    <xdr:to>
      <xdr:col>24</xdr:col>
      <xdr:colOff>152400</xdr:colOff>
      <xdr:row>71</xdr:row>
      <xdr:rowOff>69367</xdr:rowOff>
    </xdr:to>
    <xdr:cxnSp macro="">
      <xdr:nvCxnSpPr>
        <xdr:cNvPr id="180" name="直線コネクタ 179"/>
        <xdr:cNvCxnSpPr/>
      </xdr:nvCxnSpPr>
      <xdr:spPr>
        <a:xfrm>
          <a:off x="4546600" y="12242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137737</xdr:rowOff>
    </xdr:from>
    <xdr:to>
      <xdr:col>24</xdr:col>
      <xdr:colOff>63500</xdr:colOff>
      <xdr:row>78</xdr:row>
      <xdr:rowOff>69062</xdr:rowOff>
    </xdr:to>
    <xdr:cxnSp macro="">
      <xdr:nvCxnSpPr>
        <xdr:cNvPr id="181" name="直線コネクタ 180"/>
        <xdr:cNvCxnSpPr/>
      </xdr:nvCxnSpPr>
      <xdr:spPr>
        <a:xfrm flipV="1">
          <a:off x="3797300" y="13339387"/>
          <a:ext cx="838200" cy="102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111777</xdr:rowOff>
    </xdr:from>
    <xdr:ext cx="599010" cy="259045"/>
    <xdr:sp macro="" textlink="">
      <xdr:nvSpPr>
        <xdr:cNvPr id="182" name="民生費平均値テキスト"/>
        <xdr:cNvSpPr txBox="1"/>
      </xdr:nvSpPr>
      <xdr:spPr>
        <a:xfrm>
          <a:off x="4686300" y="129705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88900</xdr:rowOff>
    </xdr:from>
    <xdr:to>
      <xdr:col>24</xdr:col>
      <xdr:colOff>114300</xdr:colOff>
      <xdr:row>77</xdr:row>
      <xdr:rowOff>19050</xdr:rowOff>
    </xdr:to>
    <xdr:sp macro="" textlink="">
      <xdr:nvSpPr>
        <xdr:cNvPr id="183" name="フローチャート: 判断 182"/>
        <xdr:cNvSpPr/>
      </xdr:nvSpPr>
      <xdr:spPr>
        <a:xfrm>
          <a:off x="4584700" y="1311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69062</xdr:rowOff>
    </xdr:from>
    <xdr:to>
      <xdr:col>19</xdr:col>
      <xdr:colOff>177800</xdr:colOff>
      <xdr:row>78</xdr:row>
      <xdr:rowOff>72968</xdr:rowOff>
    </xdr:to>
    <xdr:cxnSp macro="">
      <xdr:nvCxnSpPr>
        <xdr:cNvPr id="184" name="直線コネクタ 183"/>
        <xdr:cNvCxnSpPr/>
      </xdr:nvCxnSpPr>
      <xdr:spPr>
        <a:xfrm flipV="1">
          <a:off x="2908300" y="13442162"/>
          <a:ext cx="889000" cy="3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5442</xdr:rowOff>
    </xdr:from>
    <xdr:to>
      <xdr:col>20</xdr:col>
      <xdr:colOff>38100</xdr:colOff>
      <xdr:row>76</xdr:row>
      <xdr:rowOff>107042</xdr:rowOff>
    </xdr:to>
    <xdr:sp macro="" textlink="">
      <xdr:nvSpPr>
        <xdr:cNvPr id="185" name="フローチャート: 判断 184"/>
        <xdr:cNvSpPr/>
      </xdr:nvSpPr>
      <xdr:spPr>
        <a:xfrm>
          <a:off x="3746500" y="13035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123569</xdr:rowOff>
    </xdr:from>
    <xdr:ext cx="599010" cy="259045"/>
    <xdr:sp macro="" textlink="">
      <xdr:nvSpPr>
        <xdr:cNvPr id="186" name="テキスト ボックス 185"/>
        <xdr:cNvSpPr txBox="1"/>
      </xdr:nvSpPr>
      <xdr:spPr>
        <a:xfrm>
          <a:off x="3497795" y="12810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72968</xdr:rowOff>
    </xdr:from>
    <xdr:to>
      <xdr:col>15</xdr:col>
      <xdr:colOff>50800</xdr:colOff>
      <xdr:row>79</xdr:row>
      <xdr:rowOff>56451</xdr:rowOff>
    </xdr:to>
    <xdr:cxnSp macro="">
      <xdr:nvCxnSpPr>
        <xdr:cNvPr id="187" name="直線コネクタ 186"/>
        <xdr:cNvCxnSpPr/>
      </xdr:nvCxnSpPr>
      <xdr:spPr>
        <a:xfrm flipV="1">
          <a:off x="2019300" y="13446068"/>
          <a:ext cx="889000" cy="154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66839</xdr:rowOff>
    </xdr:from>
    <xdr:to>
      <xdr:col>15</xdr:col>
      <xdr:colOff>101600</xdr:colOff>
      <xdr:row>76</xdr:row>
      <xdr:rowOff>168439</xdr:rowOff>
    </xdr:to>
    <xdr:sp macro="" textlink="">
      <xdr:nvSpPr>
        <xdr:cNvPr id="188" name="フローチャート: 判断 187"/>
        <xdr:cNvSpPr/>
      </xdr:nvSpPr>
      <xdr:spPr>
        <a:xfrm>
          <a:off x="2857500" y="13097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13517</xdr:rowOff>
    </xdr:from>
    <xdr:ext cx="599010" cy="259045"/>
    <xdr:sp macro="" textlink="">
      <xdr:nvSpPr>
        <xdr:cNvPr id="189" name="テキスト ボックス 188"/>
        <xdr:cNvSpPr txBox="1"/>
      </xdr:nvSpPr>
      <xdr:spPr>
        <a:xfrm>
          <a:off x="2608795" y="12872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56451</xdr:rowOff>
    </xdr:from>
    <xdr:to>
      <xdr:col>10</xdr:col>
      <xdr:colOff>114300</xdr:colOff>
      <xdr:row>79</xdr:row>
      <xdr:rowOff>58986</xdr:rowOff>
    </xdr:to>
    <xdr:cxnSp macro="">
      <xdr:nvCxnSpPr>
        <xdr:cNvPr id="190" name="直線コネクタ 189"/>
        <xdr:cNvCxnSpPr/>
      </xdr:nvCxnSpPr>
      <xdr:spPr>
        <a:xfrm flipV="1">
          <a:off x="1130300" y="13601001"/>
          <a:ext cx="889000" cy="2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138601</xdr:rowOff>
    </xdr:from>
    <xdr:to>
      <xdr:col>10</xdr:col>
      <xdr:colOff>165100</xdr:colOff>
      <xdr:row>77</xdr:row>
      <xdr:rowOff>68751</xdr:rowOff>
    </xdr:to>
    <xdr:sp macro="" textlink="">
      <xdr:nvSpPr>
        <xdr:cNvPr id="191" name="フローチャート: 判断 190"/>
        <xdr:cNvSpPr/>
      </xdr:nvSpPr>
      <xdr:spPr>
        <a:xfrm>
          <a:off x="1968500" y="13168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85279</xdr:rowOff>
    </xdr:from>
    <xdr:ext cx="599010" cy="259045"/>
    <xdr:sp macro="" textlink="">
      <xdr:nvSpPr>
        <xdr:cNvPr id="192" name="テキスト ボックス 191"/>
        <xdr:cNvSpPr txBox="1"/>
      </xdr:nvSpPr>
      <xdr:spPr>
        <a:xfrm>
          <a:off x="1719795" y="12944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57925</xdr:rowOff>
    </xdr:from>
    <xdr:to>
      <xdr:col>6</xdr:col>
      <xdr:colOff>38100</xdr:colOff>
      <xdr:row>77</xdr:row>
      <xdr:rowOff>159525</xdr:rowOff>
    </xdr:to>
    <xdr:sp macro="" textlink="">
      <xdr:nvSpPr>
        <xdr:cNvPr id="193" name="フローチャート: 判断 192"/>
        <xdr:cNvSpPr/>
      </xdr:nvSpPr>
      <xdr:spPr>
        <a:xfrm>
          <a:off x="1079500" y="1325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4602</xdr:rowOff>
    </xdr:from>
    <xdr:ext cx="599010" cy="259045"/>
    <xdr:sp macro="" textlink="">
      <xdr:nvSpPr>
        <xdr:cNvPr id="194" name="テキスト ボックス 193"/>
        <xdr:cNvSpPr txBox="1"/>
      </xdr:nvSpPr>
      <xdr:spPr>
        <a:xfrm>
          <a:off x="830795" y="13034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86937</xdr:rowOff>
    </xdr:from>
    <xdr:to>
      <xdr:col>24</xdr:col>
      <xdr:colOff>114300</xdr:colOff>
      <xdr:row>78</xdr:row>
      <xdr:rowOff>17087</xdr:rowOff>
    </xdr:to>
    <xdr:sp macro="" textlink="">
      <xdr:nvSpPr>
        <xdr:cNvPr id="200" name="楕円 199"/>
        <xdr:cNvSpPr/>
      </xdr:nvSpPr>
      <xdr:spPr>
        <a:xfrm>
          <a:off x="4584700" y="13288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65364</xdr:rowOff>
    </xdr:from>
    <xdr:ext cx="599010" cy="259045"/>
    <xdr:sp macro="" textlink="">
      <xdr:nvSpPr>
        <xdr:cNvPr id="201" name="民生費該当値テキスト"/>
        <xdr:cNvSpPr txBox="1"/>
      </xdr:nvSpPr>
      <xdr:spPr>
        <a:xfrm>
          <a:off x="4686300" y="13267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18262</xdr:rowOff>
    </xdr:from>
    <xdr:to>
      <xdr:col>20</xdr:col>
      <xdr:colOff>38100</xdr:colOff>
      <xdr:row>78</xdr:row>
      <xdr:rowOff>119862</xdr:rowOff>
    </xdr:to>
    <xdr:sp macro="" textlink="">
      <xdr:nvSpPr>
        <xdr:cNvPr id="202" name="楕円 201"/>
        <xdr:cNvSpPr/>
      </xdr:nvSpPr>
      <xdr:spPr>
        <a:xfrm>
          <a:off x="3746500" y="1339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110989</xdr:rowOff>
    </xdr:from>
    <xdr:ext cx="599010" cy="259045"/>
    <xdr:sp macro="" textlink="">
      <xdr:nvSpPr>
        <xdr:cNvPr id="203" name="テキスト ボックス 202"/>
        <xdr:cNvSpPr txBox="1"/>
      </xdr:nvSpPr>
      <xdr:spPr>
        <a:xfrm>
          <a:off x="3497795" y="13484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22168</xdr:rowOff>
    </xdr:from>
    <xdr:to>
      <xdr:col>15</xdr:col>
      <xdr:colOff>101600</xdr:colOff>
      <xdr:row>78</xdr:row>
      <xdr:rowOff>123768</xdr:rowOff>
    </xdr:to>
    <xdr:sp macro="" textlink="">
      <xdr:nvSpPr>
        <xdr:cNvPr id="204" name="楕円 203"/>
        <xdr:cNvSpPr/>
      </xdr:nvSpPr>
      <xdr:spPr>
        <a:xfrm>
          <a:off x="2857500" y="1339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114895</xdr:rowOff>
    </xdr:from>
    <xdr:ext cx="599010" cy="259045"/>
    <xdr:sp macro="" textlink="">
      <xdr:nvSpPr>
        <xdr:cNvPr id="205" name="テキスト ボックス 204"/>
        <xdr:cNvSpPr txBox="1"/>
      </xdr:nvSpPr>
      <xdr:spPr>
        <a:xfrm>
          <a:off x="2608795" y="13487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5651</xdr:rowOff>
    </xdr:from>
    <xdr:to>
      <xdr:col>10</xdr:col>
      <xdr:colOff>165100</xdr:colOff>
      <xdr:row>79</xdr:row>
      <xdr:rowOff>107251</xdr:rowOff>
    </xdr:to>
    <xdr:sp macro="" textlink="">
      <xdr:nvSpPr>
        <xdr:cNvPr id="206" name="楕円 205"/>
        <xdr:cNvSpPr/>
      </xdr:nvSpPr>
      <xdr:spPr>
        <a:xfrm>
          <a:off x="1968500" y="1355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98378</xdr:rowOff>
    </xdr:from>
    <xdr:ext cx="599010" cy="259045"/>
    <xdr:sp macro="" textlink="">
      <xdr:nvSpPr>
        <xdr:cNvPr id="207" name="テキスト ボックス 206"/>
        <xdr:cNvSpPr txBox="1"/>
      </xdr:nvSpPr>
      <xdr:spPr>
        <a:xfrm>
          <a:off x="1719795" y="13642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8186</xdr:rowOff>
    </xdr:from>
    <xdr:to>
      <xdr:col>6</xdr:col>
      <xdr:colOff>38100</xdr:colOff>
      <xdr:row>79</xdr:row>
      <xdr:rowOff>109786</xdr:rowOff>
    </xdr:to>
    <xdr:sp macro="" textlink="">
      <xdr:nvSpPr>
        <xdr:cNvPr id="208" name="楕円 207"/>
        <xdr:cNvSpPr/>
      </xdr:nvSpPr>
      <xdr:spPr>
        <a:xfrm>
          <a:off x="1079500" y="1355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100913</xdr:rowOff>
    </xdr:from>
    <xdr:ext cx="599010" cy="259045"/>
    <xdr:sp macro="" textlink="">
      <xdr:nvSpPr>
        <xdr:cNvPr id="209" name="テキスト ボックス 208"/>
        <xdr:cNvSpPr txBox="1"/>
      </xdr:nvSpPr>
      <xdr:spPr>
        <a:xfrm>
          <a:off x="830795" y="13645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0" name="テキスト ボックス 21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21" name="直線コネクタ 22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2" name="テキスト ボックス 221"/>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3" name="直線コネクタ 22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4" name="テキスト ボックス 223"/>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5" name="直線コネクタ 22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6" name="テキスト ボックス 225"/>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7" name="直線コネクタ 22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8" name="テキスト ボックス 227"/>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147975</xdr:rowOff>
    </xdr:from>
    <xdr:to>
      <xdr:col>24</xdr:col>
      <xdr:colOff>62865</xdr:colOff>
      <xdr:row>99</xdr:row>
      <xdr:rowOff>26794</xdr:rowOff>
    </xdr:to>
    <xdr:cxnSp macro="">
      <xdr:nvCxnSpPr>
        <xdr:cNvPr id="232" name="直線コネクタ 231"/>
        <xdr:cNvCxnSpPr/>
      </xdr:nvCxnSpPr>
      <xdr:spPr>
        <a:xfrm flipV="1">
          <a:off x="4633595" y="15921375"/>
          <a:ext cx="1270" cy="1078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30621</xdr:rowOff>
    </xdr:from>
    <xdr:ext cx="534377" cy="259045"/>
    <xdr:sp macro="" textlink="">
      <xdr:nvSpPr>
        <xdr:cNvPr id="233" name="衛生費最小値テキスト"/>
        <xdr:cNvSpPr txBox="1"/>
      </xdr:nvSpPr>
      <xdr:spPr>
        <a:xfrm>
          <a:off x="4686300" y="1700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26794</xdr:rowOff>
    </xdr:from>
    <xdr:to>
      <xdr:col>24</xdr:col>
      <xdr:colOff>152400</xdr:colOff>
      <xdr:row>99</xdr:row>
      <xdr:rowOff>26794</xdr:rowOff>
    </xdr:to>
    <xdr:cxnSp macro="">
      <xdr:nvCxnSpPr>
        <xdr:cNvPr id="234" name="直線コネクタ 233"/>
        <xdr:cNvCxnSpPr/>
      </xdr:nvCxnSpPr>
      <xdr:spPr>
        <a:xfrm>
          <a:off x="4546600" y="17000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91</xdr:row>
      <xdr:rowOff>94652</xdr:rowOff>
    </xdr:from>
    <xdr:ext cx="534377" cy="259045"/>
    <xdr:sp macro="" textlink="">
      <xdr:nvSpPr>
        <xdr:cNvPr id="235" name="衛生費最大値テキスト"/>
        <xdr:cNvSpPr txBox="1"/>
      </xdr:nvSpPr>
      <xdr:spPr>
        <a:xfrm>
          <a:off x="4686300" y="15696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64,638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147975</xdr:rowOff>
    </xdr:from>
    <xdr:to>
      <xdr:col>24</xdr:col>
      <xdr:colOff>152400</xdr:colOff>
      <xdr:row>92</xdr:row>
      <xdr:rowOff>147975</xdr:rowOff>
    </xdr:to>
    <xdr:cxnSp macro="">
      <xdr:nvCxnSpPr>
        <xdr:cNvPr id="236" name="直線コネクタ 235"/>
        <xdr:cNvCxnSpPr/>
      </xdr:nvCxnSpPr>
      <xdr:spPr>
        <a:xfrm>
          <a:off x="4546600" y="15921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50067</xdr:rowOff>
    </xdr:from>
    <xdr:to>
      <xdr:col>24</xdr:col>
      <xdr:colOff>63500</xdr:colOff>
      <xdr:row>97</xdr:row>
      <xdr:rowOff>74938</xdr:rowOff>
    </xdr:to>
    <xdr:cxnSp macro="">
      <xdr:nvCxnSpPr>
        <xdr:cNvPr id="237" name="直線コネクタ 236"/>
        <xdr:cNvCxnSpPr/>
      </xdr:nvCxnSpPr>
      <xdr:spPr>
        <a:xfrm>
          <a:off x="3797300" y="16680717"/>
          <a:ext cx="838200" cy="24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860</xdr:rowOff>
    </xdr:from>
    <xdr:ext cx="534377" cy="259045"/>
    <xdr:sp macro="" textlink="">
      <xdr:nvSpPr>
        <xdr:cNvPr id="238" name="衛生費平均値テキスト"/>
        <xdr:cNvSpPr txBox="1"/>
      </xdr:nvSpPr>
      <xdr:spPr>
        <a:xfrm>
          <a:off x="4686300" y="164600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149433</xdr:rowOff>
    </xdr:from>
    <xdr:to>
      <xdr:col>24</xdr:col>
      <xdr:colOff>114300</xdr:colOff>
      <xdr:row>97</xdr:row>
      <xdr:rowOff>79583</xdr:rowOff>
    </xdr:to>
    <xdr:sp macro="" textlink="">
      <xdr:nvSpPr>
        <xdr:cNvPr id="239" name="フローチャート: 判断 238"/>
        <xdr:cNvSpPr/>
      </xdr:nvSpPr>
      <xdr:spPr>
        <a:xfrm>
          <a:off x="4584700" y="16608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50067</xdr:rowOff>
    </xdr:from>
    <xdr:to>
      <xdr:col>19</xdr:col>
      <xdr:colOff>177800</xdr:colOff>
      <xdr:row>97</xdr:row>
      <xdr:rowOff>95535</xdr:rowOff>
    </xdr:to>
    <xdr:cxnSp macro="">
      <xdr:nvCxnSpPr>
        <xdr:cNvPr id="240" name="直線コネクタ 239"/>
        <xdr:cNvCxnSpPr/>
      </xdr:nvCxnSpPr>
      <xdr:spPr>
        <a:xfrm flipV="1">
          <a:off x="2908300" y="16680717"/>
          <a:ext cx="889000" cy="45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165756</xdr:rowOff>
    </xdr:from>
    <xdr:to>
      <xdr:col>20</xdr:col>
      <xdr:colOff>38100</xdr:colOff>
      <xdr:row>97</xdr:row>
      <xdr:rowOff>95906</xdr:rowOff>
    </xdr:to>
    <xdr:sp macro="" textlink="">
      <xdr:nvSpPr>
        <xdr:cNvPr id="241" name="フローチャート: 判断 240"/>
        <xdr:cNvSpPr/>
      </xdr:nvSpPr>
      <xdr:spPr>
        <a:xfrm>
          <a:off x="3746500" y="166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112433</xdr:rowOff>
    </xdr:from>
    <xdr:ext cx="534377" cy="259045"/>
    <xdr:sp macro="" textlink="">
      <xdr:nvSpPr>
        <xdr:cNvPr id="242" name="テキスト ボックス 241"/>
        <xdr:cNvSpPr txBox="1"/>
      </xdr:nvSpPr>
      <xdr:spPr>
        <a:xfrm>
          <a:off x="3530111" y="16400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73566</xdr:rowOff>
    </xdr:from>
    <xdr:to>
      <xdr:col>15</xdr:col>
      <xdr:colOff>50800</xdr:colOff>
      <xdr:row>97</xdr:row>
      <xdr:rowOff>95535</xdr:rowOff>
    </xdr:to>
    <xdr:cxnSp macro="">
      <xdr:nvCxnSpPr>
        <xdr:cNvPr id="243" name="直線コネクタ 242"/>
        <xdr:cNvCxnSpPr/>
      </xdr:nvCxnSpPr>
      <xdr:spPr>
        <a:xfrm>
          <a:off x="2019300" y="15846966"/>
          <a:ext cx="889000" cy="879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152085</xdr:rowOff>
    </xdr:from>
    <xdr:to>
      <xdr:col>15</xdr:col>
      <xdr:colOff>101600</xdr:colOff>
      <xdr:row>97</xdr:row>
      <xdr:rowOff>82235</xdr:rowOff>
    </xdr:to>
    <xdr:sp macro="" textlink="">
      <xdr:nvSpPr>
        <xdr:cNvPr id="244" name="フローチャート: 判断 243"/>
        <xdr:cNvSpPr/>
      </xdr:nvSpPr>
      <xdr:spPr>
        <a:xfrm>
          <a:off x="2857500" y="1661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98762</xdr:rowOff>
    </xdr:from>
    <xdr:ext cx="534377" cy="259045"/>
    <xdr:sp macro="" textlink="">
      <xdr:nvSpPr>
        <xdr:cNvPr id="245" name="テキスト ボックス 244"/>
        <xdr:cNvSpPr txBox="1"/>
      </xdr:nvSpPr>
      <xdr:spPr>
        <a:xfrm>
          <a:off x="2641111" y="16386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73566</xdr:rowOff>
    </xdr:from>
    <xdr:to>
      <xdr:col>10</xdr:col>
      <xdr:colOff>114300</xdr:colOff>
      <xdr:row>95</xdr:row>
      <xdr:rowOff>126350</xdr:rowOff>
    </xdr:to>
    <xdr:cxnSp macro="">
      <xdr:nvCxnSpPr>
        <xdr:cNvPr id="246" name="直線コネクタ 245"/>
        <xdr:cNvCxnSpPr/>
      </xdr:nvCxnSpPr>
      <xdr:spPr>
        <a:xfrm flipV="1">
          <a:off x="1130300" y="15846966"/>
          <a:ext cx="889000" cy="567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12182</xdr:rowOff>
    </xdr:from>
    <xdr:to>
      <xdr:col>10</xdr:col>
      <xdr:colOff>165100</xdr:colOff>
      <xdr:row>97</xdr:row>
      <xdr:rowOff>113782</xdr:rowOff>
    </xdr:to>
    <xdr:sp macro="" textlink="">
      <xdr:nvSpPr>
        <xdr:cNvPr id="247" name="フローチャート: 判断 246"/>
        <xdr:cNvSpPr/>
      </xdr:nvSpPr>
      <xdr:spPr>
        <a:xfrm>
          <a:off x="1968500" y="16642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104909</xdr:rowOff>
    </xdr:from>
    <xdr:ext cx="534377" cy="259045"/>
    <xdr:sp macro="" textlink="">
      <xdr:nvSpPr>
        <xdr:cNvPr id="248" name="テキスト ボックス 247"/>
        <xdr:cNvSpPr txBox="1"/>
      </xdr:nvSpPr>
      <xdr:spPr>
        <a:xfrm>
          <a:off x="1752111" y="16735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45603</xdr:rowOff>
    </xdr:from>
    <xdr:to>
      <xdr:col>6</xdr:col>
      <xdr:colOff>38100</xdr:colOff>
      <xdr:row>97</xdr:row>
      <xdr:rowOff>147203</xdr:rowOff>
    </xdr:to>
    <xdr:sp macro="" textlink="">
      <xdr:nvSpPr>
        <xdr:cNvPr id="249" name="フローチャート: 判断 248"/>
        <xdr:cNvSpPr/>
      </xdr:nvSpPr>
      <xdr:spPr>
        <a:xfrm>
          <a:off x="1079500" y="16676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138330</xdr:rowOff>
    </xdr:from>
    <xdr:ext cx="534377" cy="259045"/>
    <xdr:sp macro="" textlink="">
      <xdr:nvSpPr>
        <xdr:cNvPr id="250" name="テキスト ボックス 249"/>
        <xdr:cNvSpPr txBox="1"/>
      </xdr:nvSpPr>
      <xdr:spPr>
        <a:xfrm>
          <a:off x="863111" y="16768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24138</xdr:rowOff>
    </xdr:from>
    <xdr:to>
      <xdr:col>24</xdr:col>
      <xdr:colOff>114300</xdr:colOff>
      <xdr:row>97</xdr:row>
      <xdr:rowOff>125738</xdr:rowOff>
    </xdr:to>
    <xdr:sp macro="" textlink="">
      <xdr:nvSpPr>
        <xdr:cNvPr id="256" name="楕円 255"/>
        <xdr:cNvSpPr/>
      </xdr:nvSpPr>
      <xdr:spPr>
        <a:xfrm>
          <a:off x="4584700" y="16654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2565</xdr:rowOff>
    </xdr:from>
    <xdr:ext cx="534377" cy="259045"/>
    <xdr:sp macro="" textlink="">
      <xdr:nvSpPr>
        <xdr:cNvPr id="257" name="衛生費該当値テキスト"/>
        <xdr:cNvSpPr txBox="1"/>
      </xdr:nvSpPr>
      <xdr:spPr>
        <a:xfrm>
          <a:off x="4686300" y="16633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170717</xdr:rowOff>
    </xdr:from>
    <xdr:to>
      <xdr:col>20</xdr:col>
      <xdr:colOff>38100</xdr:colOff>
      <xdr:row>97</xdr:row>
      <xdr:rowOff>100867</xdr:rowOff>
    </xdr:to>
    <xdr:sp macro="" textlink="">
      <xdr:nvSpPr>
        <xdr:cNvPr id="258" name="楕円 257"/>
        <xdr:cNvSpPr/>
      </xdr:nvSpPr>
      <xdr:spPr>
        <a:xfrm>
          <a:off x="3746500" y="16629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91994</xdr:rowOff>
    </xdr:from>
    <xdr:ext cx="534377" cy="259045"/>
    <xdr:sp macro="" textlink="">
      <xdr:nvSpPr>
        <xdr:cNvPr id="259" name="テキスト ボックス 258"/>
        <xdr:cNvSpPr txBox="1"/>
      </xdr:nvSpPr>
      <xdr:spPr>
        <a:xfrm>
          <a:off x="3530111" y="1672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44735</xdr:rowOff>
    </xdr:from>
    <xdr:to>
      <xdr:col>15</xdr:col>
      <xdr:colOff>101600</xdr:colOff>
      <xdr:row>97</xdr:row>
      <xdr:rowOff>146335</xdr:rowOff>
    </xdr:to>
    <xdr:sp macro="" textlink="">
      <xdr:nvSpPr>
        <xdr:cNvPr id="260" name="楕円 259"/>
        <xdr:cNvSpPr/>
      </xdr:nvSpPr>
      <xdr:spPr>
        <a:xfrm>
          <a:off x="2857500" y="1667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137462</xdr:rowOff>
    </xdr:from>
    <xdr:ext cx="534377" cy="259045"/>
    <xdr:sp macro="" textlink="">
      <xdr:nvSpPr>
        <xdr:cNvPr id="261" name="テキスト ボックス 260"/>
        <xdr:cNvSpPr txBox="1"/>
      </xdr:nvSpPr>
      <xdr:spPr>
        <a:xfrm>
          <a:off x="2641111" y="16768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22766</xdr:rowOff>
    </xdr:from>
    <xdr:to>
      <xdr:col>10</xdr:col>
      <xdr:colOff>165100</xdr:colOff>
      <xdr:row>92</xdr:row>
      <xdr:rowOff>124366</xdr:rowOff>
    </xdr:to>
    <xdr:sp macro="" textlink="">
      <xdr:nvSpPr>
        <xdr:cNvPr id="262" name="楕円 261"/>
        <xdr:cNvSpPr/>
      </xdr:nvSpPr>
      <xdr:spPr>
        <a:xfrm>
          <a:off x="1968500" y="15796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90</xdr:row>
      <xdr:rowOff>140893</xdr:rowOff>
    </xdr:from>
    <xdr:ext cx="534377" cy="259045"/>
    <xdr:sp macro="" textlink="">
      <xdr:nvSpPr>
        <xdr:cNvPr id="263" name="テキスト ボックス 262"/>
        <xdr:cNvSpPr txBox="1"/>
      </xdr:nvSpPr>
      <xdr:spPr>
        <a:xfrm>
          <a:off x="1752111" y="1557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75550</xdr:rowOff>
    </xdr:from>
    <xdr:to>
      <xdr:col>6</xdr:col>
      <xdr:colOff>38100</xdr:colOff>
      <xdr:row>96</xdr:row>
      <xdr:rowOff>5700</xdr:rowOff>
    </xdr:to>
    <xdr:sp macro="" textlink="">
      <xdr:nvSpPr>
        <xdr:cNvPr id="264" name="楕円 263"/>
        <xdr:cNvSpPr/>
      </xdr:nvSpPr>
      <xdr:spPr>
        <a:xfrm>
          <a:off x="1079500" y="1636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22227</xdr:rowOff>
    </xdr:from>
    <xdr:ext cx="534377" cy="259045"/>
    <xdr:sp macro="" textlink="">
      <xdr:nvSpPr>
        <xdr:cNvPr id="265" name="テキスト ボックス 264"/>
        <xdr:cNvSpPr txBox="1"/>
      </xdr:nvSpPr>
      <xdr:spPr>
        <a:xfrm>
          <a:off x="863111" y="16138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9" name="テキスト ボックス 278"/>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1" name="テキスト ボックス 280"/>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3" name="テキスト ボックス 282"/>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5" name="テキスト ボックス 284"/>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7" name="テキスト ボックス 286"/>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9" name="テキスト ボックス 28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77978</xdr:rowOff>
    </xdr:from>
    <xdr:to>
      <xdr:col>54</xdr:col>
      <xdr:colOff>189865</xdr:colOff>
      <xdr:row>39</xdr:row>
      <xdr:rowOff>68181</xdr:rowOff>
    </xdr:to>
    <xdr:cxnSp macro="">
      <xdr:nvCxnSpPr>
        <xdr:cNvPr id="291" name="直線コネクタ 290"/>
        <xdr:cNvCxnSpPr/>
      </xdr:nvCxnSpPr>
      <xdr:spPr>
        <a:xfrm flipV="1">
          <a:off x="10475595" y="5221478"/>
          <a:ext cx="1270" cy="1533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72008</xdr:rowOff>
    </xdr:from>
    <xdr:ext cx="313932" cy="259045"/>
    <xdr:sp macro="" textlink="">
      <xdr:nvSpPr>
        <xdr:cNvPr id="292" name="労働費最小値テキスト"/>
        <xdr:cNvSpPr txBox="1"/>
      </xdr:nvSpPr>
      <xdr:spPr>
        <a:xfrm>
          <a:off x="10528300" y="67585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68181</xdr:rowOff>
    </xdr:from>
    <xdr:to>
      <xdr:col>55</xdr:col>
      <xdr:colOff>88900</xdr:colOff>
      <xdr:row>39</xdr:row>
      <xdr:rowOff>68181</xdr:rowOff>
    </xdr:to>
    <xdr:cxnSp macro="">
      <xdr:nvCxnSpPr>
        <xdr:cNvPr id="293" name="直線コネクタ 292"/>
        <xdr:cNvCxnSpPr/>
      </xdr:nvCxnSpPr>
      <xdr:spPr>
        <a:xfrm>
          <a:off x="10388600" y="6754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24655</xdr:rowOff>
    </xdr:from>
    <xdr:ext cx="469744" cy="259045"/>
    <xdr:sp macro="" textlink="">
      <xdr:nvSpPr>
        <xdr:cNvPr id="294" name="労働費最大値テキスト"/>
        <xdr:cNvSpPr txBox="1"/>
      </xdr:nvSpPr>
      <xdr:spPr>
        <a:xfrm>
          <a:off x="10528300" y="4996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77978</xdr:rowOff>
    </xdr:from>
    <xdr:to>
      <xdr:col>55</xdr:col>
      <xdr:colOff>88900</xdr:colOff>
      <xdr:row>30</xdr:row>
      <xdr:rowOff>77978</xdr:rowOff>
    </xdr:to>
    <xdr:cxnSp macro="">
      <xdr:nvCxnSpPr>
        <xdr:cNvPr id="295" name="直線コネクタ 294"/>
        <xdr:cNvCxnSpPr/>
      </xdr:nvCxnSpPr>
      <xdr:spPr>
        <a:xfrm>
          <a:off x="10388600" y="5221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2866</xdr:rowOff>
    </xdr:from>
    <xdr:to>
      <xdr:col>55</xdr:col>
      <xdr:colOff>0</xdr:colOff>
      <xdr:row>39</xdr:row>
      <xdr:rowOff>28012</xdr:rowOff>
    </xdr:to>
    <xdr:cxnSp macro="">
      <xdr:nvCxnSpPr>
        <xdr:cNvPr id="296" name="直線コネクタ 295"/>
        <xdr:cNvCxnSpPr/>
      </xdr:nvCxnSpPr>
      <xdr:spPr>
        <a:xfrm flipV="1">
          <a:off x="9639300" y="6689416"/>
          <a:ext cx="8382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117982</xdr:rowOff>
    </xdr:from>
    <xdr:ext cx="378565" cy="259045"/>
    <xdr:sp macro="" textlink="">
      <xdr:nvSpPr>
        <xdr:cNvPr id="297" name="労働費平均値テキスト"/>
        <xdr:cNvSpPr txBox="1"/>
      </xdr:nvSpPr>
      <xdr:spPr>
        <a:xfrm>
          <a:off x="10528300" y="62901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95105</xdr:rowOff>
    </xdr:from>
    <xdr:to>
      <xdr:col>55</xdr:col>
      <xdr:colOff>50800</xdr:colOff>
      <xdr:row>38</xdr:row>
      <xdr:rowOff>25255</xdr:rowOff>
    </xdr:to>
    <xdr:sp macro="" textlink="">
      <xdr:nvSpPr>
        <xdr:cNvPr id="298" name="フローチャート: 判断 297"/>
        <xdr:cNvSpPr/>
      </xdr:nvSpPr>
      <xdr:spPr>
        <a:xfrm>
          <a:off x="10426700" y="6438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21155</xdr:rowOff>
    </xdr:from>
    <xdr:to>
      <xdr:col>50</xdr:col>
      <xdr:colOff>114300</xdr:colOff>
      <xdr:row>39</xdr:row>
      <xdr:rowOff>28012</xdr:rowOff>
    </xdr:to>
    <xdr:cxnSp macro="">
      <xdr:nvCxnSpPr>
        <xdr:cNvPr id="299" name="直線コネクタ 298"/>
        <xdr:cNvCxnSpPr/>
      </xdr:nvCxnSpPr>
      <xdr:spPr>
        <a:xfrm>
          <a:off x="8750300" y="6707705"/>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72572</xdr:rowOff>
    </xdr:from>
    <xdr:to>
      <xdr:col>50</xdr:col>
      <xdr:colOff>165100</xdr:colOff>
      <xdr:row>38</xdr:row>
      <xdr:rowOff>2722</xdr:rowOff>
    </xdr:to>
    <xdr:sp macro="" textlink="">
      <xdr:nvSpPr>
        <xdr:cNvPr id="300" name="フローチャート: 判断 299"/>
        <xdr:cNvSpPr/>
      </xdr:nvSpPr>
      <xdr:spPr>
        <a:xfrm>
          <a:off x="9588500" y="6416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19249</xdr:rowOff>
    </xdr:from>
    <xdr:ext cx="378565" cy="259045"/>
    <xdr:sp macro="" textlink="">
      <xdr:nvSpPr>
        <xdr:cNvPr id="301" name="テキスト ボックス 300"/>
        <xdr:cNvSpPr txBox="1"/>
      </xdr:nvSpPr>
      <xdr:spPr>
        <a:xfrm>
          <a:off x="9450017" y="61914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7765</xdr:rowOff>
    </xdr:from>
    <xdr:to>
      <xdr:col>45</xdr:col>
      <xdr:colOff>177800</xdr:colOff>
      <xdr:row>39</xdr:row>
      <xdr:rowOff>21155</xdr:rowOff>
    </xdr:to>
    <xdr:cxnSp macro="">
      <xdr:nvCxnSpPr>
        <xdr:cNvPr id="302" name="直線コネクタ 301"/>
        <xdr:cNvCxnSpPr/>
      </xdr:nvCxnSpPr>
      <xdr:spPr>
        <a:xfrm>
          <a:off x="7861300" y="6694315"/>
          <a:ext cx="889000" cy="13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33383</xdr:rowOff>
    </xdr:from>
    <xdr:to>
      <xdr:col>46</xdr:col>
      <xdr:colOff>38100</xdr:colOff>
      <xdr:row>37</xdr:row>
      <xdr:rowOff>134983</xdr:rowOff>
    </xdr:to>
    <xdr:sp macro="" textlink="">
      <xdr:nvSpPr>
        <xdr:cNvPr id="303" name="フローチャート: 判断 302"/>
        <xdr:cNvSpPr/>
      </xdr:nvSpPr>
      <xdr:spPr>
        <a:xfrm>
          <a:off x="8699500" y="637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151510</xdr:rowOff>
    </xdr:from>
    <xdr:ext cx="469744" cy="259045"/>
    <xdr:sp macro="" textlink="">
      <xdr:nvSpPr>
        <xdr:cNvPr id="304" name="テキスト ボックス 303"/>
        <xdr:cNvSpPr txBox="1"/>
      </xdr:nvSpPr>
      <xdr:spPr>
        <a:xfrm>
          <a:off x="8515428" y="6152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154069</xdr:rowOff>
    </xdr:from>
    <xdr:to>
      <xdr:col>41</xdr:col>
      <xdr:colOff>50800</xdr:colOff>
      <xdr:row>39</xdr:row>
      <xdr:rowOff>7765</xdr:rowOff>
    </xdr:to>
    <xdr:cxnSp macro="">
      <xdr:nvCxnSpPr>
        <xdr:cNvPr id="305" name="直線コネクタ 304"/>
        <xdr:cNvCxnSpPr/>
      </xdr:nvCxnSpPr>
      <xdr:spPr>
        <a:xfrm>
          <a:off x="6972300" y="6669169"/>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115679</xdr:rowOff>
    </xdr:from>
    <xdr:to>
      <xdr:col>41</xdr:col>
      <xdr:colOff>101600</xdr:colOff>
      <xdr:row>37</xdr:row>
      <xdr:rowOff>45829</xdr:rowOff>
    </xdr:to>
    <xdr:sp macro="" textlink="">
      <xdr:nvSpPr>
        <xdr:cNvPr id="306" name="フローチャート: 判断 305"/>
        <xdr:cNvSpPr/>
      </xdr:nvSpPr>
      <xdr:spPr>
        <a:xfrm>
          <a:off x="7810500" y="6287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62356</xdr:rowOff>
    </xdr:from>
    <xdr:ext cx="469744" cy="259045"/>
    <xdr:sp macro="" textlink="">
      <xdr:nvSpPr>
        <xdr:cNvPr id="307" name="テキスト ボックス 306"/>
        <xdr:cNvSpPr txBox="1"/>
      </xdr:nvSpPr>
      <xdr:spPr>
        <a:xfrm>
          <a:off x="7626428" y="6063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73551</xdr:rowOff>
    </xdr:from>
    <xdr:to>
      <xdr:col>36</xdr:col>
      <xdr:colOff>165100</xdr:colOff>
      <xdr:row>37</xdr:row>
      <xdr:rowOff>3701</xdr:rowOff>
    </xdr:to>
    <xdr:sp macro="" textlink="">
      <xdr:nvSpPr>
        <xdr:cNvPr id="308" name="フローチャート: 判断 307"/>
        <xdr:cNvSpPr/>
      </xdr:nvSpPr>
      <xdr:spPr>
        <a:xfrm>
          <a:off x="6921500" y="6245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20228</xdr:rowOff>
    </xdr:from>
    <xdr:ext cx="469744" cy="259045"/>
    <xdr:sp macro="" textlink="">
      <xdr:nvSpPr>
        <xdr:cNvPr id="309" name="テキスト ボックス 308"/>
        <xdr:cNvSpPr txBox="1"/>
      </xdr:nvSpPr>
      <xdr:spPr>
        <a:xfrm>
          <a:off x="6737428" y="6020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123516</xdr:rowOff>
    </xdr:from>
    <xdr:to>
      <xdr:col>55</xdr:col>
      <xdr:colOff>50800</xdr:colOff>
      <xdr:row>39</xdr:row>
      <xdr:rowOff>53666</xdr:rowOff>
    </xdr:to>
    <xdr:sp macro="" textlink="">
      <xdr:nvSpPr>
        <xdr:cNvPr id="315" name="楕円 314"/>
        <xdr:cNvSpPr/>
      </xdr:nvSpPr>
      <xdr:spPr>
        <a:xfrm>
          <a:off x="10426700" y="6638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38443</xdr:rowOff>
    </xdr:from>
    <xdr:ext cx="378565" cy="259045"/>
    <xdr:sp macro="" textlink="">
      <xdr:nvSpPr>
        <xdr:cNvPr id="316" name="労働費該当値テキスト"/>
        <xdr:cNvSpPr txBox="1"/>
      </xdr:nvSpPr>
      <xdr:spPr>
        <a:xfrm>
          <a:off x="10528300" y="65535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148662</xdr:rowOff>
    </xdr:from>
    <xdr:to>
      <xdr:col>50</xdr:col>
      <xdr:colOff>165100</xdr:colOff>
      <xdr:row>39</xdr:row>
      <xdr:rowOff>78812</xdr:rowOff>
    </xdr:to>
    <xdr:sp macro="" textlink="">
      <xdr:nvSpPr>
        <xdr:cNvPr id="317" name="楕円 316"/>
        <xdr:cNvSpPr/>
      </xdr:nvSpPr>
      <xdr:spPr>
        <a:xfrm>
          <a:off x="9588500" y="6663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69939</xdr:rowOff>
    </xdr:from>
    <xdr:ext cx="378565" cy="259045"/>
    <xdr:sp macro="" textlink="">
      <xdr:nvSpPr>
        <xdr:cNvPr id="318" name="テキスト ボックス 317"/>
        <xdr:cNvSpPr txBox="1"/>
      </xdr:nvSpPr>
      <xdr:spPr>
        <a:xfrm>
          <a:off x="9450017" y="67564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141805</xdr:rowOff>
    </xdr:from>
    <xdr:to>
      <xdr:col>46</xdr:col>
      <xdr:colOff>38100</xdr:colOff>
      <xdr:row>39</xdr:row>
      <xdr:rowOff>71955</xdr:rowOff>
    </xdr:to>
    <xdr:sp macro="" textlink="">
      <xdr:nvSpPr>
        <xdr:cNvPr id="319" name="楕円 318"/>
        <xdr:cNvSpPr/>
      </xdr:nvSpPr>
      <xdr:spPr>
        <a:xfrm>
          <a:off x="8699500" y="6656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63082</xdr:rowOff>
    </xdr:from>
    <xdr:ext cx="378565" cy="259045"/>
    <xdr:sp macro="" textlink="">
      <xdr:nvSpPr>
        <xdr:cNvPr id="320" name="テキスト ボックス 319"/>
        <xdr:cNvSpPr txBox="1"/>
      </xdr:nvSpPr>
      <xdr:spPr>
        <a:xfrm>
          <a:off x="8561017" y="67496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128415</xdr:rowOff>
    </xdr:from>
    <xdr:to>
      <xdr:col>41</xdr:col>
      <xdr:colOff>101600</xdr:colOff>
      <xdr:row>39</xdr:row>
      <xdr:rowOff>58565</xdr:rowOff>
    </xdr:to>
    <xdr:sp macro="" textlink="">
      <xdr:nvSpPr>
        <xdr:cNvPr id="321" name="楕円 320"/>
        <xdr:cNvSpPr/>
      </xdr:nvSpPr>
      <xdr:spPr>
        <a:xfrm>
          <a:off x="7810500" y="6643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49692</xdr:rowOff>
    </xdr:from>
    <xdr:ext cx="378565" cy="259045"/>
    <xdr:sp macro="" textlink="">
      <xdr:nvSpPr>
        <xdr:cNvPr id="322" name="テキスト ボックス 321"/>
        <xdr:cNvSpPr txBox="1"/>
      </xdr:nvSpPr>
      <xdr:spPr>
        <a:xfrm>
          <a:off x="7672017" y="67362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103269</xdr:rowOff>
    </xdr:from>
    <xdr:to>
      <xdr:col>36</xdr:col>
      <xdr:colOff>165100</xdr:colOff>
      <xdr:row>39</xdr:row>
      <xdr:rowOff>33419</xdr:rowOff>
    </xdr:to>
    <xdr:sp macro="" textlink="">
      <xdr:nvSpPr>
        <xdr:cNvPr id="323" name="楕円 322"/>
        <xdr:cNvSpPr/>
      </xdr:nvSpPr>
      <xdr:spPr>
        <a:xfrm>
          <a:off x="6921500" y="6618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24546</xdr:rowOff>
    </xdr:from>
    <xdr:ext cx="378565" cy="259045"/>
    <xdr:sp macro="" textlink="">
      <xdr:nvSpPr>
        <xdr:cNvPr id="324" name="テキスト ボックス 323"/>
        <xdr:cNvSpPr txBox="1"/>
      </xdr:nvSpPr>
      <xdr:spPr>
        <a:xfrm>
          <a:off x="6783017" y="67110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5" name="直線コネクタ 33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6" name="テキスト ボックス 33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7" name="直線コネクタ 33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8" name="テキスト ボックス 337"/>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9" name="直線コネクタ 33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40" name="テキスト ボックス 339"/>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1" name="直線コネクタ 34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2" name="テキスト ボックス 341"/>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4" name="テキスト ボックス 343"/>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94391</xdr:rowOff>
    </xdr:from>
    <xdr:to>
      <xdr:col>54</xdr:col>
      <xdr:colOff>189865</xdr:colOff>
      <xdr:row>58</xdr:row>
      <xdr:rowOff>131516</xdr:rowOff>
    </xdr:to>
    <xdr:cxnSp macro="">
      <xdr:nvCxnSpPr>
        <xdr:cNvPr id="346" name="直線コネクタ 345"/>
        <xdr:cNvCxnSpPr/>
      </xdr:nvCxnSpPr>
      <xdr:spPr>
        <a:xfrm flipV="1">
          <a:off x="10475595" y="8838341"/>
          <a:ext cx="1270" cy="1237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135343</xdr:rowOff>
    </xdr:from>
    <xdr:ext cx="378565" cy="259045"/>
    <xdr:sp macro="" textlink="">
      <xdr:nvSpPr>
        <xdr:cNvPr id="347" name="農林水産業費最小値テキスト"/>
        <xdr:cNvSpPr txBox="1"/>
      </xdr:nvSpPr>
      <xdr:spPr>
        <a:xfrm>
          <a:off x="10528300" y="100794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131516</xdr:rowOff>
    </xdr:from>
    <xdr:to>
      <xdr:col>55</xdr:col>
      <xdr:colOff>88900</xdr:colOff>
      <xdr:row>58</xdr:row>
      <xdr:rowOff>131516</xdr:rowOff>
    </xdr:to>
    <xdr:cxnSp macro="">
      <xdr:nvCxnSpPr>
        <xdr:cNvPr id="348" name="直線コネクタ 347"/>
        <xdr:cNvCxnSpPr/>
      </xdr:nvCxnSpPr>
      <xdr:spPr>
        <a:xfrm>
          <a:off x="10388600" y="10075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41068</xdr:rowOff>
    </xdr:from>
    <xdr:ext cx="534377" cy="259045"/>
    <xdr:sp macro="" textlink="">
      <xdr:nvSpPr>
        <xdr:cNvPr id="349" name="農林水産業費最大値テキスト"/>
        <xdr:cNvSpPr txBox="1"/>
      </xdr:nvSpPr>
      <xdr:spPr>
        <a:xfrm>
          <a:off x="10528300" y="8613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27,241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94391</xdr:rowOff>
    </xdr:from>
    <xdr:to>
      <xdr:col>55</xdr:col>
      <xdr:colOff>88900</xdr:colOff>
      <xdr:row>51</xdr:row>
      <xdr:rowOff>94391</xdr:rowOff>
    </xdr:to>
    <xdr:cxnSp macro="">
      <xdr:nvCxnSpPr>
        <xdr:cNvPr id="350" name="直線コネクタ 349"/>
        <xdr:cNvCxnSpPr/>
      </xdr:nvCxnSpPr>
      <xdr:spPr>
        <a:xfrm>
          <a:off x="10388600" y="8838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115422</xdr:rowOff>
    </xdr:from>
    <xdr:to>
      <xdr:col>55</xdr:col>
      <xdr:colOff>0</xdr:colOff>
      <xdr:row>57</xdr:row>
      <xdr:rowOff>131745</xdr:rowOff>
    </xdr:to>
    <xdr:cxnSp macro="">
      <xdr:nvCxnSpPr>
        <xdr:cNvPr id="351" name="直線コネクタ 350"/>
        <xdr:cNvCxnSpPr/>
      </xdr:nvCxnSpPr>
      <xdr:spPr>
        <a:xfrm>
          <a:off x="9639300" y="9888072"/>
          <a:ext cx="838200" cy="16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46352</xdr:rowOff>
    </xdr:from>
    <xdr:ext cx="469744" cy="259045"/>
    <xdr:sp macro="" textlink="">
      <xdr:nvSpPr>
        <xdr:cNvPr id="352" name="農林水産業費平均値テキスト"/>
        <xdr:cNvSpPr txBox="1"/>
      </xdr:nvSpPr>
      <xdr:spPr>
        <a:xfrm>
          <a:off x="10528300" y="96475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23475</xdr:rowOff>
    </xdr:from>
    <xdr:to>
      <xdr:col>55</xdr:col>
      <xdr:colOff>50800</xdr:colOff>
      <xdr:row>57</xdr:row>
      <xdr:rowOff>125075</xdr:rowOff>
    </xdr:to>
    <xdr:sp macro="" textlink="">
      <xdr:nvSpPr>
        <xdr:cNvPr id="353" name="フローチャート: 判断 352"/>
        <xdr:cNvSpPr/>
      </xdr:nvSpPr>
      <xdr:spPr>
        <a:xfrm>
          <a:off x="10426700" y="9796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115422</xdr:rowOff>
    </xdr:from>
    <xdr:to>
      <xdr:col>50</xdr:col>
      <xdr:colOff>114300</xdr:colOff>
      <xdr:row>57</xdr:row>
      <xdr:rowOff>145278</xdr:rowOff>
    </xdr:to>
    <xdr:cxnSp macro="">
      <xdr:nvCxnSpPr>
        <xdr:cNvPr id="354" name="直線コネクタ 353"/>
        <xdr:cNvCxnSpPr/>
      </xdr:nvCxnSpPr>
      <xdr:spPr>
        <a:xfrm flipV="1">
          <a:off x="8750300" y="9888072"/>
          <a:ext cx="889000" cy="29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30835</xdr:rowOff>
    </xdr:from>
    <xdr:to>
      <xdr:col>50</xdr:col>
      <xdr:colOff>165100</xdr:colOff>
      <xdr:row>57</xdr:row>
      <xdr:rowOff>132435</xdr:rowOff>
    </xdr:to>
    <xdr:sp macro="" textlink="">
      <xdr:nvSpPr>
        <xdr:cNvPr id="355" name="フローチャート: 判断 354"/>
        <xdr:cNvSpPr/>
      </xdr:nvSpPr>
      <xdr:spPr>
        <a:xfrm>
          <a:off x="9588500" y="980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148962</xdr:rowOff>
    </xdr:from>
    <xdr:ext cx="469744" cy="259045"/>
    <xdr:sp macro="" textlink="">
      <xdr:nvSpPr>
        <xdr:cNvPr id="356" name="テキスト ボックス 355"/>
        <xdr:cNvSpPr txBox="1"/>
      </xdr:nvSpPr>
      <xdr:spPr>
        <a:xfrm>
          <a:off x="9404428" y="9578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145278</xdr:rowOff>
    </xdr:from>
    <xdr:to>
      <xdr:col>45</xdr:col>
      <xdr:colOff>177800</xdr:colOff>
      <xdr:row>57</xdr:row>
      <xdr:rowOff>156114</xdr:rowOff>
    </xdr:to>
    <xdr:cxnSp macro="">
      <xdr:nvCxnSpPr>
        <xdr:cNvPr id="357" name="直線コネクタ 356"/>
        <xdr:cNvCxnSpPr/>
      </xdr:nvCxnSpPr>
      <xdr:spPr>
        <a:xfrm flipV="1">
          <a:off x="7861300" y="9917928"/>
          <a:ext cx="889000" cy="10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18948</xdr:rowOff>
    </xdr:from>
    <xdr:to>
      <xdr:col>46</xdr:col>
      <xdr:colOff>38100</xdr:colOff>
      <xdr:row>57</xdr:row>
      <xdr:rowOff>120548</xdr:rowOff>
    </xdr:to>
    <xdr:sp macro="" textlink="">
      <xdr:nvSpPr>
        <xdr:cNvPr id="358" name="フローチャート: 判断 357"/>
        <xdr:cNvSpPr/>
      </xdr:nvSpPr>
      <xdr:spPr>
        <a:xfrm>
          <a:off x="8699500" y="97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137075</xdr:rowOff>
    </xdr:from>
    <xdr:ext cx="469744" cy="259045"/>
    <xdr:sp macro="" textlink="">
      <xdr:nvSpPr>
        <xdr:cNvPr id="359" name="テキスト ボックス 358"/>
        <xdr:cNvSpPr txBox="1"/>
      </xdr:nvSpPr>
      <xdr:spPr>
        <a:xfrm>
          <a:off x="8515428" y="9566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156114</xdr:rowOff>
    </xdr:from>
    <xdr:to>
      <xdr:col>41</xdr:col>
      <xdr:colOff>50800</xdr:colOff>
      <xdr:row>57</xdr:row>
      <xdr:rowOff>169373</xdr:rowOff>
    </xdr:to>
    <xdr:cxnSp macro="">
      <xdr:nvCxnSpPr>
        <xdr:cNvPr id="360" name="直線コネクタ 359"/>
        <xdr:cNvCxnSpPr/>
      </xdr:nvCxnSpPr>
      <xdr:spPr>
        <a:xfrm flipV="1">
          <a:off x="6972300" y="9928764"/>
          <a:ext cx="889000" cy="1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159812</xdr:rowOff>
    </xdr:from>
    <xdr:to>
      <xdr:col>41</xdr:col>
      <xdr:colOff>101600</xdr:colOff>
      <xdr:row>57</xdr:row>
      <xdr:rowOff>89962</xdr:rowOff>
    </xdr:to>
    <xdr:sp macro="" textlink="">
      <xdr:nvSpPr>
        <xdr:cNvPr id="361" name="フローチャート: 判断 360"/>
        <xdr:cNvSpPr/>
      </xdr:nvSpPr>
      <xdr:spPr>
        <a:xfrm>
          <a:off x="7810500" y="9761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106489</xdr:rowOff>
    </xdr:from>
    <xdr:ext cx="469744" cy="259045"/>
    <xdr:sp macro="" textlink="">
      <xdr:nvSpPr>
        <xdr:cNvPr id="362" name="テキスト ボックス 361"/>
        <xdr:cNvSpPr txBox="1"/>
      </xdr:nvSpPr>
      <xdr:spPr>
        <a:xfrm>
          <a:off x="7626428" y="9536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21143</xdr:rowOff>
    </xdr:from>
    <xdr:to>
      <xdr:col>36</xdr:col>
      <xdr:colOff>165100</xdr:colOff>
      <xdr:row>57</xdr:row>
      <xdr:rowOff>122743</xdr:rowOff>
    </xdr:to>
    <xdr:sp macro="" textlink="">
      <xdr:nvSpPr>
        <xdr:cNvPr id="363" name="フローチャート: 判断 362"/>
        <xdr:cNvSpPr/>
      </xdr:nvSpPr>
      <xdr:spPr>
        <a:xfrm>
          <a:off x="6921500" y="979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139270</xdr:rowOff>
    </xdr:from>
    <xdr:ext cx="469744" cy="259045"/>
    <xdr:sp macro="" textlink="">
      <xdr:nvSpPr>
        <xdr:cNvPr id="364" name="テキスト ボックス 363"/>
        <xdr:cNvSpPr txBox="1"/>
      </xdr:nvSpPr>
      <xdr:spPr>
        <a:xfrm>
          <a:off x="6737428" y="9569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80945</xdr:rowOff>
    </xdr:from>
    <xdr:to>
      <xdr:col>55</xdr:col>
      <xdr:colOff>50800</xdr:colOff>
      <xdr:row>58</xdr:row>
      <xdr:rowOff>11095</xdr:rowOff>
    </xdr:to>
    <xdr:sp macro="" textlink="">
      <xdr:nvSpPr>
        <xdr:cNvPr id="370" name="楕円 369"/>
        <xdr:cNvSpPr/>
      </xdr:nvSpPr>
      <xdr:spPr>
        <a:xfrm>
          <a:off x="10426700" y="9853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59372</xdr:rowOff>
    </xdr:from>
    <xdr:ext cx="469744" cy="259045"/>
    <xdr:sp macro="" textlink="">
      <xdr:nvSpPr>
        <xdr:cNvPr id="371" name="農林水産業費該当値テキスト"/>
        <xdr:cNvSpPr txBox="1"/>
      </xdr:nvSpPr>
      <xdr:spPr>
        <a:xfrm>
          <a:off x="10528300" y="9832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64622</xdr:rowOff>
    </xdr:from>
    <xdr:to>
      <xdr:col>50</xdr:col>
      <xdr:colOff>165100</xdr:colOff>
      <xdr:row>57</xdr:row>
      <xdr:rowOff>166222</xdr:rowOff>
    </xdr:to>
    <xdr:sp macro="" textlink="">
      <xdr:nvSpPr>
        <xdr:cNvPr id="372" name="楕円 371"/>
        <xdr:cNvSpPr/>
      </xdr:nvSpPr>
      <xdr:spPr>
        <a:xfrm>
          <a:off x="9588500" y="983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157349</xdr:rowOff>
    </xdr:from>
    <xdr:ext cx="469744" cy="259045"/>
    <xdr:sp macro="" textlink="">
      <xdr:nvSpPr>
        <xdr:cNvPr id="373" name="テキスト ボックス 372"/>
        <xdr:cNvSpPr txBox="1"/>
      </xdr:nvSpPr>
      <xdr:spPr>
        <a:xfrm>
          <a:off x="9404428" y="9929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94478</xdr:rowOff>
    </xdr:from>
    <xdr:to>
      <xdr:col>46</xdr:col>
      <xdr:colOff>38100</xdr:colOff>
      <xdr:row>58</xdr:row>
      <xdr:rowOff>24628</xdr:rowOff>
    </xdr:to>
    <xdr:sp macro="" textlink="">
      <xdr:nvSpPr>
        <xdr:cNvPr id="374" name="楕円 373"/>
        <xdr:cNvSpPr/>
      </xdr:nvSpPr>
      <xdr:spPr>
        <a:xfrm>
          <a:off x="8699500" y="986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15755</xdr:rowOff>
    </xdr:from>
    <xdr:ext cx="469744" cy="259045"/>
    <xdr:sp macro="" textlink="">
      <xdr:nvSpPr>
        <xdr:cNvPr id="375" name="テキスト ボックス 374"/>
        <xdr:cNvSpPr txBox="1"/>
      </xdr:nvSpPr>
      <xdr:spPr>
        <a:xfrm>
          <a:off x="8515428" y="9959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105314</xdr:rowOff>
    </xdr:from>
    <xdr:to>
      <xdr:col>41</xdr:col>
      <xdr:colOff>101600</xdr:colOff>
      <xdr:row>58</xdr:row>
      <xdr:rowOff>35464</xdr:rowOff>
    </xdr:to>
    <xdr:sp macro="" textlink="">
      <xdr:nvSpPr>
        <xdr:cNvPr id="376" name="楕円 375"/>
        <xdr:cNvSpPr/>
      </xdr:nvSpPr>
      <xdr:spPr>
        <a:xfrm>
          <a:off x="7810500" y="987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26591</xdr:rowOff>
    </xdr:from>
    <xdr:ext cx="469744" cy="259045"/>
    <xdr:sp macro="" textlink="">
      <xdr:nvSpPr>
        <xdr:cNvPr id="377" name="テキスト ボックス 376"/>
        <xdr:cNvSpPr txBox="1"/>
      </xdr:nvSpPr>
      <xdr:spPr>
        <a:xfrm>
          <a:off x="7626428" y="9970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118573</xdr:rowOff>
    </xdr:from>
    <xdr:to>
      <xdr:col>36</xdr:col>
      <xdr:colOff>165100</xdr:colOff>
      <xdr:row>58</xdr:row>
      <xdr:rowOff>48723</xdr:rowOff>
    </xdr:to>
    <xdr:sp macro="" textlink="">
      <xdr:nvSpPr>
        <xdr:cNvPr id="378" name="楕円 377"/>
        <xdr:cNvSpPr/>
      </xdr:nvSpPr>
      <xdr:spPr>
        <a:xfrm>
          <a:off x="6921500" y="9891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39850</xdr:rowOff>
    </xdr:from>
    <xdr:ext cx="469744" cy="259045"/>
    <xdr:sp macro="" textlink="">
      <xdr:nvSpPr>
        <xdr:cNvPr id="379" name="テキスト ボックス 378"/>
        <xdr:cNvSpPr txBox="1"/>
      </xdr:nvSpPr>
      <xdr:spPr>
        <a:xfrm>
          <a:off x="6737428" y="9983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5" name="テキスト ボックス 39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7" name="テキスト ボックス 39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101204</xdr:rowOff>
    </xdr:from>
    <xdr:to>
      <xdr:col>54</xdr:col>
      <xdr:colOff>189865</xdr:colOff>
      <xdr:row>78</xdr:row>
      <xdr:rowOff>103856</xdr:rowOff>
    </xdr:to>
    <xdr:cxnSp macro="">
      <xdr:nvCxnSpPr>
        <xdr:cNvPr id="401" name="直線コネクタ 400"/>
        <xdr:cNvCxnSpPr/>
      </xdr:nvCxnSpPr>
      <xdr:spPr>
        <a:xfrm flipV="1">
          <a:off x="10475595" y="12274154"/>
          <a:ext cx="1270" cy="1202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107683</xdr:rowOff>
    </xdr:from>
    <xdr:ext cx="378565" cy="259045"/>
    <xdr:sp macro="" textlink="">
      <xdr:nvSpPr>
        <xdr:cNvPr id="402" name="商工費最小値テキスト"/>
        <xdr:cNvSpPr txBox="1"/>
      </xdr:nvSpPr>
      <xdr:spPr>
        <a:xfrm>
          <a:off x="10528300" y="134807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103856</xdr:rowOff>
    </xdr:from>
    <xdr:to>
      <xdr:col>55</xdr:col>
      <xdr:colOff>88900</xdr:colOff>
      <xdr:row>78</xdr:row>
      <xdr:rowOff>103856</xdr:rowOff>
    </xdr:to>
    <xdr:cxnSp macro="">
      <xdr:nvCxnSpPr>
        <xdr:cNvPr id="403" name="直線コネクタ 402"/>
        <xdr:cNvCxnSpPr/>
      </xdr:nvCxnSpPr>
      <xdr:spPr>
        <a:xfrm>
          <a:off x="10388600" y="13476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47881</xdr:rowOff>
    </xdr:from>
    <xdr:ext cx="534377" cy="259045"/>
    <xdr:sp macro="" textlink="">
      <xdr:nvSpPr>
        <xdr:cNvPr id="404" name="商工費最大値テキスト"/>
        <xdr:cNvSpPr txBox="1"/>
      </xdr:nvSpPr>
      <xdr:spPr>
        <a:xfrm>
          <a:off x="10528300" y="12049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27,092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101204</xdr:rowOff>
    </xdr:from>
    <xdr:to>
      <xdr:col>55</xdr:col>
      <xdr:colOff>88900</xdr:colOff>
      <xdr:row>71</xdr:row>
      <xdr:rowOff>101204</xdr:rowOff>
    </xdr:to>
    <xdr:cxnSp macro="">
      <xdr:nvCxnSpPr>
        <xdr:cNvPr id="405" name="直線コネクタ 404"/>
        <xdr:cNvCxnSpPr/>
      </xdr:nvCxnSpPr>
      <xdr:spPr>
        <a:xfrm>
          <a:off x="10388600" y="12274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71394</xdr:rowOff>
    </xdr:from>
    <xdr:to>
      <xdr:col>55</xdr:col>
      <xdr:colOff>0</xdr:colOff>
      <xdr:row>76</xdr:row>
      <xdr:rowOff>49586</xdr:rowOff>
    </xdr:to>
    <xdr:cxnSp macro="">
      <xdr:nvCxnSpPr>
        <xdr:cNvPr id="406" name="直線コネクタ 405"/>
        <xdr:cNvCxnSpPr/>
      </xdr:nvCxnSpPr>
      <xdr:spPr>
        <a:xfrm flipV="1">
          <a:off x="9639300" y="12930144"/>
          <a:ext cx="838200" cy="149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63440</xdr:rowOff>
    </xdr:from>
    <xdr:ext cx="469744" cy="259045"/>
    <xdr:sp macro="" textlink="">
      <xdr:nvSpPr>
        <xdr:cNvPr id="407" name="商工費平均値テキスト"/>
        <xdr:cNvSpPr txBox="1"/>
      </xdr:nvSpPr>
      <xdr:spPr>
        <a:xfrm>
          <a:off x="10528300" y="130936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85013</xdr:rowOff>
    </xdr:from>
    <xdr:to>
      <xdr:col>55</xdr:col>
      <xdr:colOff>50800</xdr:colOff>
      <xdr:row>77</xdr:row>
      <xdr:rowOff>15163</xdr:rowOff>
    </xdr:to>
    <xdr:sp macro="" textlink="">
      <xdr:nvSpPr>
        <xdr:cNvPr id="408" name="フローチャート: 判断 407"/>
        <xdr:cNvSpPr/>
      </xdr:nvSpPr>
      <xdr:spPr>
        <a:xfrm>
          <a:off x="10426700" y="13115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17216</xdr:rowOff>
    </xdr:from>
    <xdr:to>
      <xdr:col>50</xdr:col>
      <xdr:colOff>114300</xdr:colOff>
      <xdr:row>76</xdr:row>
      <xdr:rowOff>49586</xdr:rowOff>
    </xdr:to>
    <xdr:cxnSp macro="">
      <xdr:nvCxnSpPr>
        <xdr:cNvPr id="409" name="直線コネクタ 408"/>
        <xdr:cNvCxnSpPr/>
      </xdr:nvCxnSpPr>
      <xdr:spPr>
        <a:xfrm>
          <a:off x="8750300" y="13047416"/>
          <a:ext cx="889000" cy="32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50495</xdr:rowOff>
    </xdr:from>
    <xdr:to>
      <xdr:col>50</xdr:col>
      <xdr:colOff>165100</xdr:colOff>
      <xdr:row>76</xdr:row>
      <xdr:rowOff>152095</xdr:rowOff>
    </xdr:to>
    <xdr:sp macro="" textlink="">
      <xdr:nvSpPr>
        <xdr:cNvPr id="410" name="フローチャート: 判断 409"/>
        <xdr:cNvSpPr/>
      </xdr:nvSpPr>
      <xdr:spPr>
        <a:xfrm>
          <a:off x="9588500" y="1308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143222</xdr:rowOff>
    </xdr:from>
    <xdr:ext cx="469744" cy="259045"/>
    <xdr:sp macro="" textlink="">
      <xdr:nvSpPr>
        <xdr:cNvPr id="411" name="テキスト ボックス 410"/>
        <xdr:cNvSpPr txBox="1"/>
      </xdr:nvSpPr>
      <xdr:spPr>
        <a:xfrm>
          <a:off x="9404428" y="13173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138329</xdr:rowOff>
    </xdr:from>
    <xdr:to>
      <xdr:col>45</xdr:col>
      <xdr:colOff>177800</xdr:colOff>
      <xdr:row>76</xdr:row>
      <xdr:rowOff>17216</xdr:rowOff>
    </xdr:to>
    <xdr:cxnSp macro="">
      <xdr:nvCxnSpPr>
        <xdr:cNvPr id="412" name="直線コネクタ 411"/>
        <xdr:cNvCxnSpPr/>
      </xdr:nvCxnSpPr>
      <xdr:spPr>
        <a:xfrm>
          <a:off x="7861300" y="12997079"/>
          <a:ext cx="889000" cy="50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13554</xdr:rowOff>
    </xdr:from>
    <xdr:to>
      <xdr:col>46</xdr:col>
      <xdr:colOff>38100</xdr:colOff>
      <xdr:row>76</xdr:row>
      <xdr:rowOff>115154</xdr:rowOff>
    </xdr:to>
    <xdr:sp macro="" textlink="">
      <xdr:nvSpPr>
        <xdr:cNvPr id="413" name="フローチャート: 判断 412"/>
        <xdr:cNvSpPr/>
      </xdr:nvSpPr>
      <xdr:spPr>
        <a:xfrm>
          <a:off x="8699500" y="1304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106281</xdr:rowOff>
    </xdr:from>
    <xdr:ext cx="469744" cy="259045"/>
    <xdr:sp macro="" textlink="">
      <xdr:nvSpPr>
        <xdr:cNvPr id="414" name="テキスト ボックス 413"/>
        <xdr:cNvSpPr txBox="1"/>
      </xdr:nvSpPr>
      <xdr:spPr>
        <a:xfrm>
          <a:off x="8515428" y="13136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107193</xdr:rowOff>
    </xdr:from>
    <xdr:to>
      <xdr:col>41</xdr:col>
      <xdr:colOff>50800</xdr:colOff>
      <xdr:row>75</xdr:row>
      <xdr:rowOff>138329</xdr:rowOff>
    </xdr:to>
    <xdr:cxnSp macro="">
      <xdr:nvCxnSpPr>
        <xdr:cNvPr id="415" name="直線コネクタ 414"/>
        <xdr:cNvCxnSpPr/>
      </xdr:nvCxnSpPr>
      <xdr:spPr>
        <a:xfrm>
          <a:off x="6972300" y="12965943"/>
          <a:ext cx="889000" cy="31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95941</xdr:rowOff>
    </xdr:from>
    <xdr:to>
      <xdr:col>41</xdr:col>
      <xdr:colOff>101600</xdr:colOff>
      <xdr:row>76</xdr:row>
      <xdr:rowOff>26091</xdr:rowOff>
    </xdr:to>
    <xdr:sp macro="" textlink="">
      <xdr:nvSpPr>
        <xdr:cNvPr id="416" name="フローチャート: 判断 415"/>
        <xdr:cNvSpPr/>
      </xdr:nvSpPr>
      <xdr:spPr>
        <a:xfrm>
          <a:off x="7810500" y="12954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17218</xdr:rowOff>
    </xdr:from>
    <xdr:ext cx="534377" cy="259045"/>
    <xdr:sp macro="" textlink="">
      <xdr:nvSpPr>
        <xdr:cNvPr id="417" name="テキスト ボックス 416"/>
        <xdr:cNvSpPr txBox="1"/>
      </xdr:nvSpPr>
      <xdr:spPr>
        <a:xfrm>
          <a:off x="7594111" y="13047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138598</xdr:rowOff>
    </xdr:from>
    <xdr:to>
      <xdr:col>36</xdr:col>
      <xdr:colOff>165100</xdr:colOff>
      <xdr:row>76</xdr:row>
      <xdr:rowOff>68748</xdr:rowOff>
    </xdr:to>
    <xdr:sp macro="" textlink="">
      <xdr:nvSpPr>
        <xdr:cNvPr id="418" name="フローチャート: 判断 417"/>
        <xdr:cNvSpPr/>
      </xdr:nvSpPr>
      <xdr:spPr>
        <a:xfrm>
          <a:off x="6921500" y="1299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59875</xdr:rowOff>
    </xdr:from>
    <xdr:ext cx="534377" cy="259045"/>
    <xdr:sp macro="" textlink="">
      <xdr:nvSpPr>
        <xdr:cNvPr id="419" name="テキスト ボックス 418"/>
        <xdr:cNvSpPr txBox="1"/>
      </xdr:nvSpPr>
      <xdr:spPr>
        <a:xfrm>
          <a:off x="6705111" y="13090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20594</xdr:rowOff>
    </xdr:from>
    <xdr:to>
      <xdr:col>55</xdr:col>
      <xdr:colOff>50800</xdr:colOff>
      <xdr:row>75</xdr:row>
      <xdr:rowOff>122194</xdr:rowOff>
    </xdr:to>
    <xdr:sp macro="" textlink="">
      <xdr:nvSpPr>
        <xdr:cNvPr id="425" name="楕円 424"/>
        <xdr:cNvSpPr/>
      </xdr:nvSpPr>
      <xdr:spPr>
        <a:xfrm>
          <a:off x="10426700" y="12879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43471</xdr:rowOff>
    </xdr:from>
    <xdr:ext cx="534377" cy="259045"/>
    <xdr:sp macro="" textlink="">
      <xdr:nvSpPr>
        <xdr:cNvPr id="426" name="商工費該当値テキスト"/>
        <xdr:cNvSpPr txBox="1"/>
      </xdr:nvSpPr>
      <xdr:spPr>
        <a:xfrm>
          <a:off x="10528300" y="12730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170236</xdr:rowOff>
    </xdr:from>
    <xdr:to>
      <xdr:col>50</xdr:col>
      <xdr:colOff>165100</xdr:colOff>
      <xdr:row>76</xdr:row>
      <xdr:rowOff>100386</xdr:rowOff>
    </xdr:to>
    <xdr:sp macro="" textlink="">
      <xdr:nvSpPr>
        <xdr:cNvPr id="427" name="楕円 426"/>
        <xdr:cNvSpPr/>
      </xdr:nvSpPr>
      <xdr:spPr>
        <a:xfrm>
          <a:off x="9588500" y="13028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74</xdr:row>
      <xdr:rowOff>116913</xdr:rowOff>
    </xdr:from>
    <xdr:ext cx="469744" cy="259045"/>
    <xdr:sp macro="" textlink="">
      <xdr:nvSpPr>
        <xdr:cNvPr id="428" name="テキスト ボックス 427"/>
        <xdr:cNvSpPr txBox="1"/>
      </xdr:nvSpPr>
      <xdr:spPr>
        <a:xfrm>
          <a:off x="9404428" y="12804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137866</xdr:rowOff>
    </xdr:from>
    <xdr:to>
      <xdr:col>46</xdr:col>
      <xdr:colOff>38100</xdr:colOff>
      <xdr:row>76</xdr:row>
      <xdr:rowOff>68016</xdr:rowOff>
    </xdr:to>
    <xdr:sp macro="" textlink="">
      <xdr:nvSpPr>
        <xdr:cNvPr id="429" name="楕円 428"/>
        <xdr:cNvSpPr/>
      </xdr:nvSpPr>
      <xdr:spPr>
        <a:xfrm>
          <a:off x="8699500" y="1299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84543</xdr:rowOff>
    </xdr:from>
    <xdr:ext cx="534377" cy="259045"/>
    <xdr:sp macro="" textlink="">
      <xdr:nvSpPr>
        <xdr:cNvPr id="430" name="テキスト ボックス 429"/>
        <xdr:cNvSpPr txBox="1"/>
      </xdr:nvSpPr>
      <xdr:spPr>
        <a:xfrm>
          <a:off x="8483111" y="12771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87529</xdr:rowOff>
    </xdr:from>
    <xdr:to>
      <xdr:col>41</xdr:col>
      <xdr:colOff>101600</xdr:colOff>
      <xdr:row>76</xdr:row>
      <xdr:rowOff>17680</xdr:rowOff>
    </xdr:to>
    <xdr:sp macro="" textlink="">
      <xdr:nvSpPr>
        <xdr:cNvPr id="431" name="楕円 430"/>
        <xdr:cNvSpPr/>
      </xdr:nvSpPr>
      <xdr:spPr>
        <a:xfrm>
          <a:off x="7810500" y="1294627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34206</xdr:rowOff>
    </xdr:from>
    <xdr:ext cx="534377" cy="259045"/>
    <xdr:sp macro="" textlink="">
      <xdr:nvSpPr>
        <xdr:cNvPr id="432" name="テキスト ボックス 431"/>
        <xdr:cNvSpPr txBox="1"/>
      </xdr:nvSpPr>
      <xdr:spPr>
        <a:xfrm>
          <a:off x="7594111" y="12721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56393</xdr:rowOff>
    </xdr:from>
    <xdr:to>
      <xdr:col>36</xdr:col>
      <xdr:colOff>165100</xdr:colOff>
      <xdr:row>75</xdr:row>
      <xdr:rowOff>157993</xdr:rowOff>
    </xdr:to>
    <xdr:sp macro="" textlink="">
      <xdr:nvSpPr>
        <xdr:cNvPr id="433" name="楕円 432"/>
        <xdr:cNvSpPr/>
      </xdr:nvSpPr>
      <xdr:spPr>
        <a:xfrm>
          <a:off x="6921500" y="12915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3070</xdr:rowOff>
    </xdr:from>
    <xdr:ext cx="534377" cy="259045"/>
    <xdr:sp macro="" textlink="">
      <xdr:nvSpPr>
        <xdr:cNvPr id="434" name="テキスト ボックス 433"/>
        <xdr:cNvSpPr txBox="1"/>
      </xdr:nvSpPr>
      <xdr:spPr>
        <a:xfrm>
          <a:off x="6705111" y="1269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7" name="テキスト ボックス 446"/>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111373</xdr:rowOff>
    </xdr:from>
    <xdr:to>
      <xdr:col>54</xdr:col>
      <xdr:colOff>189865</xdr:colOff>
      <xdr:row>98</xdr:row>
      <xdr:rowOff>81426</xdr:rowOff>
    </xdr:to>
    <xdr:cxnSp macro="">
      <xdr:nvCxnSpPr>
        <xdr:cNvPr id="459" name="直線コネクタ 458"/>
        <xdr:cNvCxnSpPr/>
      </xdr:nvCxnSpPr>
      <xdr:spPr>
        <a:xfrm flipV="1">
          <a:off x="10475595" y="15713323"/>
          <a:ext cx="1270" cy="1170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85253</xdr:rowOff>
    </xdr:from>
    <xdr:ext cx="534377" cy="259045"/>
    <xdr:sp macro="" textlink="">
      <xdr:nvSpPr>
        <xdr:cNvPr id="460" name="土木費最小値テキスト"/>
        <xdr:cNvSpPr txBox="1"/>
      </xdr:nvSpPr>
      <xdr:spPr>
        <a:xfrm>
          <a:off x="10528300" y="16887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81426</xdr:rowOff>
    </xdr:from>
    <xdr:to>
      <xdr:col>55</xdr:col>
      <xdr:colOff>88900</xdr:colOff>
      <xdr:row>98</xdr:row>
      <xdr:rowOff>81426</xdr:rowOff>
    </xdr:to>
    <xdr:cxnSp macro="">
      <xdr:nvCxnSpPr>
        <xdr:cNvPr id="461" name="直線コネクタ 460"/>
        <xdr:cNvCxnSpPr/>
      </xdr:nvCxnSpPr>
      <xdr:spPr>
        <a:xfrm>
          <a:off x="10388600" y="16883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58050</xdr:rowOff>
    </xdr:from>
    <xdr:ext cx="534377" cy="259045"/>
    <xdr:sp macro="" textlink="">
      <xdr:nvSpPr>
        <xdr:cNvPr id="462" name="土木費最大値テキスト"/>
        <xdr:cNvSpPr txBox="1"/>
      </xdr:nvSpPr>
      <xdr:spPr>
        <a:xfrm>
          <a:off x="10528300" y="15488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88,487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111373</xdr:rowOff>
    </xdr:from>
    <xdr:to>
      <xdr:col>55</xdr:col>
      <xdr:colOff>88900</xdr:colOff>
      <xdr:row>91</xdr:row>
      <xdr:rowOff>111373</xdr:rowOff>
    </xdr:to>
    <xdr:cxnSp macro="">
      <xdr:nvCxnSpPr>
        <xdr:cNvPr id="463" name="直線コネクタ 462"/>
        <xdr:cNvCxnSpPr/>
      </xdr:nvCxnSpPr>
      <xdr:spPr>
        <a:xfrm>
          <a:off x="10388600" y="15713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115012</xdr:rowOff>
    </xdr:from>
    <xdr:to>
      <xdr:col>55</xdr:col>
      <xdr:colOff>0</xdr:colOff>
      <xdr:row>95</xdr:row>
      <xdr:rowOff>160198</xdr:rowOff>
    </xdr:to>
    <xdr:cxnSp macro="">
      <xdr:nvCxnSpPr>
        <xdr:cNvPr id="464" name="直線コネクタ 463"/>
        <xdr:cNvCxnSpPr/>
      </xdr:nvCxnSpPr>
      <xdr:spPr>
        <a:xfrm>
          <a:off x="9639300" y="16402762"/>
          <a:ext cx="838200" cy="45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66927</xdr:rowOff>
    </xdr:from>
    <xdr:ext cx="534377" cy="259045"/>
    <xdr:sp macro="" textlink="">
      <xdr:nvSpPr>
        <xdr:cNvPr id="465" name="土木費平均値テキスト"/>
        <xdr:cNvSpPr txBox="1"/>
      </xdr:nvSpPr>
      <xdr:spPr>
        <a:xfrm>
          <a:off x="10528300" y="165261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88500</xdr:rowOff>
    </xdr:from>
    <xdr:to>
      <xdr:col>55</xdr:col>
      <xdr:colOff>50800</xdr:colOff>
      <xdr:row>97</xdr:row>
      <xdr:rowOff>18650</xdr:rowOff>
    </xdr:to>
    <xdr:sp macro="" textlink="">
      <xdr:nvSpPr>
        <xdr:cNvPr id="466" name="フローチャート: 判断 465"/>
        <xdr:cNvSpPr/>
      </xdr:nvSpPr>
      <xdr:spPr>
        <a:xfrm>
          <a:off x="10426700" y="165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115012</xdr:rowOff>
    </xdr:from>
    <xdr:to>
      <xdr:col>50</xdr:col>
      <xdr:colOff>114300</xdr:colOff>
      <xdr:row>95</xdr:row>
      <xdr:rowOff>149186</xdr:rowOff>
    </xdr:to>
    <xdr:cxnSp macro="">
      <xdr:nvCxnSpPr>
        <xdr:cNvPr id="467" name="直線コネクタ 466"/>
        <xdr:cNvCxnSpPr/>
      </xdr:nvCxnSpPr>
      <xdr:spPr>
        <a:xfrm flipV="1">
          <a:off x="8750300" y="16402762"/>
          <a:ext cx="889000" cy="34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99168</xdr:rowOff>
    </xdr:from>
    <xdr:to>
      <xdr:col>50</xdr:col>
      <xdr:colOff>165100</xdr:colOff>
      <xdr:row>97</xdr:row>
      <xdr:rowOff>29318</xdr:rowOff>
    </xdr:to>
    <xdr:sp macro="" textlink="">
      <xdr:nvSpPr>
        <xdr:cNvPr id="468" name="フローチャート: 判断 467"/>
        <xdr:cNvSpPr/>
      </xdr:nvSpPr>
      <xdr:spPr>
        <a:xfrm>
          <a:off x="9588500" y="1655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20445</xdr:rowOff>
    </xdr:from>
    <xdr:ext cx="534377" cy="259045"/>
    <xdr:sp macro="" textlink="">
      <xdr:nvSpPr>
        <xdr:cNvPr id="469" name="テキスト ボックス 468"/>
        <xdr:cNvSpPr txBox="1"/>
      </xdr:nvSpPr>
      <xdr:spPr>
        <a:xfrm>
          <a:off x="9372111" y="16651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149186</xdr:rowOff>
    </xdr:from>
    <xdr:to>
      <xdr:col>45</xdr:col>
      <xdr:colOff>177800</xdr:colOff>
      <xdr:row>95</xdr:row>
      <xdr:rowOff>160369</xdr:rowOff>
    </xdr:to>
    <xdr:cxnSp macro="">
      <xdr:nvCxnSpPr>
        <xdr:cNvPr id="470" name="直線コネクタ 469"/>
        <xdr:cNvCxnSpPr/>
      </xdr:nvCxnSpPr>
      <xdr:spPr>
        <a:xfrm flipV="1">
          <a:off x="7861300" y="16436936"/>
          <a:ext cx="889000" cy="11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115494</xdr:rowOff>
    </xdr:from>
    <xdr:to>
      <xdr:col>46</xdr:col>
      <xdr:colOff>38100</xdr:colOff>
      <xdr:row>97</xdr:row>
      <xdr:rowOff>45644</xdr:rowOff>
    </xdr:to>
    <xdr:sp macro="" textlink="">
      <xdr:nvSpPr>
        <xdr:cNvPr id="471" name="フローチャート: 判断 470"/>
        <xdr:cNvSpPr/>
      </xdr:nvSpPr>
      <xdr:spPr>
        <a:xfrm>
          <a:off x="8699500" y="165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36771</xdr:rowOff>
    </xdr:from>
    <xdr:ext cx="534377" cy="259045"/>
    <xdr:sp macro="" textlink="">
      <xdr:nvSpPr>
        <xdr:cNvPr id="472" name="テキスト ボックス 471"/>
        <xdr:cNvSpPr txBox="1"/>
      </xdr:nvSpPr>
      <xdr:spPr>
        <a:xfrm>
          <a:off x="8483111" y="16667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160369</xdr:rowOff>
    </xdr:from>
    <xdr:to>
      <xdr:col>41</xdr:col>
      <xdr:colOff>50800</xdr:colOff>
      <xdr:row>96</xdr:row>
      <xdr:rowOff>41878</xdr:rowOff>
    </xdr:to>
    <xdr:cxnSp macro="">
      <xdr:nvCxnSpPr>
        <xdr:cNvPr id="473" name="直線コネクタ 472"/>
        <xdr:cNvCxnSpPr/>
      </xdr:nvCxnSpPr>
      <xdr:spPr>
        <a:xfrm flipV="1">
          <a:off x="6972300" y="16448119"/>
          <a:ext cx="889000" cy="52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116866</xdr:rowOff>
    </xdr:from>
    <xdr:to>
      <xdr:col>41</xdr:col>
      <xdr:colOff>101600</xdr:colOff>
      <xdr:row>97</xdr:row>
      <xdr:rowOff>47016</xdr:rowOff>
    </xdr:to>
    <xdr:sp macro="" textlink="">
      <xdr:nvSpPr>
        <xdr:cNvPr id="474" name="フローチャート: 判断 473"/>
        <xdr:cNvSpPr/>
      </xdr:nvSpPr>
      <xdr:spPr>
        <a:xfrm>
          <a:off x="7810500" y="1657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38143</xdr:rowOff>
    </xdr:from>
    <xdr:ext cx="534377" cy="259045"/>
    <xdr:sp macro="" textlink="">
      <xdr:nvSpPr>
        <xdr:cNvPr id="475" name="テキスト ボックス 474"/>
        <xdr:cNvSpPr txBox="1"/>
      </xdr:nvSpPr>
      <xdr:spPr>
        <a:xfrm>
          <a:off x="7594111" y="1666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98082</xdr:rowOff>
    </xdr:from>
    <xdr:to>
      <xdr:col>36</xdr:col>
      <xdr:colOff>165100</xdr:colOff>
      <xdr:row>97</xdr:row>
      <xdr:rowOff>28232</xdr:rowOff>
    </xdr:to>
    <xdr:sp macro="" textlink="">
      <xdr:nvSpPr>
        <xdr:cNvPr id="476" name="フローチャート: 判断 475"/>
        <xdr:cNvSpPr/>
      </xdr:nvSpPr>
      <xdr:spPr>
        <a:xfrm>
          <a:off x="6921500" y="16557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19359</xdr:rowOff>
    </xdr:from>
    <xdr:ext cx="534377" cy="259045"/>
    <xdr:sp macro="" textlink="">
      <xdr:nvSpPr>
        <xdr:cNvPr id="477" name="テキスト ボックス 476"/>
        <xdr:cNvSpPr txBox="1"/>
      </xdr:nvSpPr>
      <xdr:spPr>
        <a:xfrm>
          <a:off x="6705111" y="16650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109398</xdr:rowOff>
    </xdr:from>
    <xdr:to>
      <xdr:col>55</xdr:col>
      <xdr:colOff>50800</xdr:colOff>
      <xdr:row>96</xdr:row>
      <xdr:rowOff>39548</xdr:rowOff>
    </xdr:to>
    <xdr:sp macro="" textlink="">
      <xdr:nvSpPr>
        <xdr:cNvPr id="483" name="楕円 482"/>
        <xdr:cNvSpPr/>
      </xdr:nvSpPr>
      <xdr:spPr>
        <a:xfrm>
          <a:off x="10426700" y="1639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132275</xdr:rowOff>
    </xdr:from>
    <xdr:ext cx="534377" cy="259045"/>
    <xdr:sp macro="" textlink="">
      <xdr:nvSpPr>
        <xdr:cNvPr id="484" name="土木費該当値テキスト"/>
        <xdr:cNvSpPr txBox="1"/>
      </xdr:nvSpPr>
      <xdr:spPr>
        <a:xfrm>
          <a:off x="10528300" y="16248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64212</xdr:rowOff>
    </xdr:from>
    <xdr:to>
      <xdr:col>50</xdr:col>
      <xdr:colOff>165100</xdr:colOff>
      <xdr:row>95</xdr:row>
      <xdr:rowOff>165812</xdr:rowOff>
    </xdr:to>
    <xdr:sp macro="" textlink="">
      <xdr:nvSpPr>
        <xdr:cNvPr id="485" name="楕円 484"/>
        <xdr:cNvSpPr/>
      </xdr:nvSpPr>
      <xdr:spPr>
        <a:xfrm>
          <a:off x="9588500" y="16351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10889</xdr:rowOff>
    </xdr:from>
    <xdr:ext cx="534377" cy="259045"/>
    <xdr:sp macro="" textlink="">
      <xdr:nvSpPr>
        <xdr:cNvPr id="486" name="テキスト ボックス 485"/>
        <xdr:cNvSpPr txBox="1"/>
      </xdr:nvSpPr>
      <xdr:spPr>
        <a:xfrm>
          <a:off x="9372111" y="16127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98386</xdr:rowOff>
    </xdr:from>
    <xdr:to>
      <xdr:col>46</xdr:col>
      <xdr:colOff>38100</xdr:colOff>
      <xdr:row>96</xdr:row>
      <xdr:rowOff>28536</xdr:rowOff>
    </xdr:to>
    <xdr:sp macro="" textlink="">
      <xdr:nvSpPr>
        <xdr:cNvPr id="487" name="楕円 486"/>
        <xdr:cNvSpPr/>
      </xdr:nvSpPr>
      <xdr:spPr>
        <a:xfrm>
          <a:off x="8699500" y="16386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45063</xdr:rowOff>
    </xdr:from>
    <xdr:ext cx="534377" cy="259045"/>
    <xdr:sp macro="" textlink="">
      <xdr:nvSpPr>
        <xdr:cNvPr id="488" name="テキスト ボックス 487"/>
        <xdr:cNvSpPr txBox="1"/>
      </xdr:nvSpPr>
      <xdr:spPr>
        <a:xfrm>
          <a:off x="8483111" y="16161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109569</xdr:rowOff>
    </xdr:from>
    <xdr:to>
      <xdr:col>41</xdr:col>
      <xdr:colOff>101600</xdr:colOff>
      <xdr:row>96</xdr:row>
      <xdr:rowOff>39719</xdr:rowOff>
    </xdr:to>
    <xdr:sp macro="" textlink="">
      <xdr:nvSpPr>
        <xdr:cNvPr id="489" name="楕円 488"/>
        <xdr:cNvSpPr/>
      </xdr:nvSpPr>
      <xdr:spPr>
        <a:xfrm>
          <a:off x="7810500" y="16397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56246</xdr:rowOff>
    </xdr:from>
    <xdr:ext cx="534377" cy="259045"/>
    <xdr:sp macro="" textlink="">
      <xdr:nvSpPr>
        <xdr:cNvPr id="490" name="テキスト ボックス 489"/>
        <xdr:cNvSpPr txBox="1"/>
      </xdr:nvSpPr>
      <xdr:spPr>
        <a:xfrm>
          <a:off x="7594111" y="16172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162528</xdr:rowOff>
    </xdr:from>
    <xdr:to>
      <xdr:col>36</xdr:col>
      <xdr:colOff>165100</xdr:colOff>
      <xdr:row>96</xdr:row>
      <xdr:rowOff>92678</xdr:rowOff>
    </xdr:to>
    <xdr:sp macro="" textlink="">
      <xdr:nvSpPr>
        <xdr:cNvPr id="491" name="楕円 490"/>
        <xdr:cNvSpPr/>
      </xdr:nvSpPr>
      <xdr:spPr>
        <a:xfrm>
          <a:off x="6921500" y="16450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109205</xdr:rowOff>
    </xdr:from>
    <xdr:ext cx="534377" cy="259045"/>
    <xdr:sp macro="" textlink="">
      <xdr:nvSpPr>
        <xdr:cNvPr id="492" name="テキスト ボックス 491"/>
        <xdr:cNvSpPr txBox="1"/>
      </xdr:nvSpPr>
      <xdr:spPr>
        <a:xfrm>
          <a:off x="6705111" y="16225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3" name="テキスト ボックス 502"/>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505" name="テキスト ボックス 504"/>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130683</xdr:rowOff>
    </xdr:from>
    <xdr:to>
      <xdr:col>85</xdr:col>
      <xdr:colOff>126364</xdr:colOff>
      <xdr:row>39</xdr:row>
      <xdr:rowOff>5842</xdr:rowOff>
    </xdr:to>
    <xdr:cxnSp macro="">
      <xdr:nvCxnSpPr>
        <xdr:cNvPr id="517" name="直線コネクタ 516"/>
        <xdr:cNvCxnSpPr/>
      </xdr:nvCxnSpPr>
      <xdr:spPr>
        <a:xfrm flipV="1">
          <a:off x="16317595" y="5274183"/>
          <a:ext cx="1269" cy="1418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9669</xdr:rowOff>
    </xdr:from>
    <xdr:ext cx="469744" cy="259045"/>
    <xdr:sp macro="" textlink="">
      <xdr:nvSpPr>
        <xdr:cNvPr id="518" name="消防費最小値テキスト"/>
        <xdr:cNvSpPr txBox="1"/>
      </xdr:nvSpPr>
      <xdr:spPr>
        <a:xfrm>
          <a:off x="16370300" y="6696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5842</xdr:rowOff>
    </xdr:from>
    <xdr:to>
      <xdr:col>86</xdr:col>
      <xdr:colOff>25400</xdr:colOff>
      <xdr:row>39</xdr:row>
      <xdr:rowOff>5842</xdr:rowOff>
    </xdr:to>
    <xdr:cxnSp macro="">
      <xdr:nvCxnSpPr>
        <xdr:cNvPr id="519" name="直線コネクタ 518"/>
        <xdr:cNvCxnSpPr/>
      </xdr:nvCxnSpPr>
      <xdr:spPr>
        <a:xfrm>
          <a:off x="16230600" y="6692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77360</xdr:rowOff>
    </xdr:from>
    <xdr:ext cx="534377" cy="259045"/>
    <xdr:sp macro="" textlink="">
      <xdr:nvSpPr>
        <xdr:cNvPr id="520" name="消防費最大値テキスト"/>
        <xdr:cNvSpPr txBox="1"/>
      </xdr:nvSpPr>
      <xdr:spPr>
        <a:xfrm>
          <a:off x="16370300" y="5049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20,471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130683</xdr:rowOff>
    </xdr:from>
    <xdr:to>
      <xdr:col>86</xdr:col>
      <xdr:colOff>25400</xdr:colOff>
      <xdr:row>30</xdr:row>
      <xdr:rowOff>130683</xdr:rowOff>
    </xdr:to>
    <xdr:cxnSp macro="">
      <xdr:nvCxnSpPr>
        <xdr:cNvPr id="521" name="直線コネクタ 520"/>
        <xdr:cNvCxnSpPr/>
      </xdr:nvCxnSpPr>
      <xdr:spPr>
        <a:xfrm>
          <a:off x="16230600" y="5274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129286</xdr:rowOff>
    </xdr:from>
    <xdr:to>
      <xdr:col>85</xdr:col>
      <xdr:colOff>127000</xdr:colOff>
      <xdr:row>35</xdr:row>
      <xdr:rowOff>133731</xdr:rowOff>
    </xdr:to>
    <xdr:cxnSp macro="">
      <xdr:nvCxnSpPr>
        <xdr:cNvPr id="522" name="直線コネクタ 521"/>
        <xdr:cNvCxnSpPr/>
      </xdr:nvCxnSpPr>
      <xdr:spPr>
        <a:xfrm>
          <a:off x="15481300" y="5787136"/>
          <a:ext cx="838200" cy="347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4335</xdr:rowOff>
    </xdr:from>
    <xdr:ext cx="534377" cy="259045"/>
    <xdr:sp macro="" textlink="">
      <xdr:nvSpPr>
        <xdr:cNvPr id="523" name="消防費平均値テキスト"/>
        <xdr:cNvSpPr txBox="1"/>
      </xdr:nvSpPr>
      <xdr:spPr>
        <a:xfrm>
          <a:off x="16370300" y="61765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25908</xdr:rowOff>
    </xdr:from>
    <xdr:to>
      <xdr:col>85</xdr:col>
      <xdr:colOff>177800</xdr:colOff>
      <xdr:row>36</xdr:row>
      <xdr:rowOff>127508</xdr:rowOff>
    </xdr:to>
    <xdr:sp macro="" textlink="">
      <xdr:nvSpPr>
        <xdr:cNvPr id="524" name="フローチャート: 判断 523"/>
        <xdr:cNvSpPr/>
      </xdr:nvSpPr>
      <xdr:spPr>
        <a:xfrm>
          <a:off x="162687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129286</xdr:rowOff>
    </xdr:from>
    <xdr:to>
      <xdr:col>81</xdr:col>
      <xdr:colOff>50800</xdr:colOff>
      <xdr:row>35</xdr:row>
      <xdr:rowOff>8255</xdr:rowOff>
    </xdr:to>
    <xdr:cxnSp macro="">
      <xdr:nvCxnSpPr>
        <xdr:cNvPr id="525" name="直線コネクタ 524"/>
        <xdr:cNvCxnSpPr/>
      </xdr:nvCxnSpPr>
      <xdr:spPr>
        <a:xfrm flipV="1">
          <a:off x="14592300" y="5787136"/>
          <a:ext cx="889000" cy="221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110871</xdr:rowOff>
    </xdr:from>
    <xdr:to>
      <xdr:col>81</xdr:col>
      <xdr:colOff>101600</xdr:colOff>
      <xdr:row>37</xdr:row>
      <xdr:rowOff>41021</xdr:rowOff>
    </xdr:to>
    <xdr:sp macro="" textlink="">
      <xdr:nvSpPr>
        <xdr:cNvPr id="526" name="フローチャート: 判断 525"/>
        <xdr:cNvSpPr/>
      </xdr:nvSpPr>
      <xdr:spPr>
        <a:xfrm>
          <a:off x="15430500" y="628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32148</xdr:rowOff>
    </xdr:from>
    <xdr:ext cx="534377" cy="259045"/>
    <xdr:sp macro="" textlink="">
      <xdr:nvSpPr>
        <xdr:cNvPr id="527" name="テキスト ボックス 526"/>
        <xdr:cNvSpPr txBox="1"/>
      </xdr:nvSpPr>
      <xdr:spPr>
        <a:xfrm>
          <a:off x="15214111" y="6375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103505</xdr:rowOff>
    </xdr:from>
    <xdr:to>
      <xdr:col>76</xdr:col>
      <xdr:colOff>114300</xdr:colOff>
      <xdr:row>35</xdr:row>
      <xdr:rowOff>8255</xdr:rowOff>
    </xdr:to>
    <xdr:cxnSp macro="">
      <xdr:nvCxnSpPr>
        <xdr:cNvPr id="528" name="直線コネクタ 527"/>
        <xdr:cNvCxnSpPr/>
      </xdr:nvCxnSpPr>
      <xdr:spPr>
        <a:xfrm>
          <a:off x="13703300" y="5761355"/>
          <a:ext cx="8890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101600</xdr:rowOff>
    </xdr:from>
    <xdr:to>
      <xdr:col>76</xdr:col>
      <xdr:colOff>165100</xdr:colOff>
      <xdr:row>37</xdr:row>
      <xdr:rowOff>31750</xdr:rowOff>
    </xdr:to>
    <xdr:sp macro="" textlink="">
      <xdr:nvSpPr>
        <xdr:cNvPr id="529" name="フローチャート: 判断 528"/>
        <xdr:cNvSpPr/>
      </xdr:nvSpPr>
      <xdr:spPr>
        <a:xfrm>
          <a:off x="145415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22877</xdr:rowOff>
    </xdr:from>
    <xdr:ext cx="534377" cy="259045"/>
    <xdr:sp macro="" textlink="">
      <xdr:nvSpPr>
        <xdr:cNvPr id="530" name="テキスト ボックス 529"/>
        <xdr:cNvSpPr txBox="1"/>
      </xdr:nvSpPr>
      <xdr:spPr>
        <a:xfrm>
          <a:off x="14325111" y="6366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103505</xdr:rowOff>
    </xdr:from>
    <xdr:to>
      <xdr:col>71</xdr:col>
      <xdr:colOff>177800</xdr:colOff>
      <xdr:row>36</xdr:row>
      <xdr:rowOff>153924</xdr:rowOff>
    </xdr:to>
    <xdr:cxnSp macro="">
      <xdr:nvCxnSpPr>
        <xdr:cNvPr id="531" name="直線コネクタ 530"/>
        <xdr:cNvCxnSpPr/>
      </xdr:nvCxnSpPr>
      <xdr:spPr>
        <a:xfrm flipV="1">
          <a:off x="12814300" y="5761355"/>
          <a:ext cx="889000" cy="5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160401</xdr:rowOff>
    </xdr:from>
    <xdr:to>
      <xdr:col>72</xdr:col>
      <xdr:colOff>38100</xdr:colOff>
      <xdr:row>36</xdr:row>
      <xdr:rowOff>90551</xdr:rowOff>
    </xdr:to>
    <xdr:sp macro="" textlink="">
      <xdr:nvSpPr>
        <xdr:cNvPr id="532" name="フローチャート: 判断 531"/>
        <xdr:cNvSpPr/>
      </xdr:nvSpPr>
      <xdr:spPr>
        <a:xfrm>
          <a:off x="13652500" y="6161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81678</xdr:rowOff>
    </xdr:from>
    <xdr:ext cx="534377" cy="259045"/>
    <xdr:sp macro="" textlink="">
      <xdr:nvSpPr>
        <xdr:cNvPr id="533" name="テキスト ボックス 532"/>
        <xdr:cNvSpPr txBox="1"/>
      </xdr:nvSpPr>
      <xdr:spPr>
        <a:xfrm>
          <a:off x="13436111" y="625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26289</xdr:rowOff>
    </xdr:from>
    <xdr:to>
      <xdr:col>67</xdr:col>
      <xdr:colOff>101600</xdr:colOff>
      <xdr:row>36</xdr:row>
      <xdr:rowOff>127889</xdr:rowOff>
    </xdr:to>
    <xdr:sp macro="" textlink="">
      <xdr:nvSpPr>
        <xdr:cNvPr id="534" name="フローチャート: 判断 533"/>
        <xdr:cNvSpPr/>
      </xdr:nvSpPr>
      <xdr:spPr>
        <a:xfrm>
          <a:off x="12763500" y="6198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144416</xdr:rowOff>
    </xdr:from>
    <xdr:ext cx="534377" cy="259045"/>
    <xdr:sp macro="" textlink="">
      <xdr:nvSpPr>
        <xdr:cNvPr id="535" name="テキスト ボックス 534"/>
        <xdr:cNvSpPr txBox="1"/>
      </xdr:nvSpPr>
      <xdr:spPr>
        <a:xfrm>
          <a:off x="12547111" y="5973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82931</xdr:rowOff>
    </xdr:from>
    <xdr:to>
      <xdr:col>85</xdr:col>
      <xdr:colOff>177800</xdr:colOff>
      <xdr:row>36</xdr:row>
      <xdr:rowOff>13081</xdr:rowOff>
    </xdr:to>
    <xdr:sp macro="" textlink="">
      <xdr:nvSpPr>
        <xdr:cNvPr id="541" name="楕円 540"/>
        <xdr:cNvSpPr/>
      </xdr:nvSpPr>
      <xdr:spPr>
        <a:xfrm>
          <a:off x="16268700" y="608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105808</xdr:rowOff>
    </xdr:from>
    <xdr:ext cx="534377" cy="259045"/>
    <xdr:sp macro="" textlink="">
      <xdr:nvSpPr>
        <xdr:cNvPr id="542" name="消防費該当値テキスト"/>
        <xdr:cNvSpPr txBox="1"/>
      </xdr:nvSpPr>
      <xdr:spPr>
        <a:xfrm>
          <a:off x="16370300" y="5935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78486</xdr:rowOff>
    </xdr:from>
    <xdr:to>
      <xdr:col>81</xdr:col>
      <xdr:colOff>101600</xdr:colOff>
      <xdr:row>34</xdr:row>
      <xdr:rowOff>8636</xdr:rowOff>
    </xdr:to>
    <xdr:sp macro="" textlink="">
      <xdr:nvSpPr>
        <xdr:cNvPr id="543" name="楕円 542"/>
        <xdr:cNvSpPr/>
      </xdr:nvSpPr>
      <xdr:spPr>
        <a:xfrm>
          <a:off x="15430500" y="5736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25163</xdr:rowOff>
    </xdr:from>
    <xdr:ext cx="534377" cy="259045"/>
    <xdr:sp macro="" textlink="">
      <xdr:nvSpPr>
        <xdr:cNvPr id="544" name="テキスト ボックス 543"/>
        <xdr:cNvSpPr txBox="1"/>
      </xdr:nvSpPr>
      <xdr:spPr>
        <a:xfrm>
          <a:off x="15214111" y="551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128905</xdr:rowOff>
    </xdr:from>
    <xdr:to>
      <xdr:col>76</xdr:col>
      <xdr:colOff>165100</xdr:colOff>
      <xdr:row>35</xdr:row>
      <xdr:rowOff>59055</xdr:rowOff>
    </xdr:to>
    <xdr:sp macro="" textlink="">
      <xdr:nvSpPr>
        <xdr:cNvPr id="545" name="楕円 544"/>
        <xdr:cNvSpPr/>
      </xdr:nvSpPr>
      <xdr:spPr>
        <a:xfrm>
          <a:off x="14541500" y="5958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75582</xdr:rowOff>
    </xdr:from>
    <xdr:ext cx="534377" cy="259045"/>
    <xdr:sp macro="" textlink="">
      <xdr:nvSpPr>
        <xdr:cNvPr id="546" name="テキスト ボックス 545"/>
        <xdr:cNvSpPr txBox="1"/>
      </xdr:nvSpPr>
      <xdr:spPr>
        <a:xfrm>
          <a:off x="14325111" y="5733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52705</xdr:rowOff>
    </xdr:from>
    <xdr:to>
      <xdr:col>72</xdr:col>
      <xdr:colOff>38100</xdr:colOff>
      <xdr:row>33</xdr:row>
      <xdr:rowOff>154305</xdr:rowOff>
    </xdr:to>
    <xdr:sp macro="" textlink="">
      <xdr:nvSpPr>
        <xdr:cNvPr id="547" name="楕円 546"/>
        <xdr:cNvSpPr/>
      </xdr:nvSpPr>
      <xdr:spPr>
        <a:xfrm>
          <a:off x="13652500" y="571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31</xdr:row>
      <xdr:rowOff>170832</xdr:rowOff>
    </xdr:from>
    <xdr:ext cx="534377" cy="259045"/>
    <xdr:sp macro="" textlink="">
      <xdr:nvSpPr>
        <xdr:cNvPr id="548" name="テキスト ボックス 547"/>
        <xdr:cNvSpPr txBox="1"/>
      </xdr:nvSpPr>
      <xdr:spPr>
        <a:xfrm>
          <a:off x="13436111" y="5485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103124</xdr:rowOff>
    </xdr:from>
    <xdr:to>
      <xdr:col>67</xdr:col>
      <xdr:colOff>101600</xdr:colOff>
      <xdr:row>37</xdr:row>
      <xdr:rowOff>33274</xdr:rowOff>
    </xdr:to>
    <xdr:sp macro="" textlink="">
      <xdr:nvSpPr>
        <xdr:cNvPr id="549" name="楕円 548"/>
        <xdr:cNvSpPr/>
      </xdr:nvSpPr>
      <xdr:spPr>
        <a:xfrm>
          <a:off x="12763500" y="627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24401</xdr:rowOff>
    </xdr:from>
    <xdr:ext cx="534377" cy="259045"/>
    <xdr:sp macro="" textlink="">
      <xdr:nvSpPr>
        <xdr:cNvPr id="550" name="テキスト ボックス 549"/>
        <xdr:cNvSpPr txBox="1"/>
      </xdr:nvSpPr>
      <xdr:spPr>
        <a:xfrm>
          <a:off x="12547111" y="6368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1" name="テキスト ボックス 560"/>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2" name="直線コネクタ 56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3" name="テキスト ボックス 562"/>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4" name="直線コネクタ 56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5" name="テキスト ボックス 56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6" name="直線コネクタ 56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7" name="テキスト ボックス 56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8" name="直線コネクタ 56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9" name="テキスト ボックス 56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0" name="直線コネクタ 56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71" name="テキスト ボックス 570"/>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2" name="直線コネクタ 57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73" name="テキスト ボックス 572"/>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5" name="テキスト ボックス 574"/>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168439</xdr:rowOff>
    </xdr:from>
    <xdr:to>
      <xdr:col>85</xdr:col>
      <xdr:colOff>126364</xdr:colOff>
      <xdr:row>58</xdr:row>
      <xdr:rowOff>81179</xdr:rowOff>
    </xdr:to>
    <xdr:cxnSp macro="">
      <xdr:nvCxnSpPr>
        <xdr:cNvPr id="577" name="直線コネクタ 576"/>
        <xdr:cNvCxnSpPr/>
      </xdr:nvCxnSpPr>
      <xdr:spPr>
        <a:xfrm flipV="1">
          <a:off x="16317595" y="8740939"/>
          <a:ext cx="1269" cy="1284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85006</xdr:rowOff>
    </xdr:from>
    <xdr:ext cx="534377" cy="259045"/>
    <xdr:sp macro="" textlink="">
      <xdr:nvSpPr>
        <xdr:cNvPr id="578" name="教育費最小値テキスト"/>
        <xdr:cNvSpPr txBox="1"/>
      </xdr:nvSpPr>
      <xdr:spPr>
        <a:xfrm>
          <a:off x="16370300" y="10029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81179</xdr:rowOff>
    </xdr:from>
    <xdr:to>
      <xdr:col>86</xdr:col>
      <xdr:colOff>25400</xdr:colOff>
      <xdr:row>58</xdr:row>
      <xdr:rowOff>81179</xdr:rowOff>
    </xdr:to>
    <xdr:cxnSp macro="">
      <xdr:nvCxnSpPr>
        <xdr:cNvPr id="579" name="直線コネクタ 578"/>
        <xdr:cNvCxnSpPr/>
      </xdr:nvCxnSpPr>
      <xdr:spPr>
        <a:xfrm>
          <a:off x="16230600" y="10025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115116</xdr:rowOff>
    </xdr:from>
    <xdr:ext cx="534377" cy="259045"/>
    <xdr:sp macro="" textlink="">
      <xdr:nvSpPr>
        <xdr:cNvPr id="580" name="教育費最大値テキスト"/>
        <xdr:cNvSpPr txBox="1"/>
      </xdr:nvSpPr>
      <xdr:spPr>
        <a:xfrm>
          <a:off x="16370300" y="8516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65,120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168439</xdr:rowOff>
    </xdr:from>
    <xdr:to>
      <xdr:col>86</xdr:col>
      <xdr:colOff>25400</xdr:colOff>
      <xdr:row>50</xdr:row>
      <xdr:rowOff>168439</xdr:rowOff>
    </xdr:to>
    <xdr:cxnSp macro="">
      <xdr:nvCxnSpPr>
        <xdr:cNvPr id="581" name="直線コネクタ 580"/>
        <xdr:cNvCxnSpPr/>
      </xdr:nvCxnSpPr>
      <xdr:spPr>
        <a:xfrm>
          <a:off x="16230600" y="8740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139635</xdr:rowOff>
    </xdr:from>
    <xdr:to>
      <xdr:col>85</xdr:col>
      <xdr:colOff>127000</xdr:colOff>
      <xdr:row>55</xdr:row>
      <xdr:rowOff>8059</xdr:rowOff>
    </xdr:to>
    <xdr:cxnSp macro="">
      <xdr:nvCxnSpPr>
        <xdr:cNvPr id="582" name="直線コネクタ 581"/>
        <xdr:cNvCxnSpPr/>
      </xdr:nvCxnSpPr>
      <xdr:spPr>
        <a:xfrm flipV="1">
          <a:off x="15481300" y="9055035"/>
          <a:ext cx="838200" cy="382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46427</xdr:rowOff>
    </xdr:from>
    <xdr:ext cx="534377" cy="259045"/>
    <xdr:sp macro="" textlink="">
      <xdr:nvSpPr>
        <xdr:cNvPr id="583" name="教育費平均値テキスト"/>
        <xdr:cNvSpPr txBox="1"/>
      </xdr:nvSpPr>
      <xdr:spPr>
        <a:xfrm>
          <a:off x="16370300" y="94761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68000</xdr:rowOff>
    </xdr:from>
    <xdr:to>
      <xdr:col>85</xdr:col>
      <xdr:colOff>177800</xdr:colOff>
      <xdr:row>55</xdr:row>
      <xdr:rowOff>169600</xdr:rowOff>
    </xdr:to>
    <xdr:sp macro="" textlink="">
      <xdr:nvSpPr>
        <xdr:cNvPr id="584" name="フローチャート: 判断 583"/>
        <xdr:cNvSpPr/>
      </xdr:nvSpPr>
      <xdr:spPr>
        <a:xfrm>
          <a:off x="16268700" y="949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8059</xdr:rowOff>
    </xdr:from>
    <xdr:to>
      <xdr:col>81</xdr:col>
      <xdr:colOff>50800</xdr:colOff>
      <xdr:row>56</xdr:row>
      <xdr:rowOff>13937</xdr:rowOff>
    </xdr:to>
    <xdr:cxnSp macro="">
      <xdr:nvCxnSpPr>
        <xdr:cNvPr id="585" name="直線コネクタ 584"/>
        <xdr:cNvCxnSpPr/>
      </xdr:nvCxnSpPr>
      <xdr:spPr>
        <a:xfrm flipV="1">
          <a:off x="14592300" y="9437809"/>
          <a:ext cx="889000" cy="177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65224</xdr:rowOff>
    </xdr:from>
    <xdr:to>
      <xdr:col>81</xdr:col>
      <xdr:colOff>101600</xdr:colOff>
      <xdr:row>55</xdr:row>
      <xdr:rowOff>166824</xdr:rowOff>
    </xdr:to>
    <xdr:sp macro="" textlink="">
      <xdr:nvSpPr>
        <xdr:cNvPr id="586" name="フローチャート: 判断 585"/>
        <xdr:cNvSpPr/>
      </xdr:nvSpPr>
      <xdr:spPr>
        <a:xfrm>
          <a:off x="15430500" y="9494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157951</xdr:rowOff>
    </xdr:from>
    <xdr:ext cx="534377" cy="259045"/>
    <xdr:sp macro="" textlink="">
      <xdr:nvSpPr>
        <xdr:cNvPr id="587" name="テキスト ボックス 586"/>
        <xdr:cNvSpPr txBox="1"/>
      </xdr:nvSpPr>
      <xdr:spPr>
        <a:xfrm>
          <a:off x="15214111" y="9587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13937</xdr:rowOff>
    </xdr:from>
    <xdr:to>
      <xdr:col>76</xdr:col>
      <xdr:colOff>114300</xdr:colOff>
      <xdr:row>57</xdr:row>
      <xdr:rowOff>74255</xdr:rowOff>
    </xdr:to>
    <xdr:cxnSp macro="">
      <xdr:nvCxnSpPr>
        <xdr:cNvPr id="588" name="直線コネクタ 587"/>
        <xdr:cNvCxnSpPr/>
      </xdr:nvCxnSpPr>
      <xdr:spPr>
        <a:xfrm flipV="1">
          <a:off x="13703300" y="9615137"/>
          <a:ext cx="889000" cy="231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124889</xdr:rowOff>
    </xdr:from>
    <xdr:to>
      <xdr:col>76</xdr:col>
      <xdr:colOff>165100</xdr:colOff>
      <xdr:row>56</xdr:row>
      <xdr:rowOff>55039</xdr:rowOff>
    </xdr:to>
    <xdr:sp macro="" textlink="">
      <xdr:nvSpPr>
        <xdr:cNvPr id="589" name="フローチャート: 判断 588"/>
        <xdr:cNvSpPr/>
      </xdr:nvSpPr>
      <xdr:spPr>
        <a:xfrm>
          <a:off x="14541500" y="9554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71566</xdr:rowOff>
    </xdr:from>
    <xdr:ext cx="534377" cy="259045"/>
    <xdr:sp macro="" textlink="">
      <xdr:nvSpPr>
        <xdr:cNvPr id="590" name="テキスト ボックス 589"/>
        <xdr:cNvSpPr txBox="1"/>
      </xdr:nvSpPr>
      <xdr:spPr>
        <a:xfrm>
          <a:off x="14325111" y="9329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128891</xdr:rowOff>
    </xdr:from>
    <xdr:to>
      <xdr:col>71</xdr:col>
      <xdr:colOff>177800</xdr:colOff>
      <xdr:row>57</xdr:row>
      <xdr:rowOff>74255</xdr:rowOff>
    </xdr:to>
    <xdr:cxnSp macro="">
      <xdr:nvCxnSpPr>
        <xdr:cNvPr id="591" name="直線コネクタ 590"/>
        <xdr:cNvCxnSpPr/>
      </xdr:nvCxnSpPr>
      <xdr:spPr>
        <a:xfrm>
          <a:off x="12814300" y="9730091"/>
          <a:ext cx="889000" cy="116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144515</xdr:rowOff>
    </xdr:from>
    <xdr:to>
      <xdr:col>72</xdr:col>
      <xdr:colOff>38100</xdr:colOff>
      <xdr:row>56</xdr:row>
      <xdr:rowOff>74665</xdr:rowOff>
    </xdr:to>
    <xdr:sp macro="" textlink="">
      <xdr:nvSpPr>
        <xdr:cNvPr id="592" name="フローチャート: 判断 591"/>
        <xdr:cNvSpPr/>
      </xdr:nvSpPr>
      <xdr:spPr>
        <a:xfrm>
          <a:off x="13652500" y="957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91192</xdr:rowOff>
    </xdr:from>
    <xdr:ext cx="534377" cy="259045"/>
    <xdr:sp macro="" textlink="">
      <xdr:nvSpPr>
        <xdr:cNvPr id="593" name="テキスト ボックス 592"/>
        <xdr:cNvSpPr txBox="1"/>
      </xdr:nvSpPr>
      <xdr:spPr>
        <a:xfrm>
          <a:off x="13436111" y="9349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159929</xdr:rowOff>
    </xdr:from>
    <xdr:to>
      <xdr:col>67</xdr:col>
      <xdr:colOff>101600</xdr:colOff>
      <xdr:row>56</xdr:row>
      <xdr:rowOff>90079</xdr:rowOff>
    </xdr:to>
    <xdr:sp macro="" textlink="">
      <xdr:nvSpPr>
        <xdr:cNvPr id="594" name="フローチャート: 判断 593"/>
        <xdr:cNvSpPr/>
      </xdr:nvSpPr>
      <xdr:spPr>
        <a:xfrm>
          <a:off x="12763500" y="958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106606</xdr:rowOff>
    </xdr:from>
    <xdr:ext cx="534377" cy="259045"/>
    <xdr:sp macro="" textlink="">
      <xdr:nvSpPr>
        <xdr:cNvPr id="595" name="テキスト ボックス 594"/>
        <xdr:cNvSpPr txBox="1"/>
      </xdr:nvSpPr>
      <xdr:spPr>
        <a:xfrm>
          <a:off x="12547111" y="9364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88835</xdr:rowOff>
    </xdr:from>
    <xdr:to>
      <xdr:col>85</xdr:col>
      <xdr:colOff>177800</xdr:colOff>
      <xdr:row>53</xdr:row>
      <xdr:rowOff>18985</xdr:rowOff>
    </xdr:to>
    <xdr:sp macro="" textlink="">
      <xdr:nvSpPr>
        <xdr:cNvPr id="601" name="楕円 600"/>
        <xdr:cNvSpPr/>
      </xdr:nvSpPr>
      <xdr:spPr>
        <a:xfrm>
          <a:off x="16268700" y="9004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51</xdr:row>
      <xdr:rowOff>111712</xdr:rowOff>
    </xdr:from>
    <xdr:ext cx="534377" cy="259045"/>
    <xdr:sp macro="" textlink="">
      <xdr:nvSpPr>
        <xdr:cNvPr id="602" name="教育費該当値テキスト"/>
        <xdr:cNvSpPr txBox="1"/>
      </xdr:nvSpPr>
      <xdr:spPr>
        <a:xfrm>
          <a:off x="16370300" y="8855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128709</xdr:rowOff>
    </xdr:from>
    <xdr:to>
      <xdr:col>81</xdr:col>
      <xdr:colOff>101600</xdr:colOff>
      <xdr:row>55</xdr:row>
      <xdr:rowOff>58859</xdr:rowOff>
    </xdr:to>
    <xdr:sp macro="" textlink="">
      <xdr:nvSpPr>
        <xdr:cNvPr id="603" name="楕円 602"/>
        <xdr:cNvSpPr/>
      </xdr:nvSpPr>
      <xdr:spPr>
        <a:xfrm>
          <a:off x="15430500" y="9387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75386</xdr:rowOff>
    </xdr:from>
    <xdr:ext cx="534377" cy="259045"/>
    <xdr:sp macro="" textlink="">
      <xdr:nvSpPr>
        <xdr:cNvPr id="604" name="テキスト ボックス 603"/>
        <xdr:cNvSpPr txBox="1"/>
      </xdr:nvSpPr>
      <xdr:spPr>
        <a:xfrm>
          <a:off x="15214111" y="9162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134587</xdr:rowOff>
    </xdr:from>
    <xdr:to>
      <xdr:col>76</xdr:col>
      <xdr:colOff>165100</xdr:colOff>
      <xdr:row>56</xdr:row>
      <xdr:rowOff>64737</xdr:rowOff>
    </xdr:to>
    <xdr:sp macro="" textlink="">
      <xdr:nvSpPr>
        <xdr:cNvPr id="605" name="楕円 604"/>
        <xdr:cNvSpPr/>
      </xdr:nvSpPr>
      <xdr:spPr>
        <a:xfrm>
          <a:off x="14541500" y="9564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55864</xdr:rowOff>
    </xdr:from>
    <xdr:ext cx="534377" cy="259045"/>
    <xdr:sp macro="" textlink="">
      <xdr:nvSpPr>
        <xdr:cNvPr id="606" name="テキスト ボックス 605"/>
        <xdr:cNvSpPr txBox="1"/>
      </xdr:nvSpPr>
      <xdr:spPr>
        <a:xfrm>
          <a:off x="14325111" y="9657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23455</xdr:rowOff>
    </xdr:from>
    <xdr:to>
      <xdr:col>72</xdr:col>
      <xdr:colOff>38100</xdr:colOff>
      <xdr:row>57</xdr:row>
      <xdr:rowOff>125055</xdr:rowOff>
    </xdr:to>
    <xdr:sp macro="" textlink="">
      <xdr:nvSpPr>
        <xdr:cNvPr id="607" name="楕円 606"/>
        <xdr:cNvSpPr/>
      </xdr:nvSpPr>
      <xdr:spPr>
        <a:xfrm>
          <a:off x="13652500" y="979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116182</xdr:rowOff>
    </xdr:from>
    <xdr:ext cx="534377" cy="259045"/>
    <xdr:sp macro="" textlink="">
      <xdr:nvSpPr>
        <xdr:cNvPr id="608" name="テキスト ボックス 607"/>
        <xdr:cNvSpPr txBox="1"/>
      </xdr:nvSpPr>
      <xdr:spPr>
        <a:xfrm>
          <a:off x="13436111" y="9888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78091</xdr:rowOff>
    </xdr:from>
    <xdr:to>
      <xdr:col>67</xdr:col>
      <xdr:colOff>101600</xdr:colOff>
      <xdr:row>57</xdr:row>
      <xdr:rowOff>8241</xdr:rowOff>
    </xdr:to>
    <xdr:sp macro="" textlink="">
      <xdr:nvSpPr>
        <xdr:cNvPr id="609" name="楕円 608"/>
        <xdr:cNvSpPr/>
      </xdr:nvSpPr>
      <xdr:spPr>
        <a:xfrm>
          <a:off x="12763500" y="9679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170818</xdr:rowOff>
    </xdr:from>
    <xdr:ext cx="534377" cy="259045"/>
    <xdr:sp macro="" textlink="">
      <xdr:nvSpPr>
        <xdr:cNvPr id="610" name="テキスト ボックス 609"/>
        <xdr:cNvSpPr txBox="1"/>
      </xdr:nvSpPr>
      <xdr:spPr>
        <a:xfrm>
          <a:off x="12547111" y="977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1" name="直線コネクタ 62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2" name="テキスト ボックス 62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3" name="直線コネクタ 62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4" name="テキスト ボックス 623"/>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5" name="直線コネクタ 62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26" name="テキスト ボックス 625"/>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7" name="直線コネクタ 62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28" name="テキスト ボックス 627"/>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9" name="直線コネクタ 62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92727</xdr:rowOff>
    </xdr:from>
    <xdr:ext cx="467179" cy="259045"/>
    <xdr:sp macro="" textlink="">
      <xdr:nvSpPr>
        <xdr:cNvPr id="630" name="テキスト ボックス 629"/>
        <xdr:cNvSpPr txBox="1"/>
      </xdr:nvSpPr>
      <xdr:spPr>
        <a:xfrm>
          <a:off x="11978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32" name="テキスト ボックス 631"/>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166751</xdr:rowOff>
    </xdr:from>
    <xdr:to>
      <xdr:col>85</xdr:col>
      <xdr:colOff>126364</xdr:colOff>
      <xdr:row>79</xdr:row>
      <xdr:rowOff>44450</xdr:rowOff>
    </xdr:to>
    <xdr:cxnSp macro="">
      <xdr:nvCxnSpPr>
        <xdr:cNvPr id="634" name="直線コネクタ 633"/>
        <xdr:cNvCxnSpPr/>
      </xdr:nvCxnSpPr>
      <xdr:spPr>
        <a:xfrm flipV="1">
          <a:off x="16317595" y="11996801"/>
          <a:ext cx="1269" cy="1592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5"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6" name="直線コネクタ 63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113428</xdr:rowOff>
    </xdr:from>
    <xdr:ext cx="469744" cy="259045"/>
    <xdr:sp macro="" textlink="">
      <xdr:nvSpPr>
        <xdr:cNvPr id="637" name="災害復旧費最大値テキスト"/>
        <xdr:cNvSpPr txBox="1"/>
      </xdr:nvSpPr>
      <xdr:spPr>
        <a:xfrm>
          <a:off x="16370300" y="11772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166751</xdr:rowOff>
    </xdr:from>
    <xdr:to>
      <xdr:col>86</xdr:col>
      <xdr:colOff>25400</xdr:colOff>
      <xdr:row>69</xdr:row>
      <xdr:rowOff>166751</xdr:rowOff>
    </xdr:to>
    <xdr:cxnSp macro="">
      <xdr:nvCxnSpPr>
        <xdr:cNvPr id="638" name="直線コネクタ 637"/>
        <xdr:cNvCxnSpPr/>
      </xdr:nvCxnSpPr>
      <xdr:spPr>
        <a:xfrm>
          <a:off x="16230600" y="11996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49022</xdr:rowOff>
    </xdr:from>
    <xdr:to>
      <xdr:col>85</xdr:col>
      <xdr:colOff>127000</xdr:colOff>
      <xdr:row>78</xdr:row>
      <xdr:rowOff>69596</xdr:rowOff>
    </xdr:to>
    <xdr:cxnSp macro="">
      <xdr:nvCxnSpPr>
        <xdr:cNvPr id="639" name="直線コネクタ 638"/>
        <xdr:cNvCxnSpPr/>
      </xdr:nvCxnSpPr>
      <xdr:spPr>
        <a:xfrm>
          <a:off x="15481300" y="13422122"/>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93870</xdr:rowOff>
    </xdr:from>
    <xdr:ext cx="378565" cy="259045"/>
    <xdr:sp macro="" textlink="">
      <xdr:nvSpPr>
        <xdr:cNvPr id="640" name="災害復旧費平均値テキスト"/>
        <xdr:cNvSpPr txBox="1"/>
      </xdr:nvSpPr>
      <xdr:spPr>
        <a:xfrm>
          <a:off x="16370300" y="1312407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70993</xdr:rowOff>
    </xdr:from>
    <xdr:to>
      <xdr:col>85</xdr:col>
      <xdr:colOff>177800</xdr:colOff>
      <xdr:row>78</xdr:row>
      <xdr:rowOff>1143</xdr:rowOff>
    </xdr:to>
    <xdr:sp macro="" textlink="">
      <xdr:nvSpPr>
        <xdr:cNvPr id="641" name="フローチャート: 判断 640"/>
        <xdr:cNvSpPr/>
      </xdr:nvSpPr>
      <xdr:spPr>
        <a:xfrm>
          <a:off x="16268700" y="13272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2539</xdr:rowOff>
    </xdr:from>
    <xdr:to>
      <xdr:col>81</xdr:col>
      <xdr:colOff>50800</xdr:colOff>
      <xdr:row>78</xdr:row>
      <xdr:rowOff>49022</xdr:rowOff>
    </xdr:to>
    <xdr:cxnSp macro="">
      <xdr:nvCxnSpPr>
        <xdr:cNvPr id="642" name="直線コネクタ 641"/>
        <xdr:cNvCxnSpPr/>
      </xdr:nvCxnSpPr>
      <xdr:spPr>
        <a:xfrm>
          <a:off x="14592300" y="13375639"/>
          <a:ext cx="889000" cy="46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64515</xdr:rowOff>
    </xdr:from>
    <xdr:to>
      <xdr:col>81</xdr:col>
      <xdr:colOff>101600</xdr:colOff>
      <xdr:row>78</xdr:row>
      <xdr:rowOff>166115</xdr:rowOff>
    </xdr:to>
    <xdr:sp macro="" textlink="">
      <xdr:nvSpPr>
        <xdr:cNvPr id="643" name="フローチャート: 判断 642"/>
        <xdr:cNvSpPr/>
      </xdr:nvSpPr>
      <xdr:spPr>
        <a:xfrm>
          <a:off x="15430500" y="134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157242</xdr:rowOff>
    </xdr:from>
    <xdr:ext cx="378565" cy="259045"/>
    <xdr:sp macro="" textlink="">
      <xdr:nvSpPr>
        <xdr:cNvPr id="644" name="テキスト ボックス 643"/>
        <xdr:cNvSpPr txBox="1"/>
      </xdr:nvSpPr>
      <xdr:spPr>
        <a:xfrm>
          <a:off x="15292017" y="135303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2539</xdr:rowOff>
    </xdr:from>
    <xdr:to>
      <xdr:col>76</xdr:col>
      <xdr:colOff>114300</xdr:colOff>
      <xdr:row>78</xdr:row>
      <xdr:rowOff>98933</xdr:rowOff>
    </xdr:to>
    <xdr:cxnSp macro="">
      <xdr:nvCxnSpPr>
        <xdr:cNvPr id="645" name="直線コネクタ 644"/>
        <xdr:cNvCxnSpPr/>
      </xdr:nvCxnSpPr>
      <xdr:spPr>
        <a:xfrm flipV="1">
          <a:off x="13703300" y="13375639"/>
          <a:ext cx="889000" cy="96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125095</xdr:rowOff>
    </xdr:from>
    <xdr:to>
      <xdr:col>76</xdr:col>
      <xdr:colOff>165100</xdr:colOff>
      <xdr:row>79</xdr:row>
      <xdr:rowOff>55245</xdr:rowOff>
    </xdr:to>
    <xdr:sp macro="" textlink="">
      <xdr:nvSpPr>
        <xdr:cNvPr id="646" name="フローチャート: 判断 645"/>
        <xdr:cNvSpPr/>
      </xdr:nvSpPr>
      <xdr:spPr>
        <a:xfrm>
          <a:off x="14541500" y="1349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46372</xdr:rowOff>
    </xdr:from>
    <xdr:ext cx="378565" cy="259045"/>
    <xdr:sp macro="" textlink="">
      <xdr:nvSpPr>
        <xdr:cNvPr id="647" name="テキスト ボックス 646"/>
        <xdr:cNvSpPr txBox="1"/>
      </xdr:nvSpPr>
      <xdr:spPr>
        <a:xfrm>
          <a:off x="14403017" y="135909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98933</xdr:rowOff>
    </xdr:from>
    <xdr:to>
      <xdr:col>71</xdr:col>
      <xdr:colOff>177800</xdr:colOff>
      <xdr:row>78</xdr:row>
      <xdr:rowOff>157607</xdr:rowOff>
    </xdr:to>
    <xdr:cxnSp macro="">
      <xdr:nvCxnSpPr>
        <xdr:cNvPr id="648" name="直線コネクタ 647"/>
        <xdr:cNvCxnSpPr/>
      </xdr:nvCxnSpPr>
      <xdr:spPr>
        <a:xfrm flipV="1">
          <a:off x="12814300" y="13472033"/>
          <a:ext cx="889000" cy="58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48895</xdr:rowOff>
    </xdr:from>
    <xdr:to>
      <xdr:col>72</xdr:col>
      <xdr:colOff>38100</xdr:colOff>
      <xdr:row>78</xdr:row>
      <xdr:rowOff>150495</xdr:rowOff>
    </xdr:to>
    <xdr:sp macro="" textlink="">
      <xdr:nvSpPr>
        <xdr:cNvPr id="649" name="フローチャート: 判断 648"/>
        <xdr:cNvSpPr/>
      </xdr:nvSpPr>
      <xdr:spPr>
        <a:xfrm>
          <a:off x="13652500" y="1342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141622</xdr:rowOff>
    </xdr:from>
    <xdr:ext cx="378565" cy="259045"/>
    <xdr:sp macro="" textlink="">
      <xdr:nvSpPr>
        <xdr:cNvPr id="650" name="テキスト ボックス 649"/>
        <xdr:cNvSpPr txBox="1"/>
      </xdr:nvSpPr>
      <xdr:spPr>
        <a:xfrm>
          <a:off x="13514017" y="135147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41656</xdr:rowOff>
    </xdr:from>
    <xdr:to>
      <xdr:col>67</xdr:col>
      <xdr:colOff>101600</xdr:colOff>
      <xdr:row>78</xdr:row>
      <xdr:rowOff>143256</xdr:rowOff>
    </xdr:to>
    <xdr:sp macro="" textlink="">
      <xdr:nvSpPr>
        <xdr:cNvPr id="651" name="フローチャート: 判断 650"/>
        <xdr:cNvSpPr/>
      </xdr:nvSpPr>
      <xdr:spPr>
        <a:xfrm>
          <a:off x="12763500" y="1341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159783</xdr:rowOff>
    </xdr:from>
    <xdr:ext cx="378565" cy="259045"/>
    <xdr:sp macro="" textlink="">
      <xdr:nvSpPr>
        <xdr:cNvPr id="652" name="テキスト ボックス 651"/>
        <xdr:cNvSpPr txBox="1"/>
      </xdr:nvSpPr>
      <xdr:spPr>
        <a:xfrm>
          <a:off x="12625017" y="131899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18796</xdr:rowOff>
    </xdr:from>
    <xdr:to>
      <xdr:col>85</xdr:col>
      <xdr:colOff>177800</xdr:colOff>
      <xdr:row>78</xdr:row>
      <xdr:rowOff>120396</xdr:rowOff>
    </xdr:to>
    <xdr:sp macro="" textlink="">
      <xdr:nvSpPr>
        <xdr:cNvPr id="658" name="楕円 657"/>
        <xdr:cNvSpPr/>
      </xdr:nvSpPr>
      <xdr:spPr>
        <a:xfrm>
          <a:off x="16268700" y="13391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168673</xdr:rowOff>
    </xdr:from>
    <xdr:ext cx="378565" cy="259045"/>
    <xdr:sp macro="" textlink="">
      <xdr:nvSpPr>
        <xdr:cNvPr id="659" name="災害復旧費該当値テキスト"/>
        <xdr:cNvSpPr txBox="1"/>
      </xdr:nvSpPr>
      <xdr:spPr>
        <a:xfrm>
          <a:off x="16370300" y="133703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169672</xdr:rowOff>
    </xdr:from>
    <xdr:to>
      <xdr:col>81</xdr:col>
      <xdr:colOff>101600</xdr:colOff>
      <xdr:row>78</xdr:row>
      <xdr:rowOff>99822</xdr:rowOff>
    </xdr:to>
    <xdr:sp macro="" textlink="">
      <xdr:nvSpPr>
        <xdr:cNvPr id="660" name="楕円 659"/>
        <xdr:cNvSpPr/>
      </xdr:nvSpPr>
      <xdr:spPr>
        <a:xfrm>
          <a:off x="15430500" y="1337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76</xdr:row>
      <xdr:rowOff>116349</xdr:rowOff>
    </xdr:from>
    <xdr:ext cx="378565" cy="259045"/>
    <xdr:sp macro="" textlink="">
      <xdr:nvSpPr>
        <xdr:cNvPr id="661" name="テキスト ボックス 660"/>
        <xdr:cNvSpPr txBox="1"/>
      </xdr:nvSpPr>
      <xdr:spPr>
        <a:xfrm>
          <a:off x="15292017" y="131465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123189</xdr:rowOff>
    </xdr:from>
    <xdr:to>
      <xdr:col>76</xdr:col>
      <xdr:colOff>165100</xdr:colOff>
      <xdr:row>78</xdr:row>
      <xdr:rowOff>53339</xdr:rowOff>
    </xdr:to>
    <xdr:sp macro="" textlink="">
      <xdr:nvSpPr>
        <xdr:cNvPr id="662" name="楕円 661"/>
        <xdr:cNvSpPr/>
      </xdr:nvSpPr>
      <xdr:spPr>
        <a:xfrm>
          <a:off x="14541500" y="1332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69866</xdr:rowOff>
    </xdr:from>
    <xdr:ext cx="378565" cy="259045"/>
    <xdr:sp macro="" textlink="">
      <xdr:nvSpPr>
        <xdr:cNvPr id="663" name="テキスト ボックス 662"/>
        <xdr:cNvSpPr txBox="1"/>
      </xdr:nvSpPr>
      <xdr:spPr>
        <a:xfrm>
          <a:off x="14403017" y="131000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48133</xdr:rowOff>
    </xdr:from>
    <xdr:to>
      <xdr:col>72</xdr:col>
      <xdr:colOff>38100</xdr:colOff>
      <xdr:row>78</xdr:row>
      <xdr:rowOff>149733</xdr:rowOff>
    </xdr:to>
    <xdr:sp macro="" textlink="">
      <xdr:nvSpPr>
        <xdr:cNvPr id="664" name="楕円 663"/>
        <xdr:cNvSpPr/>
      </xdr:nvSpPr>
      <xdr:spPr>
        <a:xfrm>
          <a:off x="13652500" y="13421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166260</xdr:rowOff>
    </xdr:from>
    <xdr:ext cx="378565" cy="259045"/>
    <xdr:sp macro="" textlink="">
      <xdr:nvSpPr>
        <xdr:cNvPr id="665" name="テキスト ボックス 664"/>
        <xdr:cNvSpPr txBox="1"/>
      </xdr:nvSpPr>
      <xdr:spPr>
        <a:xfrm>
          <a:off x="13514017" y="131964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106807</xdr:rowOff>
    </xdr:from>
    <xdr:to>
      <xdr:col>67</xdr:col>
      <xdr:colOff>101600</xdr:colOff>
      <xdr:row>79</xdr:row>
      <xdr:rowOff>36957</xdr:rowOff>
    </xdr:to>
    <xdr:sp macro="" textlink="">
      <xdr:nvSpPr>
        <xdr:cNvPr id="666" name="楕円 665"/>
        <xdr:cNvSpPr/>
      </xdr:nvSpPr>
      <xdr:spPr>
        <a:xfrm>
          <a:off x="12763500" y="1347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28084</xdr:rowOff>
    </xdr:from>
    <xdr:ext cx="378565" cy="259045"/>
    <xdr:sp macro="" textlink="">
      <xdr:nvSpPr>
        <xdr:cNvPr id="667" name="テキスト ボックス 666"/>
        <xdr:cNvSpPr txBox="1"/>
      </xdr:nvSpPr>
      <xdr:spPr>
        <a:xfrm>
          <a:off x="12625017" y="135726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8" name="テキスト ボックス 677"/>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79" name="直線コネクタ 67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80" name="テキスト ボックス 679"/>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1" name="直線コネクタ 68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2" name="テキスト ボックス 68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3" name="直線コネクタ 68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4" name="テキスト ボックス 68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5" name="直線コネクタ 68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6" name="テキスト ボックス 68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7" name="直線コネクタ 68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8" name="テキスト ボックス 687"/>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9" name="直線コネクタ 68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90" name="テキスト ボックス 689"/>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1" name="直線コネクタ 69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2" name="テキスト ボックス 691"/>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126245</xdr:rowOff>
    </xdr:from>
    <xdr:to>
      <xdr:col>85</xdr:col>
      <xdr:colOff>126364</xdr:colOff>
      <xdr:row>98</xdr:row>
      <xdr:rowOff>151033</xdr:rowOff>
    </xdr:to>
    <xdr:cxnSp macro="">
      <xdr:nvCxnSpPr>
        <xdr:cNvPr id="694" name="直線コネクタ 693"/>
        <xdr:cNvCxnSpPr/>
      </xdr:nvCxnSpPr>
      <xdr:spPr>
        <a:xfrm flipV="1">
          <a:off x="16317595" y="15385295"/>
          <a:ext cx="1269" cy="1567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154860</xdr:rowOff>
    </xdr:from>
    <xdr:ext cx="534377" cy="259045"/>
    <xdr:sp macro="" textlink="">
      <xdr:nvSpPr>
        <xdr:cNvPr id="695" name="公債費最小値テキスト"/>
        <xdr:cNvSpPr txBox="1"/>
      </xdr:nvSpPr>
      <xdr:spPr>
        <a:xfrm>
          <a:off x="16370300" y="1695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151033</xdr:rowOff>
    </xdr:from>
    <xdr:to>
      <xdr:col>86</xdr:col>
      <xdr:colOff>25400</xdr:colOff>
      <xdr:row>98</xdr:row>
      <xdr:rowOff>151033</xdr:rowOff>
    </xdr:to>
    <xdr:cxnSp macro="">
      <xdr:nvCxnSpPr>
        <xdr:cNvPr id="696" name="直線コネクタ 695"/>
        <xdr:cNvCxnSpPr/>
      </xdr:nvCxnSpPr>
      <xdr:spPr>
        <a:xfrm>
          <a:off x="16230600" y="16953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72922</xdr:rowOff>
    </xdr:from>
    <xdr:ext cx="534377" cy="259045"/>
    <xdr:sp macro="" textlink="">
      <xdr:nvSpPr>
        <xdr:cNvPr id="697" name="公債費最大値テキスト"/>
        <xdr:cNvSpPr txBox="1"/>
      </xdr:nvSpPr>
      <xdr:spPr>
        <a:xfrm>
          <a:off x="16370300" y="15160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126245</xdr:rowOff>
    </xdr:from>
    <xdr:to>
      <xdr:col>86</xdr:col>
      <xdr:colOff>25400</xdr:colOff>
      <xdr:row>89</xdr:row>
      <xdr:rowOff>126245</xdr:rowOff>
    </xdr:to>
    <xdr:cxnSp macro="">
      <xdr:nvCxnSpPr>
        <xdr:cNvPr id="698" name="直線コネクタ 697"/>
        <xdr:cNvCxnSpPr/>
      </xdr:nvCxnSpPr>
      <xdr:spPr>
        <a:xfrm>
          <a:off x="16230600" y="15385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168275</xdr:rowOff>
    </xdr:from>
    <xdr:to>
      <xdr:col>85</xdr:col>
      <xdr:colOff>127000</xdr:colOff>
      <xdr:row>96</xdr:row>
      <xdr:rowOff>108480</xdr:rowOff>
    </xdr:to>
    <xdr:cxnSp macro="">
      <xdr:nvCxnSpPr>
        <xdr:cNvPr id="699" name="直線コネクタ 698"/>
        <xdr:cNvCxnSpPr/>
      </xdr:nvCxnSpPr>
      <xdr:spPr>
        <a:xfrm>
          <a:off x="15481300" y="16456025"/>
          <a:ext cx="838200" cy="111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114586</xdr:rowOff>
    </xdr:from>
    <xdr:ext cx="534377" cy="259045"/>
    <xdr:sp macro="" textlink="">
      <xdr:nvSpPr>
        <xdr:cNvPr id="700" name="公債費平均値テキスト"/>
        <xdr:cNvSpPr txBox="1"/>
      </xdr:nvSpPr>
      <xdr:spPr>
        <a:xfrm>
          <a:off x="16370300" y="162308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91709</xdr:rowOff>
    </xdr:from>
    <xdr:to>
      <xdr:col>85</xdr:col>
      <xdr:colOff>177800</xdr:colOff>
      <xdr:row>96</xdr:row>
      <xdr:rowOff>21859</xdr:rowOff>
    </xdr:to>
    <xdr:sp macro="" textlink="">
      <xdr:nvSpPr>
        <xdr:cNvPr id="701" name="フローチャート: 判断 700"/>
        <xdr:cNvSpPr/>
      </xdr:nvSpPr>
      <xdr:spPr>
        <a:xfrm>
          <a:off x="16268700" y="16379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100414</xdr:rowOff>
    </xdr:from>
    <xdr:to>
      <xdr:col>81</xdr:col>
      <xdr:colOff>50800</xdr:colOff>
      <xdr:row>95</xdr:row>
      <xdr:rowOff>168275</xdr:rowOff>
    </xdr:to>
    <xdr:cxnSp macro="">
      <xdr:nvCxnSpPr>
        <xdr:cNvPr id="702" name="直線コネクタ 701"/>
        <xdr:cNvCxnSpPr/>
      </xdr:nvCxnSpPr>
      <xdr:spPr>
        <a:xfrm>
          <a:off x="14592300" y="16388164"/>
          <a:ext cx="889000" cy="67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35016</xdr:rowOff>
    </xdr:from>
    <xdr:to>
      <xdr:col>81</xdr:col>
      <xdr:colOff>101600</xdr:colOff>
      <xdr:row>95</xdr:row>
      <xdr:rowOff>136616</xdr:rowOff>
    </xdr:to>
    <xdr:sp macro="" textlink="">
      <xdr:nvSpPr>
        <xdr:cNvPr id="703" name="フローチャート: 判断 702"/>
        <xdr:cNvSpPr/>
      </xdr:nvSpPr>
      <xdr:spPr>
        <a:xfrm>
          <a:off x="15430500" y="16322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153143</xdr:rowOff>
    </xdr:from>
    <xdr:ext cx="534377" cy="259045"/>
    <xdr:sp macro="" textlink="">
      <xdr:nvSpPr>
        <xdr:cNvPr id="704" name="テキスト ボックス 703"/>
        <xdr:cNvSpPr txBox="1"/>
      </xdr:nvSpPr>
      <xdr:spPr>
        <a:xfrm>
          <a:off x="15214111" y="1609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6491</xdr:rowOff>
    </xdr:from>
    <xdr:to>
      <xdr:col>76</xdr:col>
      <xdr:colOff>114300</xdr:colOff>
      <xdr:row>95</xdr:row>
      <xdr:rowOff>100414</xdr:rowOff>
    </xdr:to>
    <xdr:cxnSp macro="">
      <xdr:nvCxnSpPr>
        <xdr:cNvPr id="705" name="直線コネクタ 704"/>
        <xdr:cNvCxnSpPr/>
      </xdr:nvCxnSpPr>
      <xdr:spPr>
        <a:xfrm>
          <a:off x="13703300" y="16294241"/>
          <a:ext cx="889000" cy="93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19372</xdr:rowOff>
    </xdr:from>
    <xdr:to>
      <xdr:col>76</xdr:col>
      <xdr:colOff>165100</xdr:colOff>
      <xdr:row>95</xdr:row>
      <xdr:rowOff>120972</xdr:rowOff>
    </xdr:to>
    <xdr:sp macro="" textlink="">
      <xdr:nvSpPr>
        <xdr:cNvPr id="706" name="フローチャート: 判断 705"/>
        <xdr:cNvSpPr/>
      </xdr:nvSpPr>
      <xdr:spPr>
        <a:xfrm>
          <a:off x="14541500" y="1630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137499</xdr:rowOff>
    </xdr:from>
    <xdr:ext cx="534377" cy="259045"/>
    <xdr:sp macro="" textlink="">
      <xdr:nvSpPr>
        <xdr:cNvPr id="707" name="テキスト ボックス 706"/>
        <xdr:cNvSpPr txBox="1"/>
      </xdr:nvSpPr>
      <xdr:spPr>
        <a:xfrm>
          <a:off x="14325111" y="16082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59461</xdr:rowOff>
    </xdr:from>
    <xdr:to>
      <xdr:col>71</xdr:col>
      <xdr:colOff>177800</xdr:colOff>
      <xdr:row>95</xdr:row>
      <xdr:rowOff>6491</xdr:rowOff>
    </xdr:to>
    <xdr:cxnSp macro="">
      <xdr:nvCxnSpPr>
        <xdr:cNvPr id="708" name="直線コネクタ 707"/>
        <xdr:cNvCxnSpPr/>
      </xdr:nvCxnSpPr>
      <xdr:spPr>
        <a:xfrm>
          <a:off x="12814300" y="16175761"/>
          <a:ext cx="889000" cy="118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136612</xdr:rowOff>
    </xdr:from>
    <xdr:to>
      <xdr:col>72</xdr:col>
      <xdr:colOff>38100</xdr:colOff>
      <xdr:row>95</xdr:row>
      <xdr:rowOff>66762</xdr:rowOff>
    </xdr:to>
    <xdr:sp macro="" textlink="">
      <xdr:nvSpPr>
        <xdr:cNvPr id="709" name="フローチャート: 判断 708"/>
        <xdr:cNvSpPr/>
      </xdr:nvSpPr>
      <xdr:spPr>
        <a:xfrm>
          <a:off x="13652500" y="16252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57889</xdr:rowOff>
    </xdr:from>
    <xdr:ext cx="534377" cy="259045"/>
    <xdr:sp macro="" textlink="">
      <xdr:nvSpPr>
        <xdr:cNvPr id="710" name="テキスト ボックス 709"/>
        <xdr:cNvSpPr txBox="1"/>
      </xdr:nvSpPr>
      <xdr:spPr>
        <a:xfrm>
          <a:off x="13436111" y="16345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77045</xdr:rowOff>
    </xdr:from>
    <xdr:to>
      <xdr:col>67</xdr:col>
      <xdr:colOff>101600</xdr:colOff>
      <xdr:row>95</xdr:row>
      <xdr:rowOff>7195</xdr:rowOff>
    </xdr:to>
    <xdr:sp macro="" textlink="">
      <xdr:nvSpPr>
        <xdr:cNvPr id="711" name="フローチャート: 判断 710"/>
        <xdr:cNvSpPr/>
      </xdr:nvSpPr>
      <xdr:spPr>
        <a:xfrm>
          <a:off x="12763500" y="1619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169772</xdr:rowOff>
    </xdr:from>
    <xdr:ext cx="534377" cy="259045"/>
    <xdr:sp macro="" textlink="">
      <xdr:nvSpPr>
        <xdr:cNvPr id="712" name="テキスト ボックス 711"/>
        <xdr:cNvSpPr txBox="1"/>
      </xdr:nvSpPr>
      <xdr:spPr>
        <a:xfrm>
          <a:off x="12547111" y="16286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3" name="テキスト ボックス 71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4" name="テキスト ボックス 71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5" name="テキスト ボックス 71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6" name="テキスト ボックス 71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7" name="テキスト ボックス 71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57680</xdr:rowOff>
    </xdr:from>
    <xdr:to>
      <xdr:col>85</xdr:col>
      <xdr:colOff>177800</xdr:colOff>
      <xdr:row>96</xdr:row>
      <xdr:rowOff>159280</xdr:rowOff>
    </xdr:to>
    <xdr:sp macro="" textlink="">
      <xdr:nvSpPr>
        <xdr:cNvPr id="718" name="楕円 717"/>
        <xdr:cNvSpPr/>
      </xdr:nvSpPr>
      <xdr:spPr>
        <a:xfrm>
          <a:off x="16268700" y="1651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36107</xdr:rowOff>
    </xdr:from>
    <xdr:ext cx="534377" cy="259045"/>
    <xdr:sp macro="" textlink="">
      <xdr:nvSpPr>
        <xdr:cNvPr id="719" name="公債費該当値テキスト"/>
        <xdr:cNvSpPr txBox="1"/>
      </xdr:nvSpPr>
      <xdr:spPr>
        <a:xfrm>
          <a:off x="16370300" y="1649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117475</xdr:rowOff>
    </xdr:from>
    <xdr:to>
      <xdr:col>81</xdr:col>
      <xdr:colOff>101600</xdr:colOff>
      <xdr:row>96</xdr:row>
      <xdr:rowOff>47625</xdr:rowOff>
    </xdr:to>
    <xdr:sp macro="" textlink="">
      <xdr:nvSpPr>
        <xdr:cNvPr id="720" name="楕円 719"/>
        <xdr:cNvSpPr/>
      </xdr:nvSpPr>
      <xdr:spPr>
        <a:xfrm>
          <a:off x="15430500" y="1640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38752</xdr:rowOff>
    </xdr:from>
    <xdr:ext cx="534377" cy="259045"/>
    <xdr:sp macro="" textlink="">
      <xdr:nvSpPr>
        <xdr:cNvPr id="721" name="テキスト ボックス 720"/>
        <xdr:cNvSpPr txBox="1"/>
      </xdr:nvSpPr>
      <xdr:spPr>
        <a:xfrm>
          <a:off x="15214111" y="16497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49614</xdr:rowOff>
    </xdr:from>
    <xdr:to>
      <xdr:col>76</xdr:col>
      <xdr:colOff>165100</xdr:colOff>
      <xdr:row>95</xdr:row>
      <xdr:rowOff>151214</xdr:rowOff>
    </xdr:to>
    <xdr:sp macro="" textlink="">
      <xdr:nvSpPr>
        <xdr:cNvPr id="722" name="楕円 721"/>
        <xdr:cNvSpPr/>
      </xdr:nvSpPr>
      <xdr:spPr>
        <a:xfrm>
          <a:off x="14541500" y="16337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142341</xdr:rowOff>
    </xdr:from>
    <xdr:ext cx="534377" cy="259045"/>
    <xdr:sp macro="" textlink="">
      <xdr:nvSpPr>
        <xdr:cNvPr id="723" name="テキスト ボックス 722"/>
        <xdr:cNvSpPr txBox="1"/>
      </xdr:nvSpPr>
      <xdr:spPr>
        <a:xfrm>
          <a:off x="14325111" y="16430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127141</xdr:rowOff>
    </xdr:from>
    <xdr:to>
      <xdr:col>72</xdr:col>
      <xdr:colOff>38100</xdr:colOff>
      <xdr:row>95</xdr:row>
      <xdr:rowOff>57291</xdr:rowOff>
    </xdr:to>
    <xdr:sp macro="" textlink="">
      <xdr:nvSpPr>
        <xdr:cNvPr id="724" name="楕円 723"/>
        <xdr:cNvSpPr/>
      </xdr:nvSpPr>
      <xdr:spPr>
        <a:xfrm>
          <a:off x="13652500" y="16243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73818</xdr:rowOff>
    </xdr:from>
    <xdr:ext cx="534377" cy="259045"/>
    <xdr:sp macro="" textlink="">
      <xdr:nvSpPr>
        <xdr:cNvPr id="725" name="テキスト ボックス 724"/>
        <xdr:cNvSpPr txBox="1"/>
      </xdr:nvSpPr>
      <xdr:spPr>
        <a:xfrm>
          <a:off x="13436111" y="16018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8661</xdr:rowOff>
    </xdr:from>
    <xdr:to>
      <xdr:col>67</xdr:col>
      <xdr:colOff>101600</xdr:colOff>
      <xdr:row>94</xdr:row>
      <xdr:rowOff>110261</xdr:rowOff>
    </xdr:to>
    <xdr:sp macro="" textlink="">
      <xdr:nvSpPr>
        <xdr:cNvPr id="726" name="楕円 725"/>
        <xdr:cNvSpPr/>
      </xdr:nvSpPr>
      <xdr:spPr>
        <a:xfrm>
          <a:off x="12763500" y="1612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126788</xdr:rowOff>
    </xdr:from>
    <xdr:ext cx="534377" cy="259045"/>
    <xdr:sp macro="" textlink="">
      <xdr:nvSpPr>
        <xdr:cNvPr id="727" name="テキスト ボックス 726"/>
        <xdr:cNvSpPr txBox="1"/>
      </xdr:nvSpPr>
      <xdr:spPr>
        <a:xfrm>
          <a:off x="12547111" y="1590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8" name="正方形/長方形 72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9" name="正方形/長方形 72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0" name="正方形/長方形 72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1" name="正方形/長方形 73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2" name="正方形/長方形 73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3" name="正方形/長方形 73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4" name="正方形/長方形 73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5" name="正方形/長方形 73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6" name="テキスト ボックス 73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7" name="直線コネクタ 73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8" name="直線コネクタ 73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9" name="テキスト ボックス 73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0" name="直線コネクタ 73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41" name="テキスト ボックス 740"/>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2" name="直線コネクタ 74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43" name="テキスト ボックス 742"/>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4" name="直線コネクタ 74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45" name="テキスト ボックス 744"/>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6" name="直線コネクタ 74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21970</xdr:rowOff>
    </xdr:from>
    <xdr:ext cx="377026" cy="259045"/>
    <xdr:sp macro="" textlink="">
      <xdr:nvSpPr>
        <xdr:cNvPr id="747" name="テキスト ボックス 746"/>
        <xdr:cNvSpPr txBox="1"/>
      </xdr:nvSpPr>
      <xdr:spPr>
        <a:xfrm>
          <a:off x="17910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8" name="直線コネクタ 74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9" name="テキスト ボックス 748"/>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0" name="直線コネクタ 74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1" name="テキスト ボックス 75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144599</xdr:rowOff>
    </xdr:from>
    <xdr:to>
      <xdr:col>116</xdr:col>
      <xdr:colOff>62864</xdr:colOff>
      <xdr:row>39</xdr:row>
      <xdr:rowOff>98878</xdr:rowOff>
    </xdr:to>
    <xdr:cxnSp macro="">
      <xdr:nvCxnSpPr>
        <xdr:cNvPr id="753" name="直線コネクタ 752"/>
        <xdr:cNvCxnSpPr/>
      </xdr:nvCxnSpPr>
      <xdr:spPr>
        <a:xfrm flipV="1">
          <a:off x="22159595" y="5288099"/>
          <a:ext cx="1269" cy="1497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54"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5" name="直線コネクタ 75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91276</xdr:rowOff>
    </xdr:from>
    <xdr:ext cx="378565" cy="259045"/>
    <xdr:sp macro="" textlink="">
      <xdr:nvSpPr>
        <xdr:cNvPr id="756" name="諸支出金最大値テキスト"/>
        <xdr:cNvSpPr txBox="1"/>
      </xdr:nvSpPr>
      <xdr:spPr>
        <a:xfrm>
          <a:off x="22212300" y="5063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144599</xdr:rowOff>
    </xdr:from>
    <xdr:to>
      <xdr:col>116</xdr:col>
      <xdr:colOff>152400</xdr:colOff>
      <xdr:row>30</xdr:row>
      <xdr:rowOff>144599</xdr:rowOff>
    </xdr:to>
    <xdr:cxnSp macro="">
      <xdr:nvCxnSpPr>
        <xdr:cNvPr id="757" name="直線コネクタ 756"/>
        <xdr:cNvCxnSpPr/>
      </xdr:nvCxnSpPr>
      <xdr:spPr>
        <a:xfrm>
          <a:off x="22072600" y="5288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8" name="直線コネクタ 757"/>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150965</xdr:rowOff>
    </xdr:from>
    <xdr:ext cx="313932" cy="259045"/>
    <xdr:sp macro="" textlink="">
      <xdr:nvSpPr>
        <xdr:cNvPr id="759" name="諸支出金平均値テキスト"/>
        <xdr:cNvSpPr txBox="1"/>
      </xdr:nvSpPr>
      <xdr:spPr>
        <a:xfrm>
          <a:off x="22212300" y="649461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128088</xdr:rowOff>
    </xdr:from>
    <xdr:to>
      <xdr:col>116</xdr:col>
      <xdr:colOff>114300</xdr:colOff>
      <xdr:row>39</xdr:row>
      <xdr:rowOff>58238</xdr:rowOff>
    </xdr:to>
    <xdr:sp macro="" textlink="">
      <xdr:nvSpPr>
        <xdr:cNvPr id="760" name="フローチャート: 判断 759"/>
        <xdr:cNvSpPr/>
      </xdr:nvSpPr>
      <xdr:spPr>
        <a:xfrm>
          <a:off x="22110700" y="6643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61" name="直線コネクタ 760"/>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62774</xdr:rowOff>
    </xdr:from>
    <xdr:to>
      <xdr:col>112</xdr:col>
      <xdr:colOff>38100</xdr:colOff>
      <xdr:row>38</xdr:row>
      <xdr:rowOff>164374</xdr:rowOff>
    </xdr:to>
    <xdr:sp macro="" textlink="">
      <xdr:nvSpPr>
        <xdr:cNvPr id="762" name="フローチャート: 判断 761"/>
        <xdr:cNvSpPr/>
      </xdr:nvSpPr>
      <xdr:spPr>
        <a:xfrm>
          <a:off x="21272500" y="6577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9451</xdr:rowOff>
    </xdr:from>
    <xdr:ext cx="313932" cy="259045"/>
    <xdr:sp macro="" textlink="">
      <xdr:nvSpPr>
        <xdr:cNvPr id="763" name="テキスト ボックス 762"/>
        <xdr:cNvSpPr txBox="1"/>
      </xdr:nvSpPr>
      <xdr:spPr>
        <a:xfrm>
          <a:off x="21166333" y="63531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4" name="直線コネクタ 763"/>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82369</xdr:rowOff>
    </xdr:from>
    <xdr:to>
      <xdr:col>107</xdr:col>
      <xdr:colOff>101600</xdr:colOff>
      <xdr:row>38</xdr:row>
      <xdr:rowOff>12519</xdr:rowOff>
    </xdr:to>
    <xdr:sp macro="" textlink="">
      <xdr:nvSpPr>
        <xdr:cNvPr id="765" name="フローチャート: 判断 764"/>
        <xdr:cNvSpPr/>
      </xdr:nvSpPr>
      <xdr:spPr>
        <a:xfrm>
          <a:off x="20383500" y="6426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29046</xdr:rowOff>
    </xdr:from>
    <xdr:ext cx="378565" cy="259045"/>
    <xdr:sp macro="" textlink="">
      <xdr:nvSpPr>
        <xdr:cNvPr id="766" name="テキスト ボックス 765"/>
        <xdr:cNvSpPr txBox="1"/>
      </xdr:nvSpPr>
      <xdr:spPr>
        <a:xfrm>
          <a:off x="20245017" y="62012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7" name="直線コネクタ 766"/>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116658</xdr:rowOff>
    </xdr:from>
    <xdr:to>
      <xdr:col>102</xdr:col>
      <xdr:colOff>165100</xdr:colOff>
      <xdr:row>37</xdr:row>
      <xdr:rowOff>46808</xdr:rowOff>
    </xdr:to>
    <xdr:sp macro="" textlink="">
      <xdr:nvSpPr>
        <xdr:cNvPr id="768" name="フローチャート: 判断 767"/>
        <xdr:cNvSpPr/>
      </xdr:nvSpPr>
      <xdr:spPr>
        <a:xfrm>
          <a:off x="19494500" y="6288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63335</xdr:rowOff>
    </xdr:from>
    <xdr:ext cx="378565" cy="259045"/>
    <xdr:sp macro="" textlink="">
      <xdr:nvSpPr>
        <xdr:cNvPr id="769" name="テキスト ボックス 768"/>
        <xdr:cNvSpPr txBox="1"/>
      </xdr:nvSpPr>
      <xdr:spPr>
        <a:xfrm>
          <a:off x="19356017" y="6064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141151</xdr:rowOff>
    </xdr:from>
    <xdr:to>
      <xdr:col>98</xdr:col>
      <xdr:colOff>38100</xdr:colOff>
      <xdr:row>36</xdr:row>
      <xdr:rowOff>71301</xdr:rowOff>
    </xdr:to>
    <xdr:sp macro="" textlink="">
      <xdr:nvSpPr>
        <xdr:cNvPr id="770" name="フローチャート: 判断 769"/>
        <xdr:cNvSpPr/>
      </xdr:nvSpPr>
      <xdr:spPr>
        <a:xfrm>
          <a:off x="18605500" y="614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34</xdr:row>
      <xdr:rowOff>87828</xdr:rowOff>
    </xdr:from>
    <xdr:ext cx="378565" cy="259045"/>
    <xdr:sp macro="" textlink="">
      <xdr:nvSpPr>
        <xdr:cNvPr id="771" name="テキスト ボックス 770"/>
        <xdr:cNvSpPr txBox="1"/>
      </xdr:nvSpPr>
      <xdr:spPr>
        <a:xfrm>
          <a:off x="18467017" y="59171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2" name="テキスト ボックス 77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3" name="テキスト ボックス 77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4" name="テキスト ボックス 77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5" name="テキスト ボックス 77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6" name="テキスト ボックス 77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7" name="楕円 776"/>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78"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9" name="楕円 778"/>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80" name="テキスト ボックス 779"/>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1" name="楕円 780"/>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2" name="テキスト ボックス 781"/>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3" name="楕円 782"/>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4" name="テキスト ボックス 783"/>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5" name="楕円 784"/>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6" name="テキスト ボックス 785"/>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7" name="正方形/長方形 78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8" name="正方形/長方形 78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9" name="正方形/長方形 78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0" name="正方形/長方形 78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1" name="正方形/長方形 79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2" name="正方形/長方形 79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3" name="正方形/長方形 79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4" name="正方形/長方形 79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5" name="テキスト ボックス 79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6" name="直線コネクタ 79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7" name="直線コネクタ 79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8" name="テキスト ボックス 79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0" name="テキスト ボックス 79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2" name="直線コネクタ 80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4" name="直線コネクタ 80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6" name="直線コネクタ 80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7" name="直線コネクタ 80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フローチャート: 判断 80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0" name="直線コネクタ 80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1" name="フローチャート: 判断 81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2" name="テキスト ボックス 81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3" name="直線コネクタ 81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4" name="フローチャート: 判断 81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5" name="テキスト ボックス 81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6" name="直線コネクタ 81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7" name="フローチャート: 判断 81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8" name="テキスト ボックス 81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フローチャート: 判断 81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0" name="テキスト ボックス 81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6" name="楕円 82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8" name="楕円 82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9" name="テキスト ボックス 82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0" name="楕円 82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1" name="テキスト ボックス 83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2" name="楕円 83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3" name="テキスト ボックス 83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4" name="楕円 83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5" name="テキスト ボックス 83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住民一人当たりの総務費は</a:t>
          </a:r>
          <a:r>
            <a:rPr kumimoji="1" lang="en-US" altLang="ja-JP" sz="1100">
              <a:solidFill>
                <a:schemeClr val="dk1"/>
              </a:solidFill>
              <a:effectLst/>
              <a:latin typeface="+mn-lt"/>
              <a:ea typeface="+mn-ea"/>
              <a:cs typeface="+mn-cs"/>
            </a:rPr>
            <a:t>64,649</a:t>
          </a:r>
          <a:r>
            <a:rPr kumimoji="1" lang="ja-JP" altLang="ja-JP" sz="1100">
              <a:solidFill>
                <a:schemeClr val="dk1"/>
              </a:solidFill>
              <a:effectLst/>
              <a:latin typeface="+mn-lt"/>
              <a:ea typeface="+mn-ea"/>
              <a:cs typeface="+mn-cs"/>
            </a:rPr>
            <a:t>円となっており、前年度決算と比較すると</a:t>
          </a:r>
          <a:r>
            <a:rPr kumimoji="1" lang="en-US" altLang="ja-JP" sz="1100">
              <a:solidFill>
                <a:schemeClr val="dk1"/>
              </a:solidFill>
              <a:effectLst/>
              <a:latin typeface="+mn-lt"/>
              <a:ea typeface="+mn-ea"/>
              <a:cs typeface="+mn-cs"/>
            </a:rPr>
            <a:t>94.9</a:t>
          </a:r>
          <a:r>
            <a:rPr kumimoji="1" lang="ja-JP" altLang="ja-JP" sz="1100">
              <a:solidFill>
                <a:schemeClr val="dk1"/>
              </a:solidFill>
              <a:effectLst/>
              <a:latin typeface="+mn-lt"/>
              <a:ea typeface="+mn-ea"/>
              <a:cs typeface="+mn-cs"/>
            </a:rPr>
            <a:t>％増となり、類似団体平均を大きく上回っています。これは、アセットマネジメント基金及び財政調整基金への積立が主な要因です。</a:t>
          </a:r>
          <a:endParaRPr lang="ja-JP" altLang="ja-JP" sz="1400">
            <a:effectLst/>
          </a:endParaRPr>
        </a:p>
        <a:p>
          <a:r>
            <a:rPr kumimoji="1" lang="ja-JP" altLang="ja-JP" sz="1100">
              <a:solidFill>
                <a:schemeClr val="dk1"/>
              </a:solidFill>
              <a:effectLst/>
              <a:latin typeface="+mn-lt"/>
              <a:ea typeface="+mn-ea"/>
              <a:cs typeface="+mn-cs"/>
            </a:rPr>
            <a:t>住民一人当たりの民生費は</a:t>
          </a:r>
          <a:r>
            <a:rPr kumimoji="1" lang="en-US" altLang="ja-JP" sz="1100">
              <a:solidFill>
                <a:schemeClr val="dk1"/>
              </a:solidFill>
              <a:effectLst/>
              <a:latin typeface="+mn-lt"/>
              <a:ea typeface="+mn-ea"/>
              <a:cs typeface="+mn-cs"/>
            </a:rPr>
            <a:t>133,103</a:t>
          </a:r>
          <a:r>
            <a:rPr kumimoji="1" lang="ja-JP" altLang="ja-JP" sz="1100">
              <a:solidFill>
                <a:schemeClr val="dk1"/>
              </a:solidFill>
              <a:effectLst/>
              <a:latin typeface="+mn-lt"/>
              <a:ea typeface="+mn-ea"/>
              <a:cs typeface="+mn-cs"/>
            </a:rPr>
            <a:t>円となっており、全国平均、類似団体平均、県内平均を下回っていますが、近年の社会保障経費の増加により、上昇傾向にあります。</a:t>
          </a:r>
          <a:endParaRPr lang="ja-JP" altLang="ja-JP" sz="1400">
            <a:effectLst/>
          </a:endParaRPr>
        </a:p>
        <a:p>
          <a:r>
            <a:rPr kumimoji="1" lang="ja-JP" altLang="ja-JP" sz="1100">
              <a:solidFill>
                <a:schemeClr val="dk1"/>
              </a:solidFill>
              <a:effectLst/>
              <a:latin typeface="+mn-lt"/>
              <a:ea typeface="+mn-ea"/>
              <a:cs typeface="+mn-cs"/>
            </a:rPr>
            <a:t>住民一人当たりの消防費は</a:t>
          </a:r>
          <a:r>
            <a:rPr kumimoji="1" lang="en-US" altLang="ja-JP" sz="1100">
              <a:solidFill>
                <a:schemeClr val="dk1"/>
              </a:solidFill>
              <a:effectLst/>
              <a:latin typeface="+mn-lt"/>
              <a:ea typeface="+mn-ea"/>
              <a:cs typeface="+mn-cs"/>
            </a:rPr>
            <a:t>13,697</a:t>
          </a:r>
          <a:r>
            <a:rPr kumimoji="1" lang="ja-JP" altLang="ja-JP" sz="1100">
              <a:solidFill>
                <a:schemeClr val="dk1"/>
              </a:solidFill>
              <a:effectLst/>
              <a:latin typeface="+mn-lt"/>
              <a:ea typeface="+mn-ea"/>
              <a:cs typeface="+mn-cs"/>
            </a:rPr>
            <a:t>円となっており、前年度決算と比較すると</a:t>
          </a:r>
          <a:r>
            <a:rPr kumimoji="1" lang="en-US" altLang="ja-JP" sz="1100">
              <a:solidFill>
                <a:schemeClr val="dk1"/>
              </a:solidFill>
              <a:effectLst/>
              <a:latin typeface="+mn-lt"/>
              <a:ea typeface="+mn-ea"/>
              <a:cs typeface="+mn-cs"/>
            </a:rPr>
            <a:t>16.6</a:t>
          </a:r>
          <a:r>
            <a:rPr kumimoji="1" lang="ja-JP" altLang="ja-JP" sz="1100">
              <a:solidFill>
                <a:schemeClr val="dk1"/>
              </a:solidFill>
              <a:effectLst/>
              <a:latin typeface="+mn-lt"/>
              <a:ea typeface="+mn-ea"/>
              <a:cs typeface="+mn-cs"/>
            </a:rPr>
            <a:t>％減となり、類似団体平均を若干上回っています。これは、新消防分署の整備工事が前年度中に完了したことによるものです。</a:t>
          </a:r>
          <a:endParaRPr lang="ja-JP" altLang="ja-JP" sz="1400">
            <a:effectLst/>
          </a:endParaRPr>
        </a:p>
        <a:p>
          <a:r>
            <a:rPr kumimoji="1" lang="ja-JP" altLang="ja-JP" sz="1100">
              <a:solidFill>
                <a:schemeClr val="dk1"/>
              </a:solidFill>
              <a:effectLst/>
              <a:latin typeface="+mn-lt"/>
              <a:ea typeface="+mn-ea"/>
              <a:cs typeface="+mn-cs"/>
            </a:rPr>
            <a:t>住民一人当たりの教育費は</a:t>
          </a:r>
          <a:r>
            <a:rPr kumimoji="1" lang="en-US" altLang="ja-JP" sz="1100">
              <a:solidFill>
                <a:schemeClr val="dk1"/>
              </a:solidFill>
              <a:effectLst/>
              <a:latin typeface="+mn-lt"/>
              <a:ea typeface="+mn-ea"/>
              <a:cs typeface="+mn-cs"/>
            </a:rPr>
            <a:t>55,502</a:t>
          </a:r>
          <a:r>
            <a:rPr kumimoji="1" lang="ja-JP" altLang="ja-JP" sz="1100">
              <a:solidFill>
                <a:schemeClr val="dk1"/>
              </a:solidFill>
              <a:effectLst/>
              <a:latin typeface="+mn-lt"/>
              <a:ea typeface="+mn-ea"/>
              <a:cs typeface="+mn-cs"/>
            </a:rPr>
            <a:t>円となっており、前年度決算と比較すると</a:t>
          </a:r>
          <a:r>
            <a:rPr kumimoji="1" lang="en-US" altLang="ja-JP" sz="1100">
              <a:solidFill>
                <a:schemeClr val="dk1"/>
              </a:solidFill>
              <a:effectLst/>
              <a:latin typeface="+mn-lt"/>
              <a:ea typeface="+mn-ea"/>
              <a:cs typeface="+mn-cs"/>
            </a:rPr>
            <a:t>26.8</a:t>
          </a:r>
          <a:r>
            <a:rPr kumimoji="1" lang="ja-JP" altLang="ja-JP" sz="1100">
              <a:solidFill>
                <a:schemeClr val="dk1"/>
              </a:solidFill>
              <a:effectLst/>
              <a:latin typeface="+mn-lt"/>
              <a:ea typeface="+mn-ea"/>
              <a:cs typeface="+mn-cs"/>
            </a:rPr>
            <a:t>％増となり、類似団体平均を大きく上回っています。これは、令和３年度の国体開催に向けたスポーツ施設の整備工事が本格化したことなどによるものです。</a:t>
          </a:r>
          <a:endParaRPr lang="ja-JP" altLang="ja-JP" sz="1400">
            <a:effectLst/>
          </a:endParaRPr>
        </a:p>
        <a:p>
          <a:r>
            <a:rPr kumimoji="1" lang="ja-JP" altLang="ja-JP" sz="1100">
              <a:solidFill>
                <a:schemeClr val="dk1"/>
              </a:solidFill>
              <a:effectLst/>
              <a:latin typeface="+mn-lt"/>
              <a:ea typeface="+mn-ea"/>
              <a:cs typeface="+mn-cs"/>
            </a:rPr>
            <a:t>住民一人当たりの公債費は</a:t>
          </a:r>
          <a:r>
            <a:rPr kumimoji="1" lang="en-US" altLang="ja-JP" sz="1100">
              <a:solidFill>
                <a:schemeClr val="dk1"/>
              </a:solidFill>
              <a:effectLst/>
              <a:latin typeface="+mn-lt"/>
              <a:ea typeface="+mn-ea"/>
              <a:cs typeface="+mn-cs"/>
            </a:rPr>
            <a:t>25,456</a:t>
          </a:r>
          <a:r>
            <a:rPr kumimoji="1" lang="ja-JP" altLang="ja-JP" sz="1100">
              <a:solidFill>
                <a:schemeClr val="dk1"/>
              </a:solidFill>
              <a:effectLst/>
              <a:latin typeface="+mn-lt"/>
              <a:ea typeface="+mn-ea"/>
              <a:cs typeface="+mn-cs"/>
            </a:rPr>
            <a:t>円となっています。以前は類似団体平均よりも若干高い水準にありましたが、市債発行の抑制に努めた結果、平成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年度以降は類似団体平均を下回っています。</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三重県四日市市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900" b="0" i="0" u="none" strike="noStrike" kern="0" cap="none" spc="0" normalizeH="0" baseline="0" noProof="0">
              <a:ln>
                <a:noFill/>
              </a:ln>
              <a:solidFill>
                <a:prstClr val="black"/>
              </a:solidFill>
              <a:effectLst/>
              <a:uLnTx/>
              <a:uFillTx/>
              <a:latin typeface="+mn-lt"/>
              <a:ea typeface="+mn-ea"/>
              <a:cs typeface="+mn-cs"/>
            </a:rPr>
            <a:t>　</a:t>
          </a:r>
          <a:r>
            <a:rPr kumimoji="0" lang="ja-JP" altLang="en-US" sz="850" b="0" i="0" u="none" strike="noStrike" kern="0" cap="none" spc="0" normalizeH="0" baseline="0" noProof="0">
              <a:ln>
                <a:noFill/>
              </a:ln>
              <a:solidFill>
                <a:prstClr val="black"/>
              </a:solidFill>
              <a:effectLst/>
              <a:uLnTx/>
              <a:uFillTx/>
              <a:latin typeface="+mn-lt"/>
              <a:ea typeface="+mn-ea"/>
              <a:cs typeface="+mn-cs"/>
            </a:rPr>
            <a:t>財政調整基金残高については、前年度決算剰余金の</a:t>
          </a:r>
          <a:r>
            <a:rPr kumimoji="0" lang="en-US" altLang="ja-JP" sz="850" b="0" i="0" u="none" strike="noStrike" kern="0" cap="none" spc="0" normalizeH="0" baseline="0" noProof="0">
              <a:ln>
                <a:noFill/>
              </a:ln>
              <a:solidFill>
                <a:prstClr val="black"/>
              </a:solidFill>
              <a:effectLst/>
              <a:uLnTx/>
              <a:uFillTx/>
              <a:latin typeface="+mn-lt"/>
              <a:ea typeface="+mn-ea"/>
              <a:cs typeface="+mn-cs"/>
            </a:rPr>
            <a:t>1/2</a:t>
          </a:r>
          <a:r>
            <a:rPr kumimoji="0" lang="ja-JP" altLang="en-US" sz="850" b="0" i="0" u="none" strike="noStrike" kern="0" cap="none" spc="0" normalizeH="0" baseline="0" noProof="0">
              <a:ln>
                <a:noFill/>
              </a:ln>
              <a:solidFill>
                <a:prstClr val="black"/>
              </a:solidFill>
              <a:effectLst/>
              <a:uLnTx/>
              <a:uFillTx/>
              <a:latin typeface="+mn-lt"/>
              <a:ea typeface="+mn-ea"/>
              <a:cs typeface="+mn-cs"/>
            </a:rPr>
            <a:t>ルール分及び翌年度に返還の可能性のある法人市民税の中間申告分などについて、</a:t>
          </a:r>
          <a:r>
            <a:rPr kumimoji="0" lang="en-US" altLang="ja-JP" sz="850" b="0" i="0" u="none" strike="noStrike" kern="0" cap="none" spc="0" normalizeH="0" baseline="0" noProof="0">
              <a:ln>
                <a:noFill/>
              </a:ln>
              <a:solidFill>
                <a:prstClr val="black"/>
              </a:solidFill>
              <a:effectLst/>
              <a:uLnTx/>
              <a:uFillTx/>
              <a:latin typeface="+mn-lt"/>
              <a:ea typeface="+mn-ea"/>
              <a:cs typeface="+mn-cs"/>
            </a:rPr>
            <a:t>23</a:t>
          </a:r>
          <a:r>
            <a:rPr kumimoji="0" lang="ja-JP" altLang="en-US" sz="850" b="0" i="0" u="none" strike="noStrike" kern="0" cap="none" spc="0" normalizeH="0" baseline="0" noProof="0">
              <a:ln>
                <a:noFill/>
              </a:ln>
              <a:solidFill>
                <a:prstClr val="black"/>
              </a:solidFill>
              <a:effectLst/>
              <a:uLnTx/>
              <a:uFillTx/>
              <a:latin typeface="+mn-lt"/>
              <a:ea typeface="+mn-ea"/>
              <a:cs typeface="+mn-cs"/>
            </a:rPr>
            <a:t>億円を積み立て、平成</a:t>
          </a:r>
          <a:r>
            <a:rPr kumimoji="0" lang="en-US" altLang="ja-JP" sz="850" b="0" i="0" u="none" strike="noStrike" kern="0" cap="none" spc="0" normalizeH="0" baseline="0" noProof="0">
              <a:ln>
                <a:noFill/>
              </a:ln>
              <a:solidFill>
                <a:prstClr val="black"/>
              </a:solidFill>
              <a:effectLst/>
              <a:uLnTx/>
              <a:uFillTx/>
              <a:latin typeface="+mn-lt"/>
              <a:ea typeface="+mn-ea"/>
              <a:cs typeface="+mn-cs"/>
            </a:rPr>
            <a:t>30</a:t>
          </a:r>
          <a:r>
            <a:rPr kumimoji="0" lang="ja-JP" altLang="en-US" sz="850" b="0" i="0" u="none" strike="noStrike" kern="0" cap="none" spc="0" normalizeH="0" baseline="0" noProof="0">
              <a:ln>
                <a:noFill/>
              </a:ln>
              <a:solidFill>
                <a:prstClr val="black"/>
              </a:solidFill>
              <a:effectLst/>
              <a:uLnTx/>
              <a:uFillTx/>
              <a:latin typeface="+mn-lt"/>
              <a:ea typeface="+mn-ea"/>
              <a:cs typeface="+mn-cs"/>
            </a:rPr>
            <a:t>年度末の残高は約</a:t>
          </a:r>
          <a:r>
            <a:rPr kumimoji="0" lang="en-US" altLang="ja-JP" sz="850" b="0" i="0" u="none" strike="noStrike" kern="0" cap="none" spc="0" normalizeH="0" baseline="0" noProof="0">
              <a:ln>
                <a:noFill/>
              </a:ln>
              <a:solidFill>
                <a:prstClr val="black"/>
              </a:solidFill>
              <a:effectLst/>
              <a:uLnTx/>
              <a:uFillTx/>
              <a:latin typeface="+mn-lt"/>
              <a:ea typeface="+mn-ea"/>
              <a:cs typeface="+mn-cs"/>
            </a:rPr>
            <a:t>125</a:t>
          </a:r>
          <a:r>
            <a:rPr kumimoji="0" lang="ja-JP" altLang="en-US" sz="850" b="0" i="0" u="none" strike="noStrike" kern="0" cap="none" spc="0" normalizeH="0" baseline="0" noProof="0">
              <a:ln>
                <a:noFill/>
              </a:ln>
              <a:solidFill>
                <a:prstClr val="black"/>
              </a:solidFill>
              <a:effectLst/>
              <a:uLnTx/>
              <a:uFillTx/>
              <a:latin typeface="+mn-lt"/>
              <a:ea typeface="+mn-ea"/>
              <a:cs typeface="+mn-cs"/>
            </a:rPr>
            <a:t>億円となっています。</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850" b="0" i="0" u="none" strike="noStrike" kern="0" cap="none" spc="0" normalizeH="0" baseline="0" noProof="0">
              <a:ln>
                <a:noFill/>
              </a:ln>
              <a:solidFill>
                <a:prstClr val="black"/>
              </a:solidFill>
              <a:effectLst/>
              <a:uLnTx/>
              <a:uFillTx/>
              <a:latin typeface="+mn-lt"/>
              <a:ea typeface="+mn-ea"/>
              <a:cs typeface="+mn-cs"/>
            </a:rPr>
            <a:t>　実質収支額については、市税が増収になったことに加え、ストック指標のさらなる改善を図るため、臨時財政対策債をはじめとした市債の発行抑制や基金繰入金を減額したことなどにより、前年度</a:t>
          </a:r>
          <a:r>
            <a:rPr kumimoji="0" lang="ja-JP" altLang="en-US" sz="850" b="0" i="0" u="none" strike="noStrike" kern="0" cap="none" spc="0" normalizeH="0" baseline="0" noProof="0">
              <a:ln>
                <a:noFill/>
              </a:ln>
              <a:solidFill>
                <a:prstClr val="black"/>
              </a:solidFill>
              <a:effectLst/>
              <a:uLnTx/>
              <a:uFillTx/>
              <a:latin typeface="+mn-lt"/>
              <a:ea typeface="+mn-ea"/>
              <a:cs typeface="+mn-cs"/>
            </a:rPr>
            <a:t>と同水準</a:t>
          </a:r>
          <a:r>
            <a:rPr kumimoji="0" lang="ja-JP" altLang="ja-JP" sz="850" b="0" i="0" u="none" strike="noStrike" kern="0" cap="none" spc="0" normalizeH="0" baseline="0" noProof="0">
              <a:ln>
                <a:noFill/>
              </a:ln>
              <a:solidFill>
                <a:prstClr val="black"/>
              </a:solidFill>
              <a:effectLst/>
              <a:uLnTx/>
              <a:uFillTx/>
              <a:latin typeface="+mn-lt"/>
              <a:ea typeface="+mn-ea"/>
              <a:cs typeface="+mn-cs"/>
            </a:rPr>
            <a:t>の</a:t>
          </a:r>
          <a:r>
            <a:rPr kumimoji="0" lang="en-US" altLang="ja-JP" sz="850" b="0" i="0" u="none" strike="noStrike" kern="0" cap="none" spc="0" normalizeH="0" baseline="0" noProof="0">
              <a:ln>
                <a:noFill/>
              </a:ln>
              <a:solidFill>
                <a:prstClr val="black"/>
              </a:solidFill>
              <a:effectLst/>
              <a:uLnTx/>
              <a:uFillTx/>
              <a:latin typeface="+mn-lt"/>
              <a:ea typeface="+mn-ea"/>
              <a:cs typeface="+mn-cs"/>
            </a:rPr>
            <a:t>24</a:t>
          </a:r>
          <a:r>
            <a:rPr kumimoji="0" lang="ja-JP" altLang="ja-JP" sz="850" b="0" i="0" u="none" strike="noStrike" kern="0" cap="none" spc="0" normalizeH="0" baseline="0" noProof="0">
              <a:ln>
                <a:noFill/>
              </a:ln>
              <a:solidFill>
                <a:prstClr val="black"/>
              </a:solidFill>
              <a:effectLst/>
              <a:uLnTx/>
              <a:uFillTx/>
              <a:latin typeface="+mn-lt"/>
              <a:ea typeface="+mn-ea"/>
              <a:cs typeface="+mn-cs"/>
            </a:rPr>
            <a:t>億円の黒字となりました。実質単年度収支については、</a:t>
          </a:r>
          <a:r>
            <a:rPr kumimoji="0" lang="en-US" altLang="ja-JP" sz="850" b="0" i="0" u="none" strike="noStrike" kern="0" cap="none" spc="0" normalizeH="0" baseline="0" noProof="0">
              <a:ln>
                <a:noFill/>
              </a:ln>
              <a:solidFill>
                <a:prstClr val="black"/>
              </a:solidFill>
              <a:effectLst/>
              <a:uLnTx/>
              <a:uFillTx/>
              <a:latin typeface="+mn-lt"/>
              <a:ea typeface="+mn-ea"/>
              <a:cs typeface="+mn-cs"/>
            </a:rPr>
            <a:t>23</a:t>
          </a:r>
          <a:r>
            <a:rPr kumimoji="0" lang="ja-JP" altLang="ja-JP" sz="850" b="0" i="0" u="none" strike="noStrike" kern="0" cap="none" spc="0" normalizeH="0" baseline="0" noProof="0">
              <a:ln>
                <a:noFill/>
              </a:ln>
              <a:solidFill>
                <a:prstClr val="black"/>
              </a:solidFill>
              <a:effectLst/>
              <a:uLnTx/>
              <a:uFillTx/>
              <a:latin typeface="+mn-lt"/>
              <a:ea typeface="+mn-ea"/>
              <a:cs typeface="+mn-cs"/>
            </a:rPr>
            <a:t>億円の黒字となり、引き続き健全な財政状況にあるといえます。　</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850" b="0" i="0" u="none" strike="noStrike" kern="0" cap="none" spc="0" normalizeH="0" baseline="0" noProof="0">
              <a:ln>
                <a:noFill/>
              </a:ln>
              <a:solidFill>
                <a:prstClr val="black"/>
              </a:solidFill>
              <a:effectLst/>
              <a:uLnTx/>
              <a:uFillTx/>
              <a:latin typeface="+mn-lt"/>
              <a:ea typeface="+mn-ea"/>
              <a:cs typeface="+mn-cs"/>
            </a:rPr>
            <a:t>　今後も、災害などの不測の支出や景気変動による減収に備え、安定した市民サービスを行うため、財政調整基金等の残高確保に努めるとともに、実質収支・実質単年度収支が適正な値となるよう、健全な財政運営を行っていきま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三重県四日市市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連結実質赤字比率は、指標作成当初から「赤字なし」の状況が継続しています。</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平成</a:t>
          </a:r>
          <a:r>
            <a:rPr kumimoji="1" lang="ja-JP" altLang="en-US" sz="1100" b="0" i="0" baseline="0">
              <a:solidFill>
                <a:schemeClr val="dk1"/>
              </a:solidFill>
              <a:effectLst/>
              <a:latin typeface="+mn-lt"/>
              <a:ea typeface="+mn-ea"/>
              <a:cs typeface="+mn-cs"/>
            </a:rPr>
            <a:t>３０</a:t>
          </a:r>
          <a:r>
            <a:rPr kumimoji="1" lang="ja-JP" altLang="ja-JP" sz="1100" b="0" i="0" baseline="0">
              <a:solidFill>
                <a:schemeClr val="dk1"/>
              </a:solidFill>
              <a:effectLst/>
              <a:latin typeface="+mn-lt"/>
              <a:ea typeface="+mn-ea"/>
              <a:cs typeface="+mn-cs"/>
            </a:rPr>
            <a:t>年度は、全ての会計において黒字となりました。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今後も、引き続き、企業会計の収益構造の改善や特別会計の採算性の向上に努めるとともに、人口減少や高齢化社会の進展など、社会構造の変化に対応するため、介護保険や後期高齢者</a:t>
          </a:r>
          <a:r>
            <a:rPr kumimoji="1" lang="ja-JP" altLang="en-US" sz="1100" b="0" i="0" baseline="0">
              <a:solidFill>
                <a:schemeClr val="dk1"/>
              </a:solidFill>
              <a:effectLst/>
              <a:latin typeface="+mn-lt"/>
              <a:ea typeface="+mn-ea"/>
              <a:cs typeface="+mn-cs"/>
            </a:rPr>
            <a:t>医療</a:t>
          </a:r>
          <a:r>
            <a:rPr kumimoji="1" lang="ja-JP" altLang="ja-JP" sz="1100" b="0" i="0" baseline="0">
              <a:solidFill>
                <a:schemeClr val="dk1"/>
              </a:solidFill>
              <a:effectLst/>
              <a:latin typeface="+mn-lt"/>
              <a:ea typeface="+mn-ea"/>
              <a:cs typeface="+mn-cs"/>
            </a:rPr>
            <a:t>をはじめとした特別会計の財政基盤の強化を目指します。</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7.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8.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9.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printerSettings" Target="../printerSettings/printerSettings30.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38" t="s">
        <v>79</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x14ac:dyDescent="0.2">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39" t="s">
        <v>81</v>
      </c>
      <c r="C3" s="440"/>
      <c r="D3" s="440"/>
      <c r="E3" s="441"/>
      <c r="F3" s="441"/>
      <c r="G3" s="441"/>
      <c r="H3" s="441"/>
      <c r="I3" s="441"/>
      <c r="J3" s="441"/>
      <c r="K3" s="441"/>
      <c r="L3" s="441" t="s">
        <v>82</v>
      </c>
      <c r="M3" s="441"/>
      <c r="N3" s="441"/>
      <c r="O3" s="441"/>
      <c r="P3" s="441"/>
      <c r="Q3" s="441"/>
      <c r="R3" s="448"/>
      <c r="S3" s="448"/>
      <c r="T3" s="448"/>
      <c r="U3" s="448"/>
      <c r="V3" s="449"/>
      <c r="W3" s="423" t="s">
        <v>83</v>
      </c>
      <c r="X3" s="424"/>
      <c r="Y3" s="424"/>
      <c r="Z3" s="424"/>
      <c r="AA3" s="424"/>
      <c r="AB3" s="440"/>
      <c r="AC3" s="448" t="s">
        <v>84</v>
      </c>
      <c r="AD3" s="424"/>
      <c r="AE3" s="424"/>
      <c r="AF3" s="424"/>
      <c r="AG3" s="424"/>
      <c r="AH3" s="424"/>
      <c r="AI3" s="424"/>
      <c r="AJ3" s="424"/>
      <c r="AK3" s="424"/>
      <c r="AL3" s="425"/>
      <c r="AM3" s="423" t="s">
        <v>85</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86</v>
      </c>
      <c r="BO3" s="424"/>
      <c r="BP3" s="424"/>
      <c r="BQ3" s="424"/>
      <c r="BR3" s="424"/>
      <c r="BS3" s="424"/>
      <c r="BT3" s="424"/>
      <c r="BU3" s="425"/>
      <c r="BV3" s="423" t="s">
        <v>87</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88</v>
      </c>
      <c r="CU3" s="424"/>
      <c r="CV3" s="424"/>
      <c r="CW3" s="424"/>
      <c r="CX3" s="424"/>
      <c r="CY3" s="424"/>
      <c r="CZ3" s="424"/>
      <c r="DA3" s="425"/>
      <c r="DB3" s="423" t="s">
        <v>89</v>
      </c>
      <c r="DC3" s="424"/>
      <c r="DD3" s="424"/>
      <c r="DE3" s="424"/>
      <c r="DF3" s="424"/>
      <c r="DG3" s="424"/>
      <c r="DH3" s="424"/>
      <c r="DI3" s="425"/>
      <c r="DJ3" s="185"/>
      <c r="DK3" s="185"/>
      <c r="DL3" s="185"/>
      <c r="DM3" s="185"/>
      <c r="DN3" s="185"/>
      <c r="DO3" s="185"/>
    </row>
    <row r="4" spans="1:119" ht="18.75" customHeight="1" x14ac:dyDescent="0.15">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90</v>
      </c>
      <c r="AZ4" s="427"/>
      <c r="BA4" s="427"/>
      <c r="BB4" s="427"/>
      <c r="BC4" s="427"/>
      <c r="BD4" s="427"/>
      <c r="BE4" s="427"/>
      <c r="BF4" s="427"/>
      <c r="BG4" s="427"/>
      <c r="BH4" s="427"/>
      <c r="BI4" s="427"/>
      <c r="BJ4" s="427"/>
      <c r="BK4" s="427"/>
      <c r="BL4" s="427"/>
      <c r="BM4" s="428"/>
      <c r="BN4" s="429">
        <v>125455212</v>
      </c>
      <c r="BO4" s="430"/>
      <c r="BP4" s="430"/>
      <c r="BQ4" s="430"/>
      <c r="BR4" s="430"/>
      <c r="BS4" s="430"/>
      <c r="BT4" s="430"/>
      <c r="BU4" s="431"/>
      <c r="BV4" s="429">
        <v>112114945</v>
      </c>
      <c r="BW4" s="430"/>
      <c r="BX4" s="430"/>
      <c r="BY4" s="430"/>
      <c r="BZ4" s="430"/>
      <c r="CA4" s="430"/>
      <c r="CB4" s="430"/>
      <c r="CC4" s="431"/>
      <c r="CD4" s="432" t="s">
        <v>91</v>
      </c>
      <c r="CE4" s="433"/>
      <c r="CF4" s="433"/>
      <c r="CG4" s="433"/>
      <c r="CH4" s="433"/>
      <c r="CI4" s="433"/>
      <c r="CJ4" s="433"/>
      <c r="CK4" s="433"/>
      <c r="CL4" s="433"/>
      <c r="CM4" s="433"/>
      <c r="CN4" s="433"/>
      <c r="CO4" s="433"/>
      <c r="CP4" s="433"/>
      <c r="CQ4" s="433"/>
      <c r="CR4" s="433"/>
      <c r="CS4" s="434"/>
      <c r="CT4" s="435">
        <v>3.2</v>
      </c>
      <c r="CU4" s="436"/>
      <c r="CV4" s="436"/>
      <c r="CW4" s="436"/>
      <c r="CX4" s="436"/>
      <c r="CY4" s="436"/>
      <c r="CZ4" s="436"/>
      <c r="DA4" s="437"/>
      <c r="DB4" s="435">
        <v>3.4</v>
      </c>
      <c r="DC4" s="436"/>
      <c r="DD4" s="436"/>
      <c r="DE4" s="436"/>
      <c r="DF4" s="436"/>
      <c r="DG4" s="436"/>
      <c r="DH4" s="436"/>
      <c r="DI4" s="437"/>
      <c r="DJ4" s="185"/>
      <c r="DK4" s="185"/>
      <c r="DL4" s="185"/>
      <c r="DM4" s="185"/>
      <c r="DN4" s="185"/>
      <c r="DO4" s="185"/>
    </row>
    <row r="5" spans="1:119" ht="18.75" customHeight="1" x14ac:dyDescent="0.15">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92</v>
      </c>
      <c r="AN5" s="496"/>
      <c r="AO5" s="496"/>
      <c r="AP5" s="496"/>
      <c r="AQ5" s="496"/>
      <c r="AR5" s="496"/>
      <c r="AS5" s="496"/>
      <c r="AT5" s="497"/>
      <c r="AU5" s="498" t="s">
        <v>93</v>
      </c>
      <c r="AV5" s="499"/>
      <c r="AW5" s="499"/>
      <c r="AX5" s="499"/>
      <c r="AY5" s="500" t="s">
        <v>94</v>
      </c>
      <c r="AZ5" s="501"/>
      <c r="BA5" s="501"/>
      <c r="BB5" s="501"/>
      <c r="BC5" s="501"/>
      <c r="BD5" s="501"/>
      <c r="BE5" s="501"/>
      <c r="BF5" s="501"/>
      <c r="BG5" s="501"/>
      <c r="BH5" s="501"/>
      <c r="BI5" s="501"/>
      <c r="BJ5" s="501"/>
      <c r="BK5" s="501"/>
      <c r="BL5" s="501"/>
      <c r="BM5" s="502"/>
      <c r="BN5" s="466">
        <v>122376328</v>
      </c>
      <c r="BO5" s="467"/>
      <c r="BP5" s="467"/>
      <c r="BQ5" s="467"/>
      <c r="BR5" s="467"/>
      <c r="BS5" s="467"/>
      <c r="BT5" s="467"/>
      <c r="BU5" s="468"/>
      <c r="BV5" s="466">
        <v>109284637</v>
      </c>
      <c r="BW5" s="467"/>
      <c r="BX5" s="467"/>
      <c r="BY5" s="467"/>
      <c r="BZ5" s="467"/>
      <c r="CA5" s="467"/>
      <c r="CB5" s="467"/>
      <c r="CC5" s="468"/>
      <c r="CD5" s="469" t="s">
        <v>95</v>
      </c>
      <c r="CE5" s="470"/>
      <c r="CF5" s="470"/>
      <c r="CG5" s="470"/>
      <c r="CH5" s="470"/>
      <c r="CI5" s="470"/>
      <c r="CJ5" s="470"/>
      <c r="CK5" s="470"/>
      <c r="CL5" s="470"/>
      <c r="CM5" s="470"/>
      <c r="CN5" s="470"/>
      <c r="CO5" s="470"/>
      <c r="CP5" s="470"/>
      <c r="CQ5" s="470"/>
      <c r="CR5" s="470"/>
      <c r="CS5" s="471"/>
      <c r="CT5" s="463">
        <v>74.400000000000006</v>
      </c>
      <c r="CU5" s="464"/>
      <c r="CV5" s="464"/>
      <c r="CW5" s="464"/>
      <c r="CX5" s="464"/>
      <c r="CY5" s="464"/>
      <c r="CZ5" s="464"/>
      <c r="DA5" s="465"/>
      <c r="DB5" s="463">
        <v>83.7</v>
      </c>
      <c r="DC5" s="464"/>
      <c r="DD5" s="464"/>
      <c r="DE5" s="464"/>
      <c r="DF5" s="464"/>
      <c r="DG5" s="464"/>
      <c r="DH5" s="464"/>
      <c r="DI5" s="465"/>
      <c r="DJ5" s="185"/>
      <c r="DK5" s="185"/>
      <c r="DL5" s="185"/>
      <c r="DM5" s="185"/>
      <c r="DN5" s="185"/>
      <c r="DO5" s="185"/>
    </row>
    <row r="6" spans="1:119" ht="18.75" customHeight="1" x14ac:dyDescent="0.15">
      <c r="A6" s="186"/>
      <c r="B6" s="472" t="s">
        <v>96</v>
      </c>
      <c r="C6" s="473"/>
      <c r="D6" s="473"/>
      <c r="E6" s="474"/>
      <c r="F6" s="474"/>
      <c r="G6" s="474"/>
      <c r="H6" s="474"/>
      <c r="I6" s="474"/>
      <c r="J6" s="474"/>
      <c r="K6" s="474"/>
      <c r="L6" s="474" t="s">
        <v>97</v>
      </c>
      <c r="M6" s="474"/>
      <c r="N6" s="474"/>
      <c r="O6" s="474"/>
      <c r="P6" s="474"/>
      <c r="Q6" s="474"/>
      <c r="R6" s="478"/>
      <c r="S6" s="478"/>
      <c r="T6" s="478"/>
      <c r="U6" s="478"/>
      <c r="V6" s="479"/>
      <c r="W6" s="482" t="s">
        <v>98</v>
      </c>
      <c r="X6" s="483"/>
      <c r="Y6" s="483"/>
      <c r="Z6" s="483"/>
      <c r="AA6" s="483"/>
      <c r="AB6" s="473"/>
      <c r="AC6" s="486" t="s">
        <v>99</v>
      </c>
      <c r="AD6" s="487"/>
      <c r="AE6" s="487"/>
      <c r="AF6" s="487"/>
      <c r="AG6" s="487"/>
      <c r="AH6" s="487"/>
      <c r="AI6" s="487"/>
      <c r="AJ6" s="487"/>
      <c r="AK6" s="487"/>
      <c r="AL6" s="488"/>
      <c r="AM6" s="495" t="s">
        <v>100</v>
      </c>
      <c r="AN6" s="496"/>
      <c r="AO6" s="496"/>
      <c r="AP6" s="496"/>
      <c r="AQ6" s="496"/>
      <c r="AR6" s="496"/>
      <c r="AS6" s="496"/>
      <c r="AT6" s="497"/>
      <c r="AU6" s="498" t="s">
        <v>101</v>
      </c>
      <c r="AV6" s="499"/>
      <c r="AW6" s="499"/>
      <c r="AX6" s="499"/>
      <c r="AY6" s="500" t="s">
        <v>102</v>
      </c>
      <c r="AZ6" s="501"/>
      <c r="BA6" s="501"/>
      <c r="BB6" s="501"/>
      <c r="BC6" s="501"/>
      <c r="BD6" s="501"/>
      <c r="BE6" s="501"/>
      <c r="BF6" s="501"/>
      <c r="BG6" s="501"/>
      <c r="BH6" s="501"/>
      <c r="BI6" s="501"/>
      <c r="BJ6" s="501"/>
      <c r="BK6" s="501"/>
      <c r="BL6" s="501"/>
      <c r="BM6" s="502"/>
      <c r="BN6" s="466">
        <v>3078884</v>
      </c>
      <c r="BO6" s="467"/>
      <c r="BP6" s="467"/>
      <c r="BQ6" s="467"/>
      <c r="BR6" s="467"/>
      <c r="BS6" s="467"/>
      <c r="BT6" s="467"/>
      <c r="BU6" s="468"/>
      <c r="BV6" s="466">
        <v>2830308</v>
      </c>
      <c r="BW6" s="467"/>
      <c r="BX6" s="467"/>
      <c r="BY6" s="467"/>
      <c r="BZ6" s="467"/>
      <c r="CA6" s="467"/>
      <c r="CB6" s="467"/>
      <c r="CC6" s="468"/>
      <c r="CD6" s="469" t="s">
        <v>103</v>
      </c>
      <c r="CE6" s="470"/>
      <c r="CF6" s="470"/>
      <c r="CG6" s="470"/>
      <c r="CH6" s="470"/>
      <c r="CI6" s="470"/>
      <c r="CJ6" s="470"/>
      <c r="CK6" s="470"/>
      <c r="CL6" s="470"/>
      <c r="CM6" s="470"/>
      <c r="CN6" s="470"/>
      <c r="CO6" s="470"/>
      <c r="CP6" s="470"/>
      <c r="CQ6" s="470"/>
      <c r="CR6" s="470"/>
      <c r="CS6" s="471"/>
      <c r="CT6" s="503">
        <v>74.400000000000006</v>
      </c>
      <c r="CU6" s="504"/>
      <c r="CV6" s="504"/>
      <c r="CW6" s="504"/>
      <c r="CX6" s="504"/>
      <c r="CY6" s="504"/>
      <c r="CZ6" s="504"/>
      <c r="DA6" s="505"/>
      <c r="DB6" s="503">
        <v>83.7</v>
      </c>
      <c r="DC6" s="504"/>
      <c r="DD6" s="504"/>
      <c r="DE6" s="504"/>
      <c r="DF6" s="504"/>
      <c r="DG6" s="504"/>
      <c r="DH6" s="504"/>
      <c r="DI6" s="505"/>
      <c r="DJ6" s="185"/>
      <c r="DK6" s="185"/>
      <c r="DL6" s="185"/>
      <c r="DM6" s="185"/>
      <c r="DN6" s="185"/>
      <c r="DO6" s="185"/>
    </row>
    <row r="7" spans="1:119" ht="18.75" customHeight="1" x14ac:dyDescent="0.15">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104</v>
      </c>
      <c r="AN7" s="496"/>
      <c r="AO7" s="496"/>
      <c r="AP7" s="496"/>
      <c r="AQ7" s="496"/>
      <c r="AR7" s="496"/>
      <c r="AS7" s="496"/>
      <c r="AT7" s="497"/>
      <c r="AU7" s="498" t="s">
        <v>105</v>
      </c>
      <c r="AV7" s="499"/>
      <c r="AW7" s="499"/>
      <c r="AX7" s="499"/>
      <c r="AY7" s="500" t="s">
        <v>106</v>
      </c>
      <c r="AZ7" s="501"/>
      <c r="BA7" s="501"/>
      <c r="BB7" s="501"/>
      <c r="BC7" s="501"/>
      <c r="BD7" s="501"/>
      <c r="BE7" s="501"/>
      <c r="BF7" s="501"/>
      <c r="BG7" s="501"/>
      <c r="BH7" s="501"/>
      <c r="BI7" s="501"/>
      <c r="BJ7" s="501"/>
      <c r="BK7" s="501"/>
      <c r="BL7" s="501"/>
      <c r="BM7" s="502"/>
      <c r="BN7" s="466">
        <v>630683</v>
      </c>
      <c r="BO7" s="467"/>
      <c r="BP7" s="467"/>
      <c r="BQ7" s="467"/>
      <c r="BR7" s="467"/>
      <c r="BS7" s="467"/>
      <c r="BT7" s="467"/>
      <c r="BU7" s="468"/>
      <c r="BV7" s="466">
        <v>415696</v>
      </c>
      <c r="BW7" s="467"/>
      <c r="BX7" s="467"/>
      <c r="BY7" s="467"/>
      <c r="BZ7" s="467"/>
      <c r="CA7" s="467"/>
      <c r="CB7" s="467"/>
      <c r="CC7" s="468"/>
      <c r="CD7" s="469" t="s">
        <v>107</v>
      </c>
      <c r="CE7" s="470"/>
      <c r="CF7" s="470"/>
      <c r="CG7" s="470"/>
      <c r="CH7" s="470"/>
      <c r="CI7" s="470"/>
      <c r="CJ7" s="470"/>
      <c r="CK7" s="470"/>
      <c r="CL7" s="470"/>
      <c r="CM7" s="470"/>
      <c r="CN7" s="470"/>
      <c r="CO7" s="470"/>
      <c r="CP7" s="470"/>
      <c r="CQ7" s="470"/>
      <c r="CR7" s="470"/>
      <c r="CS7" s="471"/>
      <c r="CT7" s="466">
        <v>77014266</v>
      </c>
      <c r="CU7" s="467"/>
      <c r="CV7" s="467"/>
      <c r="CW7" s="467"/>
      <c r="CX7" s="467"/>
      <c r="CY7" s="467"/>
      <c r="CZ7" s="467"/>
      <c r="DA7" s="468"/>
      <c r="DB7" s="466">
        <v>71156916</v>
      </c>
      <c r="DC7" s="467"/>
      <c r="DD7" s="467"/>
      <c r="DE7" s="467"/>
      <c r="DF7" s="467"/>
      <c r="DG7" s="467"/>
      <c r="DH7" s="467"/>
      <c r="DI7" s="468"/>
      <c r="DJ7" s="185"/>
      <c r="DK7" s="185"/>
      <c r="DL7" s="185"/>
      <c r="DM7" s="185"/>
      <c r="DN7" s="185"/>
      <c r="DO7" s="185"/>
    </row>
    <row r="8" spans="1:119" ht="18.75" customHeight="1" thickBot="1" x14ac:dyDescent="0.2">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108</v>
      </c>
      <c r="AN8" s="496"/>
      <c r="AO8" s="496"/>
      <c r="AP8" s="496"/>
      <c r="AQ8" s="496"/>
      <c r="AR8" s="496"/>
      <c r="AS8" s="496"/>
      <c r="AT8" s="497"/>
      <c r="AU8" s="498" t="s">
        <v>109</v>
      </c>
      <c r="AV8" s="499"/>
      <c r="AW8" s="499"/>
      <c r="AX8" s="499"/>
      <c r="AY8" s="500" t="s">
        <v>110</v>
      </c>
      <c r="AZ8" s="501"/>
      <c r="BA8" s="501"/>
      <c r="BB8" s="501"/>
      <c r="BC8" s="501"/>
      <c r="BD8" s="501"/>
      <c r="BE8" s="501"/>
      <c r="BF8" s="501"/>
      <c r="BG8" s="501"/>
      <c r="BH8" s="501"/>
      <c r="BI8" s="501"/>
      <c r="BJ8" s="501"/>
      <c r="BK8" s="501"/>
      <c r="BL8" s="501"/>
      <c r="BM8" s="502"/>
      <c r="BN8" s="466">
        <v>2448201</v>
      </c>
      <c r="BO8" s="467"/>
      <c r="BP8" s="467"/>
      <c r="BQ8" s="467"/>
      <c r="BR8" s="467"/>
      <c r="BS8" s="467"/>
      <c r="BT8" s="467"/>
      <c r="BU8" s="468"/>
      <c r="BV8" s="466">
        <v>2414612</v>
      </c>
      <c r="BW8" s="467"/>
      <c r="BX8" s="467"/>
      <c r="BY8" s="467"/>
      <c r="BZ8" s="467"/>
      <c r="CA8" s="467"/>
      <c r="CB8" s="467"/>
      <c r="CC8" s="468"/>
      <c r="CD8" s="469" t="s">
        <v>111</v>
      </c>
      <c r="CE8" s="470"/>
      <c r="CF8" s="470"/>
      <c r="CG8" s="470"/>
      <c r="CH8" s="470"/>
      <c r="CI8" s="470"/>
      <c r="CJ8" s="470"/>
      <c r="CK8" s="470"/>
      <c r="CL8" s="470"/>
      <c r="CM8" s="470"/>
      <c r="CN8" s="470"/>
      <c r="CO8" s="470"/>
      <c r="CP8" s="470"/>
      <c r="CQ8" s="470"/>
      <c r="CR8" s="470"/>
      <c r="CS8" s="471"/>
      <c r="CT8" s="506">
        <v>1.07</v>
      </c>
      <c r="CU8" s="507"/>
      <c r="CV8" s="507"/>
      <c r="CW8" s="507"/>
      <c r="CX8" s="507"/>
      <c r="CY8" s="507"/>
      <c r="CZ8" s="507"/>
      <c r="DA8" s="508"/>
      <c r="DB8" s="506">
        <v>1.02</v>
      </c>
      <c r="DC8" s="507"/>
      <c r="DD8" s="507"/>
      <c r="DE8" s="507"/>
      <c r="DF8" s="507"/>
      <c r="DG8" s="507"/>
      <c r="DH8" s="507"/>
      <c r="DI8" s="508"/>
      <c r="DJ8" s="185"/>
      <c r="DK8" s="185"/>
      <c r="DL8" s="185"/>
      <c r="DM8" s="185"/>
      <c r="DN8" s="185"/>
      <c r="DO8" s="185"/>
    </row>
    <row r="9" spans="1:119" ht="18.75" customHeight="1" thickBot="1" x14ac:dyDescent="0.2">
      <c r="A9" s="186"/>
      <c r="B9" s="460" t="s">
        <v>112</v>
      </c>
      <c r="C9" s="461"/>
      <c r="D9" s="461"/>
      <c r="E9" s="461"/>
      <c r="F9" s="461"/>
      <c r="G9" s="461"/>
      <c r="H9" s="461"/>
      <c r="I9" s="461"/>
      <c r="J9" s="461"/>
      <c r="K9" s="509"/>
      <c r="L9" s="510" t="s">
        <v>113</v>
      </c>
      <c r="M9" s="511"/>
      <c r="N9" s="511"/>
      <c r="O9" s="511"/>
      <c r="P9" s="511"/>
      <c r="Q9" s="512"/>
      <c r="R9" s="513">
        <v>311031</v>
      </c>
      <c r="S9" s="514"/>
      <c r="T9" s="514"/>
      <c r="U9" s="514"/>
      <c r="V9" s="515"/>
      <c r="W9" s="423" t="s">
        <v>114</v>
      </c>
      <c r="X9" s="424"/>
      <c r="Y9" s="424"/>
      <c r="Z9" s="424"/>
      <c r="AA9" s="424"/>
      <c r="AB9" s="424"/>
      <c r="AC9" s="424"/>
      <c r="AD9" s="424"/>
      <c r="AE9" s="424"/>
      <c r="AF9" s="424"/>
      <c r="AG9" s="424"/>
      <c r="AH9" s="424"/>
      <c r="AI9" s="424"/>
      <c r="AJ9" s="424"/>
      <c r="AK9" s="424"/>
      <c r="AL9" s="425"/>
      <c r="AM9" s="495" t="s">
        <v>115</v>
      </c>
      <c r="AN9" s="496"/>
      <c r="AO9" s="496"/>
      <c r="AP9" s="496"/>
      <c r="AQ9" s="496"/>
      <c r="AR9" s="496"/>
      <c r="AS9" s="496"/>
      <c r="AT9" s="497"/>
      <c r="AU9" s="498" t="s">
        <v>116</v>
      </c>
      <c r="AV9" s="499"/>
      <c r="AW9" s="499"/>
      <c r="AX9" s="499"/>
      <c r="AY9" s="500" t="s">
        <v>117</v>
      </c>
      <c r="AZ9" s="501"/>
      <c r="BA9" s="501"/>
      <c r="BB9" s="501"/>
      <c r="BC9" s="501"/>
      <c r="BD9" s="501"/>
      <c r="BE9" s="501"/>
      <c r="BF9" s="501"/>
      <c r="BG9" s="501"/>
      <c r="BH9" s="501"/>
      <c r="BI9" s="501"/>
      <c r="BJ9" s="501"/>
      <c r="BK9" s="501"/>
      <c r="BL9" s="501"/>
      <c r="BM9" s="502"/>
      <c r="BN9" s="466">
        <v>33589</v>
      </c>
      <c r="BO9" s="467"/>
      <c r="BP9" s="467"/>
      <c r="BQ9" s="467"/>
      <c r="BR9" s="467"/>
      <c r="BS9" s="467"/>
      <c r="BT9" s="467"/>
      <c r="BU9" s="468"/>
      <c r="BV9" s="466">
        <v>801675</v>
      </c>
      <c r="BW9" s="467"/>
      <c r="BX9" s="467"/>
      <c r="BY9" s="467"/>
      <c r="BZ9" s="467"/>
      <c r="CA9" s="467"/>
      <c r="CB9" s="467"/>
      <c r="CC9" s="468"/>
      <c r="CD9" s="469" t="s">
        <v>118</v>
      </c>
      <c r="CE9" s="470"/>
      <c r="CF9" s="470"/>
      <c r="CG9" s="470"/>
      <c r="CH9" s="470"/>
      <c r="CI9" s="470"/>
      <c r="CJ9" s="470"/>
      <c r="CK9" s="470"/>
      <c r="CL9" s="470"/>
      <c r="CM9" s="470"/>
      <c r="CN9" s="470"/>
      <c r="CO9" s="470"/>
      <c r="CP9" s="470"/>
      <c r="CQ9" s="470"/>
      <c r="CR9" s="470"/>
      <c r="CS9" s="471"/>
      <c r="CT9" s="463">
        <v>8.6999999999999993</v>
      </c>
      <c r="CU9" s="464"/>
      <c r="CV9" s="464"/>
      <c r="CW9" s="464"/>
      <c r="CX9" s="464"/>
      <c r="CY9" s="464"/>
      <c r="CZ9" s="464"/>
      <c r="DA9" s="465"/>
      <c r="DB9" s="463">
        <v>11.1</v>
      </c>
      <c r="DC9" s="464"/>
      <c r="DD9" s="464"/>
      <c r="DE9" s="464"/>
      <c r="DF9" s="464"/>
      <c r="DG9" s="464"/>
      <c r="DH9" s="464"/>
      <c r="DI9" s="465"/>
      <c r="DJ9" s="185"/>
      <c r="DK9" s="185"/>
      <c r="DL9" s="185"/>
      <c r="DM9" s="185"/>
      <c r="DN9" s="185"/>
      <c r="DO9" s="185"/>
    </row>
    <row r="10" spans="1:119" ht="18.75" customHeight="1" thickBot="1" x14ac:dyDescent="0.2">
      <c r="A10" s="186"/>
      <c r="B10" s="460"/>
      <c r="C10" s="461"/>
      <c r="D10" s="461"/>
      <c r="E10" s="461"/>
      <c r="F10" s="461"/>
      <c r="G10" s="461"/>
      <c r="H10" s="461"/>
      <c r="I10" s="461"/>
      <c r="J10" s="461"/>
      <c r="K10" s="509"/>
      <c r="L10" s="516" t="s">
        <v>119</v>
      </c>
      <c r="M10" s="496"/>
      <c r="N10" s="496"/>
      <c r="O10" s="496"/>
      <c r="P10" s="496"/>
      <c r="Q10" s="497"/>
      <c r="R10" s="517">
        <v>307766</v>
      </c>
      <c r="S10" s="518"/>
      <c r="T10" s="518"/>
      <c r="U10" s="518"/>
      <c r="V10" s="519"/>
      <c r="W10" s="454"/>
      <c r="X10" s="455"/>
      <c r="Y10" s="455"/>
      <c r="Z10" s="455"/>
      <c r="AA10" s="455"/>
      <c r="AB10" s="455"/>
      <c r="AC10" s="455"/>
      <c r="AD10" s="455"/>
      <c r="AE10" s="455"/>
      <c r="AF10" s="455"/>
      <c r="AG10" s="455"/>
      <c r="AH10" s="455"/>
      <c r="AI10" s="455"/>
      <c r="AJ10" s="455"/>
      <c r="AK10" s="455"/>
      <c r="AL10" s="458"/>
      <c r="AM10" s="495" t="s">
        <v>120</v>
      </c>
      <c r="AN10" s="496"/>
      <c r="AO10" s="496"/>
      <c r="AP10" s="496"/>
      <c r="AQ10" s="496"/>
      <c r="AR10" s="496"/>
      <c r="AS10" s="496"/>
      <c r="AT10" s="497"/>
      <c r="AU10" s="498" t="s">
        <v>121</v>
      </c>
      <c r="AV10" s="499"/>
      <c r="AW10" s="499"/>
      <c r="AX10" s="499"/>
      <c r="AY10" s="500" t="s">
        <v>122</v>
      </c>
      <c r="AZ10" s="501"/>
      <c r="BA10" s="501"/>
      <c r="BB10" s="501"/>
      <c r="BC10" s="501"/>
      <c r="BD10" s="501"/>
      <c r="BE10" s="501"/>
      <c r="BF10" s="501"/>
      <c r="BG10" s="501"/>
      <c r="BH10" s="501"/>
      <c r="BI10" s="501"/>
      <c r="BJ10" s="501"/>
      <c r="BK10" s="501"/>
      <c r="BL10" s="501"/>
      <c r="BM10" s="502"/>
      <c r="BN10" s="466">
        <v>2281944</v>
      </c>
      <c r="BO10" s="467"/>
      <c r="BP10" s="467"/>
      <c r="BQ10" s="467"/>
      <c r="BR10" s="467"/>
      <c r="BS10" s="467"/>
      <c r="BT10" s="467"/>
      <c r="BU10" s="468"/>
      <c r="BV10" s="466">
        <v>4466</v>
      </c>
      <c r="BW10" s="467"/>
      <c r="BX10" s="467"/>
      <c r="BY10" s="467"/>
      <c r="BZ10" s="467"/>
      <c r="CA10" s="467"/>
      <c r="CB10" s="467"/>
      <c r="CC10" s="468"/>
      <c r="CD10" s="190" t="s">
        <v>123</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0"/>
      <c r="C11" s="461"/>
      <c r="D11" s="461"/>
      <c r="E11" s="461"/>
      <c r="F11" s="461"/>
      <c r="G11" s="461"/>
      <c r="H11" s="461"/>
      <c r="I11" s="461"/>
      <c r="J11" s="461"/>
      <c r="K11" s="509"/>
      <c r="L11" s="520" t="s">
        <v>124</v>
      </c>
      <c r="M11" s="521"/>
      <c r="N11" s="521"/>
      <c r="O11" s="521"/>
      <c r="P11" s="521"/>
      <c r="Q11" s="522"/>
      <c r="R11" s="523" t="s">
        <v>125</v>
      </c>
      <c r="S11" s="524"/>
      <c r="T11" s="524"/>
      <c r="U11" s="524"/>
      <c r="V11" s="525"/>
      <c r="W11" s="454"/>
      <c r="X11" s="455"/>
      <c r="Y11" s="455"/>
      <c r="Z11" s="455"/>
      <c r="AA11" s="455"/>
      <c r="AB11" s="455"/>
      <c r="AC11" s="455"/>
      <c r="AD11" s="455"/>
      <c r="AE11" s="455"/>
      <c r="AF11" s="455"/>
      <c r="AG11" s="455"/>
      <c r="AH11" s="455"/>
      <c r="AI11" s="455"/>
      <c r="AJ11" s="455"/>
      <c r="AK11" s="455"/>
      <c r="AL11" s="458"/>
      <c r="AM11" s="495" t="s">
        <v>126</v>
      </c>
      <c r="AN11" s="496"/>
      <c r="AO11" s="496"/>
      <c r="AP11" s="496"/>
      <c r="AQ11" s="496"/>
      <c r="AR11" s="496"/>
      <c r="AS11" s="496"/>
      <c r="AT11" s="497"/>
      <c r="AU11" s="498" t="s">
        <v>121</v>
      </c>
      <c r="AV11" s="499"/>
      <c r="AW11" s="499"/>
      <c r="AX11" s="499"/>
      <c r="AY11" s="500" t="s">
        <v>127</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128</v>
      </c>
      <c r="CE11" s="470"/>
      <c r="CF11" s="470"/>
      <c r="CG11" s="470"/>
      <c r="CH11" s="470"/>
      <c r="CI11" s="470"/>
      <c r="CJ11" s="470"/>
      <c r="CK11" s="470"/>
      <c r="CL11" s="470"/>
      <c r="CM11" s="470"/>
      <c r="CN11" s="470"/>
      <c r="CO11" s="470"/>
      <c r="CP11" s="470"/>
      <c r="CQ11" s="470"/>
      <c r="CR11" s="470"/>
      <c r="CS11" s="471"/>
      <c r="CT11" s="506" t="s">
        <v>129</v>
      </c>
      <c r="CU11" s="507"/>
      <c r="CV11" s="507"/>
      <c r="CW11" s="507"/>
      <c r="CX11" s="507"/>
      <c r="CY11" s="507"/>
      <c r="CZ11" s="507"/>
      <c r="DA11" s="508"/>
      <c r="DB11" s="506" t="s">
        <v>129</v>
      </c>
      <c r="DC11" s="507"/>
      <c r="DD11" s="507"/>
      <c r="DE11" s="507"/>
      <c r="DF11" s="507"/>
      <c r="DG11" s="507"/>
      <c r="DH11" s="507"/>
      <c r="DI11" s="508"/>
      <c r="DJ11" s="185"/>
      <c r="DK11" s="185"/>
      <c r="DL11" s="185"/>
      <c r="DM11" s="185"/>
      <c r="DN11" s="185"/>
      <c r="DO11" s="185"/>
    </row>
    <row r="12" spans="1:119" ht="18.75" customHeight="1" x14ac:dyDescent="0.15">
      <c r="A12" s="186"/>
      <c r="B12" s="526" t="s">
        <v>130</v>
      </c>
      <c r="C12" s="527"/>
      <c r="D12" s="527"/>
      <c r="E12" s="527"/>
      <c r="F12" s="527"/>
      <c r="G12" s="527"/>
      <c r="H12" s="527"/>
      <c r="I12" s="527"/>
      <c r="J12" s="527"/>
      <c r="K12" s="528"/>
      <c r="L12" s="535" t="s">
        <v>131</v>
      </c>
      <c r="M12" s="536"/>
      <c r="N12" s="536"/>
      <c r="O12" s="536"/>
      <c r="P12" s="536"/>
      <c r="Q12" s="537"/>
      <c r="R12" s="538">
        <v>312168</v>
      </c>
      <c r="S12" s="539"/>
      <c r="T12" s="539"/>
      <c r="U12" s="539"/>
      <c r="V12" s="540"/>
      <c r="W12" s="541" t="s">
        <v>1</v>
      </c>
      <c r="X12" s="499"/>
      <c r="Y12" s="499"/>
      <c r="Z12" s="499"/>
      <c r="AA12" s="499"/>
      <c r="AB12" s="542"/>
      <c r="AC12" s="498" t="s">
        <v>132</v>
      </c>
      <c r="AD12" s="499"/>
      <c r="AE12" s="499"/>
      <c r="AF12" s="499"/>
      <c r="AG12" s="542"/>
      <c r="AH12" s="498" t="s">
        <v>133</v>
      </c>
      <c r="AI12" s="499"/>
      <c r="AJ12" s="499"/>
      <c r="AK12" s="499"/>
      <c r="AL12" s="543"/>
      <c r="AM12" s="495" t="s">
        <v>134</v>
      </c>
      <c r="AN12" s="496"/>
      <c r="AO12" s="496"/>
      <c r="AP12" s="496"/>
      <c r="AQ12" s="496"/>
      <c r="AR12" s="496"/>
      <c r="AS12" s="496"/>
      <c r="AT12" s="497"/>
      <c r="AU12" s="498" t="s">
        <v>121</v>
      </c>
      <c r="AV12" s="499"/>
      <c r="AW12" s="499"/>
      <c r="AX12" s="499"/>
      <c r="AY12" s="500" t="s">
        <v>135</v>
      </c>
      <c r="AZ12" s="501"/>
      <c r="BA12" s="501"/>
      <c r="BB12" s="501"/>
      <c r="BC12" s="501"/>
      <c r="BD12" s="501"/>
      <c r="BE12" s="501"/>
      <c r="BF12" s="501"/>
      <c r="BG12" s="501"/>
      <c r="BH12" s="501"/>
      <c r="BI12" s="501"/>
      <c r="BJ12" s="501"/>
      <c r="BK12" s="501"/>
      <c r="BL12" s="501"/>
      <c r="BM12" s="502"/>
      <c r="BN12" s="466">
        <v>44462</v>
      </c>
      <c r="BO12" s="467"/>
      <c r="BP12" s="467"/>
      <c r="BQ12" s="467"/>
      <c r="BR12" s="467"/>
      <c r="BS12" s="467"/>
      <c r="BT12" s="467"/>
      <c r="BU12" s="468"/>
      <c r="BV12" s="466">
        <v>13064</v>
      </c>
      <c r="BW12" s="467"/>
      <c r="BX12" s="467"/>
      <c r="BY12" s="467"/>
      <c r="BZ12" s="467"/>
      <c r="CA12" s="467"/>
      <c r="CB12" s="467"/>
      <c r="CC12" s="468"/>
      <c r="CD12" s="469" t="s">
        <v>136</v>
      </c>
      <c r="CE12" s="470"/>
      <c r="CF12" s="470"/>
      <c r="CG12" s="470"/>
      <c r="CH12" s="470"/>
      <c r="CI12" s="470"/>
      <c r="CJ12" s="470"/>
      <c r="CK12" s="470"/>
      <c r="CL12" s="470"/>
      <c r="CM12" s="470"/>
      <c r="CN12" s="470"/>
      <c r="CO12" s="470"/>
      <c r="CP12" s="470"/>
      <c r="CQ12" s="470"/>
      <c r="CR12" s="470"/>
      <c r="CS12" s="471"/>
      <c r="CT12" s="506" t="s">
        <v>137</v>
      </c>
      <c r="CU12" s="507"/>
      <c r="CV12" s="507"/>
      <c r="CW12" s="507"/>
      <c r="CX12" s="507"/>
      <c r="CY12" s="507"/>
      <c r="CZ12" s="507"/>
      <c r="DA12" s="508"/>
      <c r="DB12" s="506" t="s">
        <v>137</v>
      </c>
      <c r="DC12" s="507"/>
      <c r="DD12" s="507"/>
      <c r="DE12" s="507"/>
      <c r="DF12" s="507"/>
      <c r="DG12" s="507"/>
      <c r="DH12" s="507"/>
      <c r="DI12" s="508"/>
      <c r="DJ12" s="185"/>
      <c r="DK12" s="185"/>
      <c r="DL12" s="185"/>
      <c r="DM12" s="185"/>
      <c r="DN12" s="185"/>
      <c r="DO12" s="185"/>
    </row>
    <row r="13" spans="1:119" ht="18.75" customHeight="1" x14ac:dyDescent="0.15">
      <c r="A13" s="186"/>
      <c r="B13" s="529"/>
      <c r="C13" s="530"/>
      <c r="D13" s="530"/>
      <c r="E13" s="530"/>
      <c r="F13" s="530"/>
      <c r="G13" s="530"/>
      <c r="H13" s="530"/>
      <c r="I13" s="530"/>
      <c r="J13" s="530"/>
      <c r="K13" s="531"/>
      <c r="L13" s="196"/>
      <c r="M13" s="554" t="s">
        <v>138</v>
      </c>
      <c r="N13" s="555"/>
      <c r="O13" s="555"/>
      <c r="P13" s="555"/>
      <c r="Q13" s="556"/>
      <c r="R13" s="547">
        <v>302567</v>
      </c>
      <c r="S13" s="548"/>
      <c r="T13" s="548"/>
      <c r="U13" s="548"/>
      <c r="V13" s="549"/>
      <c r="W13" s="482" t="s">
        <v>139</v>
      </c>
      <c r="X13" s="483"/>
      <c r="Y13" s="483"/>
      <c r="Z13" s="483"/>
      <c r="AA13" s="483"/>
      <c r="AB13" s="473"/>
      <c r="AC13" s="517">
        <v>2038</v>
      </c>
      <c r="AD13" s="518"/>
      <c r="AE13" s="518"/>
      <c r="AF13" s="518"/>
      <c r="AG13" s="557"/>
      <c r="AH13" s="517">
        <v>2210</v>
      </c>
      <c r="AI13" s="518"/>
      <c r="AJ13" s="518"/>
      <c r="AK13" s="518"/>
      <c r="AL13" s="519"/>
      <c r="AM13" s="495" t="s">
        <v>140</v>
      </c>
      <c r="AN13" s="496"/>
      <c r="AO13" s="496"/>
      <c r="AP13" s="496"/>
      <c r="AQ13" s="496"/>
      <c r="AR13" s="496"/>
      <c r="AS13" s="496"/>
      <c r="AT13" s="497"/>
      <c r="AU13" s="498" t="s">
        <v>141</v>
      </c>
      <c r="AV13" s="499"/>
      <c r="AW13" s="499"/>
      <c r="AX13" s="499"/>
      <c r="AY13" s="500" t="s">
        <v>142</v>
      </c>
      <c r="AZ13" s="501"/>
      <c r="BA13" s="501"/>
      <c r="BB13" s="501"/>
      <c r="BC13" s="501"/>
      <c r="BD13" s="501"/>
      <c r="BE13" s="501"/>
      <c r="BF13" s="501"/>
      <c r="BG13" s="501"/>
      <c r="BH13" s="501"/>
      <c r="BI13" s="501"/>
      <c r="BJ13" s="501"/>
      <c r="BK13" s="501"/>
      <c r="BL13" s="501"/>
      <c r="BM13" s="502"/>
      <c r="BN13" s="466">
        <v>2271071</v>
      </c>
      <c r="BO13" s="467"/>
      <c r="BP13" s="467"/>
      <c r="BQ13" s="467"/>
      <c r="BR13" s="467"/>
      <c r="BS13" s="467"/>
      <c r="BT13" s="467"/>
      <c r="BU13" s="468"/>
      <c r="BV13" s="466">
        <v>793077</v>
      </c>
      <c r="BW13" s="467"/>
      <c r="BX13" s="467"/>
      <c r="BY13" s="467"/>
      <c r="BZ13" s="467"/>
      <c r="CA13" s="467"/>
      <c r="CB13" s="467"/>
      <c r="CC13" s="468"/>
      <c r="CD13" s="469" t="s">
        <v>143</v>
      </c>
      <c r="CE13" s="470"/>
      <c r="CF13" s="470"/>
      <c r="CG13" s="470"/>
      <c r="CH13" s="470"/>
      <c r="CI13" s="470"/>
      <c r="CJ13" s="470"/>
      <c r="CK13" s="470"/>
      <c r="CL13" s="470"/>
      <c r="CM13" s="470"/>
      <c r="CN13" s="470"/>
      <c r="CO13" s="470"/>
      <c r="CP13" s="470"/>
      <c r="CQ13" s="470"/>
      <c r="CR13" s="470"/>
      <c r="CS13" s="471"/>
      <c r="CT13" s="463">
        <v>6.2</v>
      </c>
      <c r="CU13" s="464"/>
      <c r="CV13" s="464"/>
      <c r="CW13" s="464"/>
      <c r="CX13" s="464"/>
      <c r="CY13" s="464"/>
      <c r="CZ13" s="464"/>
      <c r="DA13" s="465"/>
      <c r="DB13" s="463">
        <v>7.8</v>
      </c>
      <c r="DC13" s="464"/>
      <c r="DD13" s="464"/>
      <c r="DE13" s="464"/>
      <c r="DF13" s="464"/>
      <c r="DG13" s="464"/>
      <c r="DH13" s="464"/>
      <c r="DI13" s="465"/>
      <c r="DJ13" s="185"/>
      <c r="DK13" s="185"/>
      <c r="DL13" s="185"/>
      <c r="DM13" s="185"/>
      <c r="DN13" s="185"/>
      <c r="DO13" s="185"/>
    </row>
    <row r="14" spans="1:119" ht="18.75" customHeight="1" thickBot="1" x14ac:dyDescent="0.2">
      <c r="A14" s="186"/>
      <c r="B14" s="529"/>
      <c r="C14" s="530"/>
      <c r="D14" s="530"/>
      <c r="E14" s="530"/>
      <c r="F14" s="530"/>
      <c r="G14" s="530"/>
      <c r="H14" s="530"/>
      <c r="I14" s="530"/>
      <c r="J14" s="530"/>
      <c r="K14" s="531"/>
      <c r="L14" s="544" t="s">
        <v>144</v>
      </c>
      <c r="M14" s="545"/>
      <c r="N14" s="545"/>
      <c r="O14" s="545"/>
      <c r="P14" s="545"/>
      <c r="Q14" s="546"/>
      <c r="R14" s="547">
        <v>312134</v>
      </c>
      <c r="S14" s="548"/>
      <c r="T14" s="548"/>
      <c r="U14" s="548"/>
      <c r="V14" s="549"/>
      <c r="W14" s="456"/>
      <c r="X14" s="457"/>
      <c r="Y14" s="457"/>
      <c r="Z14" s="457"/>
      <c r="AA14" s="457"/>
      <c r="AB14" s="446"/>
      <c r="AC14" s="550">
        <v>1.4</v>
      </c>
      <c r="AD14" s="551"/>
      <c r="AE14" s="551"/>
      <c r="AF14" s="551"/>
      <c r="AG14" s="552"/>
      <c r="AH14" s="550">
        <v>1.6</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145</v>
      </c>
      <c r="CE14" s="559"/>
      <c r="CF14" s="559"/>
      <c r="CG14" s="559"/>
      <c r="CH14" s="559"/>
      <c r="CI14" s="559"/>
      <c r="CJ14" s="559"/>
      <c r="CK14" s="559"/>
      <c r="CL14" s="559"/>
      <c r="CM14" s="559"/>
      <c r="CN14" s="559"/>
      <c r="CO14" s="559"/>
      <c r="CP14" s="559"/>
      <c r="CQ14" s="559"/>
      <c r="CR14" s="559"/>
      <c r="CS14" s="560"/>
      <c r="CT14" s="561" t="s">
        <v>137</v>
      </c>
      <c r="CU14" s="562"/>
      <c r="CV14" s="562"/>
      <c r="CW14" s="562"/>
      <c r="CX14" s="562"/>
      <c r="CY14" s="562"/>
      <c r="CZ14" s="562"/>
      <c r="DA14" s="563"/>
      <c r="DB14" s="561">
        <v>34.4</v>
      </c>
      <c r="DC14" s="562"/>
      <c r="DD14" s="562"/>
      <c r="DE14" s="562"/>
      <c r="DF14" s="562"/>
      <c r="DG14" s="562"/>
      <c r="DH14" s="562"/>
      <c r="DI14" s="563"/>
      <c r="DJ14" s="185"/>
      <c r="DK14" s="185"/>
      <c r="DL14" s="185"/>
      <c r="DM14" s="185"/>
      <c r="DN14" s="185"/>
      <c r="DO14" s="185"/>
    </row>
    <row r="15" spans="1:119" ht="18.75" customHeight="1" x14ac:dyDescent="0.15">
      <c r="A15" s="186"/>
      <c r="B15" s="529"/>
      <c r="C15" s="530"/>
      <c r="D15" s="530"/>
      <c r="E15" s="530"/>
      <c r="F15" s="530"/>
      <c r="G15" s="530"/>
      <c r="H15" s="530"/>
      <c r="I15" s="530"/>
      <c r="J15" s="530"/>
      <c r="K15" s="531"/>
      <c r="L15" s="196"/>
      <c r="M15" s="554" t="s">
        <v>146</v>
      </c>
      <c r="N15" s="555"/>
      <c r="O15" s="555"/>
      <c r="P15" s="555"/>
      <c r="Q15" s="556"/>
      <c r="R15" s="547">
        <v>303245</v>
      </c>
      <c r="S15" s="548"/>
      <c r="T15" s="548"/>
      <c r="U15" s="548"/>
      <c r="V15" s="549"/>
      <c r="W15" s="482" t="s">
        <v>147</v>
      </c>
      <c r="X15" s="483"/>
      <c r="Y15" s="483"/>
      <c r="Z15" s="483"/>
      <c r="AA15" s="483"/>
      <c r="AB15" s="473"/>
      <c r="AC15" s="517">
        <v>49713</v>
      </c>
      <c r="AD15" s="518"/>
      <c r="AE15" s="518"/>
      <c r="AF15" s="518"/>
      <c r="AG15" s="557"/>
      <c r="AH15" s="517">
        <v>49691</v>
      </c>
      <c r="AI15" s="518"/>
      <c r="AJ15" s="518"/>
      <c r="AK15" s="518"/>
      <c r="AL15" s="519"/>
      <c r="AM15" s="495"/>
      <c r="AN15" s="496"/>
      <c r="AO15" s="496"/>
      <c r="AP15" s="496"/>
      <c r="AQ15" s="496"/>
      <c r="AR15" s="496"/>
      <c r="AS15" s="496"/>
      <c r="AT15" s="497"/>
      <c r="AU15" s="498"/>
      <c r="AV15" s="499"/>
      <c r="AW15" s="499"/>
      <c r="AX15" s="499"/>
      <c r="AY15" s="426" t="s">
        <v>148</v>
      </c>
      <c r="AZ15" s="427"/>
      <c r="BA15" s="427"/>
      <c r="BB15" s="427"/>
      <c r="BC15" s="427"/>
      <c r="BD15" s="427"/>
      <c r="BE15" s="427"/>
      <c r="BF15" s="427"/>
      <c r="BG15" s="427"/>
      <c r="BH15" s="427"/>
      <c r="BI15" s="427"/>
      <c r="BJ15" s="427"/>
      <c r="BK15" s="427"/>
      <c r="BL15" s="427"/>
      <c r="BM15" s="428"/>
      <c r="BN15" s="429">
        <v>59122646</v>
      </c>
      <c r="BO15" s="430"/>
      <c r="BP15" s="430"/>
      <c r="BQ15" s="430"/>
      <c r="BR15" s="430"/>
      <c r="BS15" s="430"/>
      <c r="BT15" s="430"/>
      <c r="BU15" s="431"/>
      <c r="BV15" s="429">
        <v>54510097</v>
      </c>
      <c r="BW15" s="430"/>
      <c r="BX15" s="430"/>
      <c r="BY15" s="430"/>
      <c r="BZ15" s="430"/>
      <c r="CA15" s="430"/>
      <c r="CB15" s="430"/>
      <c r="CC15" s="431"/>
      <c r="CD15" s="564" t="s">
        <v>149</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29"/>
      <c r="C16" s="530"/>
      <c r="D16" s="530"/>
      <c r="E16" s="530"/>
      <c r="F16" s="530"/>
      <c r="G16" s="530"/>
      <c r="H16" s="530"/>
      <c r="I16" s="530"/>
      <c r="J16" s="530"/>
      <c r="K16" s="531"/>
      <c r="L16" s="544" t="s">
        <v>150</v>
      </c>
      <c r="M16" s="575"/>
      <c r="N16" s="575"/>
      <c r="O16" s="575"/>
      <c r="P16" s="575"/>
      <c r="Q16" s="576"/>
      <c r="R16" s="567" t="s">
        <v>151</v>
      </c>
      <c r="S16" s="568"/>
      <c r="T16" s="568"/>
      <c r="U16" s="568"/>
      <c r="V16" s="569"/>
      <c r="W16" s="456"/>
      <c r="X16" s="457"/>
      <c r="Y16" s="457"/>
      <c r="Z16" s="457"/>
      <c r="AA16" s="457"/>
      <c r="AB16" s="446"/>
      <c r="AC16" s="550">
        <v>35.1</v>
      </c>
      <c r="AD16" s="551"/>
      <c r="AE16" s="551"/>
      <c r="AF16" s="551"/>
      <c r="AG16" s="552"/>
      <c r="AH16" s="550">
        <v>35.1</v>
      </c>
      <c r="AI16" s="551"/>
      <c r="AJ16" s="551"/>
      <c r="AK16" s="551"/>
      <c r="AL16" s="553"/>
      <c r="AM16" s="495"/>
      <c r="AN16" s="496"/>
      <c r="AO16" s="496"/>
      <c r="AP16" s="496"/>
      <c r="AQ16" s="496"/>
      <c r="AR16" s="496"/>
      <c r="AS16" s="496"/>
      <c r="AT16" s="497"/>
      <c r="AU16" s="498"/>
      <c r="AV16" s="499"/>
      <c r="AW16" s="499"/>
      <c r="AX16" s="499"/>
      <c r="AY16" s="500" t="s">
        <v>152</v>
      </c>
      <c r="AZ16" s="501"/>
      <c r="BA16" s="501"/>
      <c r="BB16" s="501"/>
      <c r="BC16" s="501"/>
      <c r="BD16" s="501"/>
      <c r="BE16" s="501"/>
      <c r="BF16" s="501"/>
      <c r="BG16" s="501"/>
      <c r="BH16" s="501"/>
      <c r="BI16" s="501"/>
      <c r="BJ16" s="501"/>
      <c r="BK16" s="501"/>
      <c r="BL16" s="501"/>
      <c r="BM16" s="502"/>
      <c r="BN16" s="466">
        <v>52289955</v>
      </c>
      <c r="BO16" s="467"/>
      <c r="BP16" s="467"/>
      <c r="BQ16" s="467"/>
      <c r="BR16" s="467"/>
      <c r="BS16" s="467"/>
      <c r="BT16" s="467"/>
      <c r="BU16" s="468"/>
      <c r="BV16" s="466">
        <v>52075101</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
      <c r="A17" s="186"/>
      <c r="B17" s="532"/>
      <c r="C17" s="533"/>
      <c r="D17" s="533"/>
      <c r="E17" s="533"/>
      <c r="F17" s="533"/>
      <c r="G17" s="533"/>
      <c r="H17" s="533"/>
      <c r="I17" s="533"/>
      <c r="J17" s="533"/>
      <c r="K17" s="534"/>
      <c r="L17" s="201"/>
      <c r="M17" s="570" t="s">
        <v>153</v>
      </c>
      <c r="N17" s="571"/>
      <c r="O17" s="571"/>
      <c r="P17" s="571"/>
      <c r="Q17" s="572"/>
      <c r="R17" s="567" t="s">
        <v>154</v>
      </c>
      <c r="S17" s="568"/>
      <c r="T17" s="568"/>
      <c r="U17" s="568"/>
      <c r="V17" s="569"/>
      <c r="W17" s="482" t="s">
        <v>155</v>
      </c>
      <c r="X17" s="483"/>
      <c r="Y17" s="483"/>
      <c r="Z17" s="483"/>
      <c r="AA17" s="483"/>
      <c r="AB17" s="473"/>
      <c r="AC17" s="517">
        <v>89791</v>
      </c>
      <c r="AD17" s="518"/>
      <c r="AE17" s="518"/>
      <c r="AF17" s="518"/>
      <c r="AG17" s="557"/>
      <c r="AH17" s="517">
        <v>89474</v>
      </c>
      <c r="AI17" s="518"/>
      <c r="AJ17" s="518"/>
      <c r="AK17" s="518"/>
      <c r="AL17" s="519"/>
      <c r="AM17" s="495"/>
      <c r="AN17" s="496"/>
      <c r="AO17" s="496"/>
      <c r="AP17" s="496"/>
      <c r="AQ17" s="496"/>
      <c r="AR17" s="496"/>
      <c r="AS17" s="496"/>
      <c r="AT17" s="497"/>
      <c r="AU17" s="498"/>
      <c r="AV17" s="499"/>
      <c r="AW17" s="499"/>
      <c r="AX17" s="499"/>
      <c r="AY17" s="500" t="s">
        <v>156</v>
      </c>
      <c r="AZ17" s="501"/>
      <c r="BA17" s="501"/>
      <c r="BB17" s="501"/>
      <c r="BC17" s="501"/>
      <c r="BD17" s="501"/>
      <c r="BE17" s="501"/>
      <c r="BF17" s="501"/>
      <c r="BG17" s="501"/>
      <c r="BH17" s="501"/>
      <c r="BI17" s="501"/>
      <c r="BJ17" s="501"/>
      <c r="BK17" s="501"/>
      <c r="BL17" s="501"/>
      <c r="BM17" s="502"/>
      <c r="BN17" s="466">
        <v>76677255</v>
      </c>
      <c r="BO17" s="467"/>
      <c r="BP17" s="467"/>
      <c r="BQ17" s="467"/>
      <c r="BR17" s="467"/>
      <c r="BS17" s="467"/>
      <c r="BT17" s="467"/>
      <c r="BU17" s="468"/>
      <c r="BV17" s="466">
        <v>70559641</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
      <c r="A18" s="186"/>
      <c r="B18" s="577" t="s">
        <v>157</v>
      </c>
      <c r="C18" s="509"/>
      <c r="D18" s="509"/>
      <c r="E18" s="578"/>
      <c r="F18" s="578"/>
      <c r="G18" s="578"/>
      <c r="H18" s="578"/>
      <c r="I18" s="578"/>
      <c r="J18" s="578"/>
      <c r="K18" s="578"/>
      <c r="L18" s="579">
        <v>206.45</v>
      </c>
      <c r="M18" s="579"/>
      <c r="N18" s="579"/>
      <c r="O18" s="579"/>
      <c r="P18" s="579"/>
      <c r="Q18" s="579"/>
      <c r="R18" s="580"/>
      <c r="S18" s="580"/>
      <c r="T18" s="580"/>
      <c r="U18" s="580"/>
      <c r="V18" s="581"/>
      <c r="W18" s="484"/>
      <c r="X18" s="485"/>
      <c r="Y18" s="485"/>
      <c r="Z18" s="485"/>
      <c r="AA18" s="485"/>
      <c r="AB18" s="476"/>
      <c r="AC18" s="582">
        <v>63.4</v>
      </c>
      <c r="AD18" s="583"/>
      <c r="AE18" s="583"/>
      <c r="AF18" s="583"/>
      <c r="AG18" s="584"/>
      <c r="AH18" s="582">
        <v>63.3</v>
      </c>
      <c r="AI18" s="583"/>
      <c r="AJ18" s="583"/>
      <c r="AK18" s="583"/>
      <c r="AL18" s="585"/>
      <c r="AM18" s="495"/>
      <c r="AN18" s="496"/>
      <c r="AO18" s="496"/>
      <c r="AP18" s="496"/>
      <c r="AQ18" s="496"/>
      <c r="AR18" s="496"/>
      <c r="AS18" s="496"/>
      <c r="AT18" s="497"/>
      <c r="AU18" s="498"/>
      <c r="AV18" s="499"/>
      <c r="AW18" s="499"/>
      <c r="AX18" s="499"/>
      <c r="AY18" s="500" t="s">
        <v>158</v>
      </c>
      <c r="AZ18" s="501"/>
      <c r="BA18" s="501"/>
      <c r="BB18" s="501"/>
      <c r="BC18" s="501"/>
      <c r="BD18" s="501"/>
      <c r="BE18" s="501"/>
      <c r="BF18" s="501"/>
      <c r="BG18" s="501"/>
      <c r="BH18" s="501"/>
      <c r="BI18" s="501"/>
      <c r="BJ18" s="501"/>
      <c r="BK18" s="501"/>
      <c r="BL18" s="501"/>
      <c r="BM18" s="502"/>
      <c r="BN18" s="466">
        <v>63015278</v>
      </c>
      <c r="BO18" s="467"/>
      <c r="BP18" s="467"/>
      <c r="BQ18" s="467"/>
      <c r="BR18" s="467"/>
      <c r="BS18" s="467"/>
      <c r="BT18" s="467"/>
      <c r="BU18" s="468"/>
      <c r="BV18" s="466">
        <v>61902512</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
      <c r="A19" s="186"/>
      <c r="B19" s="577" t="s">
        <v>159</v>
      </c>
      <c r="C19" s="509"/>
      <c r="D19" s="509"/>
      <c r="E19" s="578"/>
      <c r="F19" s="578"/>
      <c r="G19" s="578"/>
      <c r="H19" s="578"/>
      <c r="I19" s="578"/>
      <c r="J19" s="578"/>
      <c r="K19" s="578"/>
      <c r="L19" s="586">
        <v>1507</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160</v>
      </c>
      <c r="AZ19" s="501"/>
      <c r="BA19" s="501"/>
      <c r="BB19" s="501"/>
      <c r="BC19" s="501"/>
      <c r="BD19" s="501"/>
      <c r="BE19" s="501"/>
      <c r="BF19" s="501"/>
      <c r="BG19" s="501"/>
      <c r="BH19" s="501"/>
      <c r="BI19" s="501"/>
      <c r="BJ19" s="501"/>
      <c r="BK19" s="501"/>
      <c r="BL19" s="501"/>
      <c r="BM19" s="502"/>
      <c r="BN19" s="466">
        <v>91163082</v>
      </c>
      <c r="BO19" s="467"/>
      <c r="BP19" s="467"/>
      <c r="BQ19" s="467"/>
      <c r="BR19" s="467"/>
      <c r="BS19" s="467"/>
      <c r="BT19" s="467"/>
      <c r="BU19" s="468"/>
      <c r="BV19" s="466">
        <v>79563266</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
      <c r="A20" s="186"/>
      <c r="B20" s="577" t="s">
        <v>161</v>
      </c>
      <c r="C20" s="509"/>
      <c r="D20" s="509"/>
      <c r="E20" s="578"/>
      <c r="F20" s="578"/>
      <c r="G20" s="578"/>
      <c r="H20" s="578"/>
      <c r="I20" s="578"/>
      <c r="J20" s="578"/>
      <c r="K20" s="578"/>
      <c r="L20" s="586">
        <v>128309</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15">
      <c r="A21" s="186"/>
      <c r="B21" s="597" t="s">
        <v>162</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
      <c r="A22" s="186"/>
      <c r="B22" s="600" t="s">
        <v>163</v>
      </c>
      <c r="C22" s="601"/>
      <c r="D22" s="602"/>
      <c r="E22" s="478" t="s">
        <v>1</v>
      </c>
      <c r="F22" s="483"/>
      <c r="G22" s="483"/>
      <c r="H22" s="483"/>
      <c r="I22" s="483"/>
      <c r="J22" s="483"/>
      <c r="K22" s="473"/>
      <c r="L22" s="478" t="s">
        <v>164</v>
      </c>
      <c r="M22" s="483"/>
      <c r="N22" s="483"/>
      <c r="O22" s="483"/>
      <c r="P22" s="473"/>
      <c r="Q22" s="609" t="s">
        <v>165</v>
      </c>
      <c r="R22" s="610"/>
      <c r="S22" s="610"/>
      <c r="T22" s="610"/>
      <c r="U22" s="610"/>
      <c r="V22" s="611"/>
      <c r="W22" s="615" t="s">
        <v>166</v>
      </c>
      <c r="X22" s="601"/>
      <c r="Y22" s="602"/>
      <c r="Z22" s="478" t="s">
        <v>1</v>
      </c>
      <c r="AA22" s="483"/>
      <c r="AB22" s="483"/>
      <c r="AC22" s="483"/>
      <c r="AD22" s="483"/>
      <c r="AE22" s="483"/>
      <c r="AF22" s="483"/>
      <c r="AG22" s="473"/>
      <c r="AH22" s="628" t="s">
        <v>167</v>
      </c>
      <c r="AI22" s="483"/>
      <c r="AJ22" s="483"/>
      <c r="AK22" s="483"/>
      <c r="AL22" s="473"/>
      <c r="AM22" s="628" t="s">
        <v>168</v>
      </c>
      <c r="AN22" s="629"/>
      <c r="AO22" s="629"/>
      <c r="AP22" s="629"/>
      <c r="AQ22" s="629"/>
      <c r="AR22" s="630"/>
      <c r="AS22" s="609" t="s">
        <v>165</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15">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169</v>
      </c>
      <c r="AZ23" s="427"/>
      <c r="BA23" s="427"/>
      <c r="BB23" s="427"/>
      <c r="BC23" s="427"/>
      <c r="BD23" s="427"/>
      <c r="BE23" s="427"/>
      <c r="BF23" s="427"/>
      <c r="BG23" s="427"/>
      <c r="BH23" s="427"/>
      <c r="BI23" s="427"/>
      <c r="BJ23" s="427"/>
      <c r="BK23" s="427"/>
      <c r="BL23" s="427"/>
      <c r="BM23" s="428"/>
      <c r="BN23" s="466">
        <v>56836603</v>
      </c>
      <c r="BO23" s="467"/>
      <c r="BP23" s="467"/>
      <c r="BQ23" s="467"/>
      <c r="BR23" s="467"/>
      <c r="BS23" s="467"/>
      <c r="BT23" s="467"/>
      <c r="BU23" s="468"/>
      <c r="BV23" s="466">
        <v>61967980</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
      <c r="A24" s="186"/>
      <c r="B24" s="603"/>
      <c r="C24" s="604"/>
      <c r="D24" s="605"/>
      <c r="E24" s="516" t="s">
        <v>170</v>
      </c>
      <c r="F24" s="496"/>
      <c r="G24" s="496"/>
      <c r="H24" s="496"/>
      <c r="I24" s="496"/>
      <c r="J24" s="496"/>
      <c r="K24" s="497"/>
      <c r="L24" s="517">
        <v>1</v>
      </c>
      <c r="M24" s="518"/>
      <c r="N24" s="518"/>
      <c r="O24" s="518"/>
      <c r="P24" s="557"/>
      <c r="Q24" s="517">
        <v>11030</v>
      </c>
      <c r="R24" s="518"/>
      <c r="S24" s="518"/>
      <c r="T24" s="518"/>
      <c r="U24" s="518"/>
      <c r="V24" s="557"/>
      <c r="W24" s="616"/>
      <c r="X24" s="604"/>
      <c r="Y24" s="605"/>
      <c r="Z24" s="516" t="s">
        <v>171</v>
      </c>
      <c r="AA24" s="496"/>
      <c r="AB24" s="496"/>
      <c r="AC24" s="496"/>
      <c r="AD24" s="496"/>
      <c r="AE24" s="496"/>
      <c r="AF24" s="496"/>
      <c r="AG24" s="497"/>
      <c r="AH24" s="517">
        <v>1784</v>
      </c>
      <c r="AI24" s="518"/>
      <c r="AJ24" s="518"/>
      <c r="AK24" s="518"/>
      <c r="AL24" s="557"/>
      <c r="AM24" s="517">
        <v>5459040</v>
      </c>
      <c r="AN24" s="518"/>
      <c r="AO24" s="518"/>
      <c r="AP24" s="518"/>
      <c r="AQ24" s="518"/>
      <c r="AR24" s="557"/>
      <c r="AS24" s="517">
        <v>3060</v>
      </c>
      <c r="AT24" s="518"/>
      <c r="AU24" s="518"/>
      <c r="AV24" s="518"/>
      <c r="AW24" s="518"/>
      <c r="AX24" s="519"/>
      <c r="AY24" s="636" t="s">
        <v>172</v>
      </c>
      <c r="AZ24" s="637"/>
      <c r="BA24" s="637"/>
      <c r="BB24" s="637"/>
      <c r="BC24" s="637"/>
      <c r="BD24" s="637"/>
      <c r="BE24" s="637"/>
      <c r="BF24" s="637"/>
      <c r="BG24" s="637"/>
      <c r="BH24" s="637"/>
      <c r="BI24" s="637"/>
      <c r="BJ24" s="637"/>
      <c r="BK24" s="637"/>
      <c r="BL24" s="637"/>
      <c r="BM24" s="638"/>
      <c r="BN24" s="466">
        <v>47630721</v>
      </c>
      <c r="BO24" s="467"/>
      <c r="BP24" s="467"/>
      <c r="BQ24" s="467"/>
      <c r="BR24" s="467"/>
      <c r="BS24" s="467"/>
      <c r="BT24" s="467"/>
      <c r="BU24" s="468"/>
      <c r="BV24" s="466">
        <v>50474155</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15">
      <c r="A25" s="186"/>
      <c r="B25" s="603"/>
      <c r="C25" s="604"/>
      <c r="D25" s="605"/>
      <c r="E25" s="516" t="s">
        <v>173</v>
      </c>
      <c r="F25" s="496"/>
      <c r="G25" s="496"/>
      <c r="H25" s="496"/>
      <c r="I25" s="496"/>
      <c r="J25" s="496"/>
      <c r="K25" s="497"/>
      <c r="L25" s="517">
        <v>2</v>
      </c>
      <c r="M25" s="518"/>
      <c r="N25" s="518"/>
      <c r="O25" s="518"/>
      <c r="P25" s="557"/>
      <c r="Q25" s="517">
        <v>9050</v>
      </c>
      <c r="R25" s="518"/>
      <c r="S25" s="518"/>
      <c r="T25" s="518"/>
      <c r="U25" s="518"/>
      <c r="V25" s="557"/>
      <c r="W25" s="616"/>
      <c r="X25" s="604"/>
      <c r="Y25" s="605"/>
      <c r="Z25" s="516" t="s">
        <v>174</v>
      </c>
      <c r="AA25" s="496"/>
      <c r="AB25" s="496"/>
      <c r="AC25" s="496"/>
      <c r="AD25" s="496"/>
      <c r="AE25" s="496"/>
      <c r="AF25" s="496"/>
      <c r="AG25" s="497"/>
      <c r="AH25" s="517">
        <v>343</v>
      </c>
      <c r="AI25" s="518"/>
      <c r="AJ25" s="518"/>
      <c r="AK25" s="518"/>
      <c r="AL25" s="557"/>
      <c r="AM25" s="517">
        <v>1047522</v>
      </c>
      <c r="AN25" s="518"/>
      <c r="AO25" s="518"/>
      <c r="AP25" s="518"/>
      <c r="AQ25" s="518"/>
      <c r="AR25" s="557"/>
      <c r="AS25" s="517">
        <v>3054</v>
      </c>
      <c r="AT25" s="518"/>
      <c r="AU25" s="518"/>
      <c r="AV25" s="518"/>
      <c r="AW25" s="518"/>
      <c r="AX25" s="519"/>
      <c r="AY25" s="426" t="s">
        <v>175</v>
      </c>
      <c r="AZ25" s="427"/>
      <c r="BA25" s="427"/>
      <c r="BB25" s="427"/>
      <c r="BC25" s="427"/>
      <c r="BD25" s="427"/>
      <c r="BE25" s="427"/>
      <c r="BF25" s="427"/>
      <c r="BG25" s="427"/>
      <c r="BH25" s="427"/>
      <c r="BI25" s="427"/>
      <c r="BJ25" s="427"/>
      <c r="BK25" s="427"/>
      <c r="BL25" s="427"/>
      <c r="BM25" s="428"/>
      <c r="BN25" s="429">
        <v>41958192</v>
      </c>
      <c r="BO25" s="430"/>
      <c r="BP25" s="430"/>
      <c r="BQ25" s="430"/>
      <c r="BR25" s="430"/>
      <c r="BS25" s="430"/>
      <c r="BT25" s="430"/>
      <c r="BU25" s="431"/>
      <c r="BV25" s="429">
        <v>40620425</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15">
      <c r="A26" s="186"/>
      <c r="B26" s="603"/>
      <c r="C26" s="604"/>
      <c r="D26" s="605"/>
      <c r="E26" s="516" t="s">
        <v>176</v>
      </c>
      <c r="F26" s="496"/>
      <c r="G26" s="496"/>
      <c r="H26" s="496"/>
      <c r="I26" s="496"/>
      <c r="J26" s="496"/>
      <c r="K26" s="497"/>
      <c r="L26" s="517">
        <v>1</v>
      </c>
      <c r="M26" s="518"/>
      <c r="N26" s="518"/>
      <c r="O26" s="518"/>
      <c r="P26" s="557"/>
      <c r="Q26" s="517">
        <v>7600</v>
      </c>
      <c r="R26" s="518"/>
      <c r="S26" s="518"/>
      <c r="T26" s="518"/>
      <c r="U26" s="518"/>
      <c r="V26" s="557"/>
      <c r="W26" s="616"/>
      <c r="X26" s="604"/>
      <c r="Y26" s="605"/>
      <c r="Z26" s="516" t="s">
        <v>177</v>
      </c>
      <c r="AA26" s="626"/>
      <c r="AB26" s="626"/>
      <c r="AC26" s="626"/>
      <c r="AD26" s="626"/>
      <c r="AE26" s="626"/>
      <c r="AF26" s="626"/>
      <c r="AG26" s="627"/>
      <c r="AH26" s="517">
        <v>130</v>
      </c>
      <c r="AI26" s="518"/>
      <c r="AJ26" s="518"/>
      <c r="AK26" s="518"/>
      <c r="AL26" s="557"/>
      <c r="AM26" s="517">
        <v>423410</v>
      </c>
      <c r="AN26" s="518"/>
      <c r="AO26" s="518"/>
      <c r="AP26" s="518"/>
      <c r="AQ26" s="518"/>
      <c r="AR26" s="557"/>
      <c r="AS26" s="517">
        <v>3257</v>
      </c>
      <c r="AT26" s="518"/>
      <c r="AU26" s="518"/>
      <c r="AV26" s="518"/>
      <c r="AW26" s="518"/>
      <c r="AX26" s="519"/>
      <c r="AY26" s="469" t="s">
        <v>178</v>
      </c>
      <c r="AZ26" s="470"/>
      <c r="BA26" s="470"/>
      <c r="BB26" s="470"/>
      <c r="BC26" s="470"/>
      <c r="BD26" s="470"/>
      <c r="BE26" s="470"/>
      <c r="BF26" s="470"/>
      <c r="BG26" s="470"/>
      <c r="BH26" s="470"/>
      <c r="BI26" s="470"/>
      <c r="BJ26" s="470"/>
      <c r="BK26" s="470"/>
      <c r="BL26" s="470"/>
      <c r="BM26" s="471"/>
      <c r="BN26" s="466">
        <v>200000</v>
      </c>
      <c r="BO26" s="467"/>
      <c r="BP26" s="467"/>
      <c r="BQ26" s="467"/>
      <c r="BR26" s="467"/>
      <c r="BS26" s="467"/>
      <c r="BT26" s="467"/>
      <c r="BU26" s="468"/>
      <c r="BV26" s="466">
        <v>180000</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6"/>
      <c r="B27" s="603"/>
      <c r="C27" s="604"/>
      <c r="D27" s="605"/>
      <c r="E27" s="516" t="s">
        <v>179</v>
      </c>
      <c r="F27" s="496"/>
      <c r="G27" s="496"/>
      <c r="H27" s="496"/>
      <c r="I27" s="496"/>
      <c r="J27" s="496"/>
      <c r="K27" s="497"/>
      <c r="L27" s="517">
        <v>1</v>
      </c>
      <c r="M27" s="518"/>
      <c r="N27" s="518"/>
      <c r="O27" s="518"/>
      <c r="P27" s="557"/>
      <c r="Q27" s="517">
        <v>6930</v>
      </c>
      <c r="R27" s="518"/>
      <c r="S27" s="518"/>
      <c r="T27" s="518"/>
      <c r="U27" s="518"/>
      <c r="V27" s="557"/>
      <c r="W27" s="616"/>
      <c r="X27" s="604"/>
      <c r="Y27" s="605"/>
      <c r="Z27" s="516" t="s">
        <v>180</v>
      </c>
      <c r="AA27" s="496"/>
      <c r="AB27" s="496"/>
      <c r="AC27" s="496"/>
      <c r="AD27" s="496"/>
      <c r="AE27" s="496"/>
      <c r="AF27" s="496"/>
      <c r="AG27" s="497"/>
      <c r="AH27" s="517">
        <v>125</v>
      </c>
      <c r="AI27" s="518"/>
      <c r="AJ27" s="518"/>
      <c r="AK27" s="518"/>
      <c r="AL27" s="557"/>
      <c r="AM27" s="517">
        <v>450041</v>
      </c>
      <c r="AN27" s="518"/>
      <c r="AO27" s="518"/>
      <c r="AP27" s="518"/>
      <c r="AQ27" s="518"/>
      <c r="AR27" s="557"/>
      <c r="AS27" s="517">
        <v>3600</v>
      </c>
      <c r="AT27" s="518"/>
      <c r="AU27" s="518"/>
      <c r="AV27" s="518"/>
      <c r="AW27" s="518"/>
      <c r="AX27" s="519"/>
      <c r="AY27" s="558" t="s">
        <v>181</v>
      </c>
      <c r="AZ27" s="559"/>
      <c r="BA27" s="559"/>
      <c r="BB27" s="559"/>
      <c r="BC27" s="559"/>
      <c r="BD27" s="559"/>
      <c r="BE27" s="559"/>
      <c r="BF27" s="559"/>
      <c r="BG27" s="559"/>
      <c r="BH27" s="559"/>
      <c r="BI27" s="559"/>
      <c r="BJ27" s="559"/>
      <c r="BK27" s="559"/>
      <c r="BL27" s="559"/>
      <c r="BM27" s="560"/>
      <c r="BN27" s="639">
        <v>1151154</v>
      </c>
      <c r="BO27" s="640"/>
      <c r="BP27" s="640"/>
      <c r="BQ27" s="640"/>
      <c r="BR27" s="640"/>
      <c r="BS27" s="640"/>
      <c r="BT27" s="640"/>
      <c r="BU27" s="641"/>
      <c r="BV27" s="639">
        <v>1151154</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15">
      <c r="A28" s="186"/>
      <c r="B28" s="603"/>
      <c r="C28" s="604"/>
      <c r="D28" s="605"/>
      <c r="E28" s="516" t="s">
        <v>182</v>
      </c>
      <c r="F28" s="496"/>
      <c r="G28" s="496"/>
      <c r="H28" s="496"/>
      <c r="I28" s="496"/>
      <c r="J28" s="496"/>
      <c r="K28" s="497"/>
      <c r="L28" s="517">
        <v>1</v>
      </c>
      <c r="M28" s="518"/>
      <c r="N28" s="518"/>
      <c r="O28" s="518"/>
      <c r="P28" s="557"/>
      <c r="Q28" s="517">
        <v>6310</v>
      </c>
      <c r="R28" s="518"/>
      <c r="S28" s="518"/>
      <c r="T28" s="518"/>
      <c r="U28" s="518"/>
      <c r="V28" s="557"/>
      <c r="W28" s="616"/>
      <c r="X28" s="604"/>
      <c r="Y28" s="605"/>
      <c r="Z28" s="516" t="s">
        <v>183</v>
      </c>
      <c r="AA28" s="496"/>
      <c r="AB28" s="496"/>
      <c r="AC28" s="496"/>
      <c r="AD28" s="496"/>
      <c r="AE28" s="496"/>
      <c r="AF28" s="496"/>
      <c r="AG28" s="497"/>
      <c r="AH28" s="517" t="s">
        <v>184</v>
      </c>
      <c r="AI28" s="518"/>
      <c r="AJ28" s="518"/>
      <c r="AK28" s="518"/>
      <c r="AL28" s="557"/>
      <c r="AM28" s="517" t="s">
        <v>184</v>
      </c>
      <c r="AN28" s="518"/>
      <c r="AO28" s="518"/>
      <c r="AP28" s="518"/>
      <c r="AQ28" s="518"/>
      <c r="AR28" s="557"/>
      <c r="AS28" s="517" t="s">
        <v>185</v>
      </c>
      <c r="AT28" s="518"/>
      <c r="AU28" s="518"/>
      <c r="AV28" s="518"/>
      <c r="AW28" s="518"/>
      <c r="AX28" s="519"/>
      <c r="AY28" s="642" t="s">
        <v>186</v>
      </c>
      <c r="AZ28" s="643"/>
      <c r="BA28" s="643"/>
      <c r="BB28" s="644"/>
      <c r="BC28" s="426" t="s">
        <v>47</v>
      </c>
      <c r="BD28" s="427"/>
      <c r="BE28" s="427"/>
      <c r="BF28" s="427"/>
      <c r="BG28" s="427"/>
      <c r="BH28" s="427"/>
      <c r="BI28" s="427"/>
      <c r="BJ28" s="427"/>
      <c r="BK28" s="427"/>
      <c r="BL28" s="427"/>
      <c r="BM28" s="428"/>
      <c r="BN28" s="429">
        <v>12497833</v>
      </c>
      <c r="BO28" s="430"/>
      <c r="BP28" s="430"/>
      <c r="BQ28" s="430"/>
      <c r="BR28" s="430"/>
      <c r="BS28" s="430"/>
      <c r="BT28" s="430"/>
      <c r="BU28" s="431"/>
      <c r="BV28" s="429">
        <v>10260351</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15">
      <c r="A29" s="186"/>
      <c r="B29" s="603"/>
      <c r="C29" s="604"/>
      <c r="D29" s="605"/>
      <c r="E29" s="516" t="s">
        <v>187</v>
      </c>
      <c r="F29" s="496"/>
      <c r="G29" s="496"/>
      <c r="H29" s="496"/>
      <c r="I29" s="496"/>
      <c r="J29" s="496"/>
      <c r="K29" s="497"/>
      <c r="L29" s="517">
        <v>32</v>
      </c>
      <c r="M29" s="518"/>
      <c r="N29" s="518"/>
      <c r="O29" s="518"/>
      <c r="P29" s="557"/>
      <c r="Q29" s="517">
        <v>5910</v>
      </c>
      <c r="R29" s="518"/>
      <c r="S29" s="518"/>
      <c r="T29" s="518"/>
      <c r="U29" s="518"/>
      <c r="V29" s="557"/>
      <c r="W29" s="617"/>
      <c r="X29" s="618"/>
      <c r="Y29" s="619"/>
      <c r="Z29" s="516" t="s">
        <v>188</v>
      </c>
      <c r="AA29" s="496"/>
      <c r="AB29" s="496"/>
      <c r="AC29" s="496"/>
      <c r="AD29" s="496"/>
      <c r="AE29" s="496"/>
      <c r="AF29" s="496"/>
      <c r="AG29" s="497"/>
      <c r="AH29" s="517">
        <v>1909</v>
      </c>
      <c r="AI29" s="518"/>
      <c r="AJ29" s="518"/>
      <c r="AK29" s="518"/>
      <c r="AL29" s="557"/>
      <c r="AM29" s="517">
        <v>5909081</v>
      </c>
      <c r="AN29" s="518"/>
      <c r="AO29" s="518"/>
      <c r="AP29" s="518"/>
      <c r="AQ29" s="518"/>
      <c r="AR29" s="557"/>
      <c r="AS29" s="517">
        <v>3095</v>
      </c>
      <c r="AT29" s="518"/>
      <c r="AU29" s="518"/>
      <c r="AV29" s="518"/>
      <c r="AW29" s="518"/>
      <c r="AX29" s="519"/>
      <c r="AY29" s="645"/>
      <c r="AZ29" s="646"/>
      <c r="BA29" s="646"/>
      <c r="BB29" s="647"/>
      <c r="BC29" s="500" t="s">
        <v>189</v>
      </c>
      <c r="BD29" s="501"/>
      <c r="BE29" s="501"/>
      <c r="BF29" s="501"/>
      <c r="BG29" s="501"/>
      <c r="BH29" s="501"/>
      <c r="BI29" s="501"/>
      <c r="BJ29" s="501"/>
      <c r="BK29" s="501"/>
      <c r="BL29" s="501"/>
      <c r="BM29" s="502"/>
      <c r="BN29" s="466">
        <v>313470</v>
      </c>
      <c r="BO29" s="467"/>
      <c r="BP29" s="467"/>
      <c r="BQ29" s="467"/>
      <c r="BR29" s="467"/>
      <c r="BS29" s="467"/>
      <c r="BT29" s="467"/>
      <c r="BU29" s="468"/>
      <c r="BV29" s="466">
        <v>313362</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190</v>
      </c>
      <c r="X30" s="624"/>
      <c r="Y30" s="624"/>
      <c r="Z30" s="624"/>
      <c r="AA30" s="624"/>
      <c r="AB30" s="624"/>
      <c r="AC30" s="624"/>
      <c r="AD30" s="624"/>
      <c r="AE30" s="624"/>
      <c r="AF30" s="624"/>
      <c r="AG30" s="625"/>
      <c r="AH30" s="582">
        <v>102.2</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49</v>
      </c>
      <c r="BD30" s="637"/>
      <c r="BE30" s="637"/>
      <c r="BF30" s="637"/>
      <c r="BG30" s="637"/>
      <c r="BH30" s="637"/>
      <c r="BI30" s="637"/>
      <c r="BJ30" s="637"/>
      <c r="BK30" s="637"/>
      <c r="BL30" s="637"/>
      <c r="BM30" s="638"/>
      <c r="BN30" s="639">
        <v>25732682</v>
      </c>
      <c r="BO30" s="640"/>
      <c r="BP30" s="640"/>
      <c r="BQ30" s="640"/>
      <c r="BR30" s="640"/>
      <c r="BS30" s="640"/>
      <c r="BT30" s="640"/>
      <c r="BU30" s="641"/>
      <c r="BV30" s="639">
        <v>18874866</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191</v>
      </c>
      <c r="D32" s="213"/>
      <c r="E32" s="213"/>
      <c r="F32" s="210"/>
      <c r="G32" s="210"/>
      <c r="H32" s="210"/>
      <c r="I32" s="210"/>
      <c r="J32" s="210"/>
      <c r="K32" s="210"/>
      <c r="L32" s="210"/>
      <c r="M32" s="210"/>
      <c r="N32" s="210"/>
      <c r="O32" s="210"/>
      <c r="P32" s="210"/>
      <c r="Q32" s="210"/>
      <c r="R32" s="210"/>
      <c r="S32" s="210"/>
      <c r="T32" s="210"/>
      <c r="U32" s="210" t="s">
        <v>192</v>
      </c>
      <c r="V32" s="210"/>
      <c r="W32" s="210"/>
      <c r="X32" s="210"/>
      <c r="Y32" s="210"/>
      <c r="Z32" s="210"/>
      <c r="AA32" s="210"/>
      <c r="AB32" s="210"/>
      <c r="AC32" s="210"/>
      <c r="AD32" s="210"/>
      <c r="AE32" s="210"/>
      <c r="AF32" s="210"/>
      <c r="AG32" s="210"/>
      <c r="AH32" s="210"/>
      <c r="AI32" s="210"/>
      <c r="AJ32" s="210"/>
      <c r="AK32" s="210"/>
      <c r="AL32" s="210"/>
      <c r="AM32" s="214" t="s">
        <v>193</v>
      </c>
      <c r="AN32" s="210"/>
      <c r="AO32" s="210"/>
      <c r="AP32" s="210"/>
      <c r="AQ32" s="210"/>
      <c r="AR32" s="210"/>
      <c r="AS32" s="214"/>
      <c r="AT32" s="214"/>
      <c r="AU32" s="214"/>
      <c r="AV32" s="214"/>
      <c r="AW32" s="214"/>
      <c r="AX32" s="214"/>
      <c r="AY32" s="214"/>
      <c r="AZ32" s="214"/>
      <c r="BA32" s="214"/>
      <c r="BB32" s="210"/>
      <c r="BC32" s="214"/>
      <c r="BD32" s="210"/>
      <c r="BE32" s="214" t="s">
        <v>194</v>
      </c>
      <c r="BF32" s="210"/>
      <c r="BG32" s="210"/>
      <c r="BH32" s="210"/>
      <c r="BI32" s="210"/>
      <c r="BJ32" s="214"/>
      <c r="BK32" s="214"/>
      <c r="BL32" s="214"/>
      <c r="BM32" s="214"/>
      <c r="BN32" s="214"/>
      <c r="BO32" s="214"/>
      <c r="BP32" s="214"/>
      <c r="BQ32" s="214"/>
      <c r="BR32" s="210"/>
      <c r="BS32" s="210"/>
      <c r="BT32" s="210"/>
      <c r="BU32" s="210"/>
      <c r="BV32" s="210"/>
      <c r="BW32" s="210" t="s">
        <v>195</v>
      </c>
      <c r="BX32" s="210"/>
      <c r="BY32" s="210"/>
      <c r="BZ32" s="210"/>
      <c r="CA32" s="210"/>
      <c r="CB32" s="214"/>
      <c r="CC32" s="214"/>
      <c r="CD32" s="214"/>
      <c r="CE32" s="214"/>
      <c r="CF32" s="214"/>
      <c r="CG32" s="214"/>
      <c r="CH32" s="214"/>
      <c r="CI32" s="214"/>
      <c r="CJ32" s="214"/>
      <c r="CK32" s="214"/>
      <c r="CL32" s="214"/>
      <c r="CM32" s="214"/>
      <c r="CN32" s="214"/>
      <c r="CO32" s="214" t="s">
        <v>196</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0" t="s">
        <v>197</v>
      </c>
      <c r="D33" s="490"/>
      <c r="E33" s="455" t="s">
        <v>198</v>
      </c>
      <c r="F33" s="455"/>
      <c r="G33" s="455"/>
      <c r="H33" s="455"/>
      <c r="I33" s="455"/>
      <c r="J33" s="455"/>
      <c r="K33" s="455"/>
      <c r="L33" s="455"/>
      <c r="M33" s="455"/>
      <c r="N33" s="455"/>
      <c r="O33" s="455"/>
      <c r="P33" s="455"/>
      <c r="Q33" s="455"/>
      <c r="R33" s="455"/>
      <c r="S33" s="455"/>
      <c r="T33" s="215"/>
      <c r="U33" s="490" t="s">
        <v>199</v>
      </c>
      <c r="V33" s="490"/>
      <c r="W33" s="455" t="s">
        <v>198</v>
      </c>
      <c r="X33" s="455"/>
      <c r="Y33" s="455"/>
      <c r="Z33" s="455"/>
      <c r="AA33" s="455"/>
      <c r="AB33" s="455"/>
      <c r="AC33" s="455"/>
      <c r="AD33" s="455"/>
      <c r="AE33" s="455"/>
      <c r="AF33" s="455"/>
      <c r="AG33" s="455"/>
      <c r="AH33" s="455"/>
      <c r="AI33" s="455"/>
      <c r="AJ33" s="455"/>
      <c r="AK33" s="455"/>
      <c r="AL33" s="215"/>
      <c r="AM33" s="490" t="s">
        <v>199</v>
      </c>
      <c r="AN33" s="490"/>
      <c r="AO33" s="455" t="s">
        <v>198</v>
      </c>
      <c r="AP33" s="455"/>
      <c r="AQ33" s="455"/>
      <c r="AR33" s="455"/>
      <c r="AS33" s="455"/>
      <c r="AT33" s="455"/>
      <c r="AU33" s="455"/>
      <c r="AV33" s="455"/>
      <c r="AW33" s="455"/>
      <c r="AX33" s="455"/>
      <c r="AY33" s="455"/>
      <c r="AZ33" s="455"/>
      <c r="BA33" s="455"/>
      <c r="BB33" s="455"/>
      <c r="BC33" s="455"/>
      <c r="BD33" s="216"/>
      <c r="BE33" s="455" t="s">
        <v>200</v>
      </c>
      <c r="BF33" s="455"/>
      <c r="BG33" s="455" t="s">
        <v>201</v>
      </c>
      <c r="BH33" s="455"/>
      <c r="BI33" s="455"/>
      <c r="BJ33" s="455"/>
      <c r="BK33" s="455"/>
      <c r="BL33" s="455"/>
      <c r="BM33" s="455"/>
      <c r="BN33" s="455"/>
      <c r="BO33" s="455"/>
      <c r="BP33" s="455"/>
      <c r="BQ33" s="455"/>
      <c r="BR33" s="455"/>
      <c r="BS33" s="455"/>
      <c r="BT33" s="455"/>
      <c r="BU33" s="455"/>
      <c r="BV33" s="216"/>
      <c r="BW33" s="490" t="s">
        <v>200</v>
      </c>
      <c r="BX33" s="490"/>
      <c r="BY33" s="455" t="s">
        <v>202</v>
      </c>
      <c r="BZ33" s="455"/>
      <c r="CA33" s="455"/>
      <c r="CB33" s="455"/>
      <c r="CC33" s="455"/>
      <c r="CD33" s="455"/>
      <c r="CE33" s="455"/>
      <c r="CF33" s="455"/>
      <c r="CG33" s="455"/>
      <c r="CH33" s="455"/>
      <c r="CI33" s="455"/>
      <c r="CJ33" s="455"/>
      <c r="CK33" s="455"/>
      <c r="CL33" s="455"/>
      <c r="CM33" s="455"/>
      <c r="CN33" s="215"/>
      <c r="CO33" s="490" t="s">
        <v>199</v>
      </c>
      <c r="CP33" s="490"/>
      <c r="CQ33" s="455" t="s">
        <v>203</v>
      </c>
      <c r="CR33" s="455"/>
      <c r="CS33" s="455"/>
      <c r="CT33" s="455"/>
      <c r="CU33" s="455"/>
      <c r="CV33" s="455"/>
      <c r="CW33" s="455"/>
      <c r="CX33" s="455"/>
      <c r="CY33" s="455"/>
      <c r="CZ33" s="455"/>
      <c r="DA33" s="455"/>
      <c r="DB33" s="455"/>
      <c r="DC33" s="455"/>
      <c r="DD33" s="455"/>
      <c r="DE33" s="455"/>
      <c r="DF33" s="215"/>
      <c r="DG33" s="651" t="s">
        <v>204</v>
      </c>
      <c r="DH33" s="651"/>
      <c r="DI33" s="217"/>
      <c r="DJ33" s="185"/>
      <c r="DK33" s="185"/>
      <c r="DL33" s="185"/>
      <c r="DM33" s="185"/>
      <c r="DN33" s="185"/>
      <c r="DO33" s="185"/>
    </row>
    <row r="34" spans="1:119" ht="32.25" customHeight="1" x14ac:dyDescent="0.15">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4</v>
      </c>
      <c r="V34" s="652"/>
      <c r="W34" s="653" t="str">
        <f>IF('各会計、関係団体の財政状況及び健全化判断比率'!B28="","",'各会計、関係団体の財政状況及び健全化判断比率'!B28)</f>
        <v>国民健康保険特別会計</v>
      </c>
      <c r="X34" s="653"/>
      <c r="Y34" s="653"/>
      <c r="Z34" s="653"/>
      <c r="AA34" s="653"/>
      <c r="AB34" s="653"/>
      <c r="AC34" s="653"/>
      <c r="AD34" s="653"/>
      <c r="AE34" s="653"/>
      <c r="AF34" s="653"/>
      <c r="AG34" s="653"/>
      <c r="AH34" s="653"/>
      <c r="AI34" s="653"/>
      <c r="AJ34" s="653"/>
      <c r="AK34" s="653"/>
      <c r="AL34" s="213"/>
      <c r="AM34" s="652">
        <f>IF(AO34="","",MAX(C34:D43,U34:V43)+1)</f>
        <v>8</v>
      </c>
      <c r="AN34" s="652"/>
      <c r="AO34" s="653" t="str">
        <f>IF('各会計、関係団体の財政状況及び健全化判断比率'!B32="","",'各会計、関係団体の財政状況及び健全化判断比率'!B32)</f>
        <v>水道事業会計</v>
      </c>
      <c r="AP34" s="653"/>
      <c r="AQ34" s="653"/>
      <c r="AR34" s="653"/>
      <c r="AS34" s="653"/>
      <c r="AT34" s="653"/>
      <c r="AU34" s="653"/>
      <c r="AV34" s="653"/>
      <c r="AW34" s="653"/>
      <c r="AX34" s="653"/>
      <c r="AY34" s="653"/>
      <c r="AZ34" s="653"/>
      <c r="BA34" s="653"/>
      <c r="BB34" s="653"/>
      <c r="BC34" s="653"/>
      <c r="BD34" s="213"/>
      <c r="BE34" s="652">
        <f>IF(BG34="","",MAX(C34:D43,U34:V43,AM34:AN43)+1)</f>
        <v>11</v>
      </c>
      <c r="BF34" s="652"/>
      <c r="BG34" s="653" t="str">
        <f>IF('各会計、関係団体の財政状況及び健全化判断比率'!B35="","",'各会計、関係団体の財政状況及び健全化判断比率'!B35)</f>
        <v>食肉センター食肉市場特別会計</v>
      </c>
      <c r="BH34" s="653"/>
      <c r="BI34" s="653"/>
      <c r="BJ34" s="653"/>
      <c r="BK34" s="653"/>
      <c r="BL34" s="653"/>
      <c r="BM34" s="653"/>
      <c r="BN34" s="653"/>
      <c r="BO34" s="653"/>
      <c r="BP34" s="653"/>
      <c r="BQ34" s="653"/>
      <c r="BR34" s="653"/>
      <c r="BS34" s="653"/>
      <c r="BT34" s="653"/>
      <c r="BU34" s="653"/>
      <c r="BV34" s="213"/>
      <c r="BW34" s="652">
        <f>IF(BY34="","",MAX(C34:D43,U34:V43,AM34:AN43,BE34:BF43)+1)</f>
        <v>13</v>
      </c>
      <c r="BX34" s="652"/>
      <c r="BY34" s="653" t="str">
        <f>IF('各会計、関係団体の財政状況及び健全化判断比率'!B68="","",'各会計、関係団体の財政状況及び健全化判断比率'!B68)</f>
        <v>四日市港管理組合（一般会計）</v>
      </c>
      <c r="BZ34" s="653"/>
      <c r="CA34" s="653"/>
      <c r="CB34" s="653"/>
      <c r="CC34" s="653"/>
      <c r="CD34" s="653"/>
      <c r="CE34" s="653"/>
      <c r="CF34" s="653"/>
      <c r="CG34" s="653"/>
      <c r="CH34" s="653"/>
      <c r="CI34" s="653"/>
      <c r="CJ34" s="653"/>
      <c r="CK34" s="653"/>
      <c r="CL34" s="653"/>
      <c r="CM34" s="653"/>
      <c r="CN34" s="213"/>
      <c r="CO34" s="652">
        <f>IF(CQ34="","",MAX(C34:D43,U34:V43,AM34:AN43,BE34:BF43,BW34:BX43)+1)</f>
        <v>23</v>
      </c>
      <c r="CP34" s="652"/>
      <c r="CQ34" s="653" t="str">
        <f>IF('各会計、関係団体の財政状況及び健全化判断比率'!BS7="","",'各会計、関係団体の財政状況及び健全化判断比率'!BS7)</f>
        <v>四日市市生活環境公社</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15">
      <c r="A35" s="186"/>
      <c r="B35" s="212"/>
      <c r="C35" s="652">
        <f>IF(E35="","",C34+1)</f>
        <v>2</v>
      </c>
      <c r="D35" s="652"/>
      <c r="E35" s="653" t="str">
        <f>IF('各会計、関係団体の財政状況及び健全化判断比率'!B8="","",'各会計、関係団体の財政状況及び健全化判断比率'!B8)</f>
        <v>土地区画整理事業特別会計</v>
      </c>
      <c r="F35" s="653"/>
      <c r="G35" s="653"/>
      <c r="H35" s="653"/>
      <c r="I35" s="653"/>
      <c r="J35" s="653"/>
      <c r="K35" s="653"/>
      <c r="L35" s="653"/>
      <c r="M35" s="653"/>
      <c r="N35" s="653"/>
      <c r="O35" s="653"/>
      <c r="P35" s="653"/>
      <c r="Q35" s="653"/>
      <c r="R35" s="653"/>
      <c r="S35" s="653"/>
      <c r="T35" s="213"/>
      <c r="U35" s="652">
        <f>IF(W35="","",U34+1)</f>
        <v>5</v>
      </c>
      <c r="V35" s="652"/>
      <c r="W35" s="653" t="str">
        <f>IF('各会計、関係団体の財政状況及び健全化判断比率'!B29="","",'各会計、関係団体の財政状況及び健全化判断比率'!B29)</f>
        <v>介護保険特別会計</v>
      </c>
      <c r="X35" s="653"/>
      <c r="Y35" s="653"/>
      <c r="Z35" s="653"/>
      <c r="AA35" s="653"/>
      <c r="AB35" s="653"/>
      <c r="AC35" s="653"/>
      <c r="AD35" s="653"/>
      <c r="AE35" s="653"/>
      <c r="AF35" s="653"/>
      <c r="AG35" s="653"/>
      <c r="AH35" s="653"/>
      <c r="AI35" s="653"/>
      <c r="AJ35" s="653"/>
      <c r="AK35" s="653"/>
      <c r="AL35" s="213"/>
      <c r="AM35" s="652">
        <f t="shared" ref="AM35:AM43" si="0">IF(AO35="","",AM34+1)</f>
        <v>9</v>
      </c>
      <c r="AN35" s="652"/>
      <c r="AO35" s="653" t="str">
        <f>IF('各会計、関係団体の財政状況及び健全化判断比率'!B33="","",'各会計、関係団体の財政状況及び健全化判断比率'!B33)</f>
        <v>下水道事業会計</v>
      </c>
      <c r="AP35" s="653"/>
      <c r="AQ35" s="653"/>
      <c r="AR35" s="653"/>
      <c r="AS35" s="653"/>
      <c r="AT35" s="653"/>
      <c r="AU35" s="653"/>
      <c r="AV35" s="653"/>
      <c r="AW35" s="653"/>
      <c r="AX35" s="653"/>
      <c r="AY35" s="653"/>
      <c r="AZ35" s="653"/>
      <c r="BA35" s="653"/>
      <c r="BB35" s="653"/>
      <c r="BC35" s="653"/>
      <c r="BD35" s="213"/>
      <c r="BE35" s="652">
        <f t="shared" ref="BE35:BE43" si="1">IF(BG35="","",BE34+1)</f>
        <v>12</v>
      </c>
      <c r="BF35" s="652"/>
      <c r="BG35" s="653" t="str">
        <f>IF('各会計、関係団体の財政状況及び健全化判断比率'!B36="","",'各会計、関係団体の財政状況及び健全化判断比率'!B36)</f>
        <v>農業集落排水事業特別会計</v>
      </c>
      <c r="BH35" s="653"/>
      <c r="BI35" s="653"/>
      <c r="BJ35" s="653"/>
      <c r="BK35" s="653"/>
      <c r="BL35" s="653"/>
      <c r="BM35" s="653"/>
      <c r="BN35" s="653"/>
      <c r="BO35" s="653"/>
      <c r="BP35" s="653"/>
      <c r="BQ35" s="653"/>
      <c r="BR35" s="653"/>
      <c r="BS35" s="653"/>
      <c r="BT35" s="653"/>
      <c r="BU35" s="653"/>
      <c r="BV35" s="213"/>
      <c r="BW35" s="652">
        <f t="shared" ref="BW35:BW43" si="2">IF(BY35="","",BW34+1)</f>
        <v>14</v>
      </c>
      <c r="BX35" s="652"/>
      <c r="BY35" s="653" t="str">
        <f>IF('各会計、関係団体の財政状況及び健全化判断比率'!B69="","",'各会計、関係団体の財政状況及び健全化判断比率'!B69)</f>
        <v>四日市港管理組合（港湾整備事業特別会計）</v>
      </c>
      <c r="BZ35" s="653"/>
      <c r="CA35" s="653"/>
      <c r="CB35" s="653"/>
      <c r="CC35" s="653"/>
      <c r="CD35" s="653"/>
      <c r="CE35" s="653"/>
      <c r="CF35" s="653"/>
      <c r="CG35" s="653"/>
      <c r="CH35" s="653"/>
      <c r="CI35" s="653"/>
      <c r="CJ35" s="653"/>
      <c r="CK35" s="653"/>
      <c r="CL35" s="653"/>
      <c r="CM35" s="653"/>
      <c r="CN35" s="213"/>
      <c r="CO35" s="652">
        <f t="shared" ref="CO35:CO43" si="3">IF(CQ35="","",CO34+1)</f>
        <v>24</v>
      </c>
      <c r="CP35" s="652"/>
      <c r="CQ35" s="653" t="str">
        <f>IF('各会計、関係団体の財政状況及び健全化判断比率'!BS8="","",'各会計、関係団体の財政状況及び健全化判断比率'!BS8)</f>
        <v>ディア四日市</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15">
      <c r="A36" s="186"/>
      <c r="B36" s="212"/>
      <c r="C36" s="652">
        <f>IF(E36="","",C35+1)</f>
        <v>3</v>
      </c>
      <c r="D36" s="652"/>
      <c r="E36" s="653" t="str">
        <f>IF('各会計、関係団体の財政状況及び健全化判断比率'!B9="","",'各会計、関係団体の財政状況及び健全化判断比率'!B9)</f>
        <v>住宅新築資金等貸付事業特別会計</v>
      </c>
      <c r="F36" s="653"/>
      <c r="G36" s="653"/>
      <c r="H36" s="653"/>
      <c r="I36" s="653"/>
      <c r="J36" s="653"/>
      <c r="K36" s="653"/>
      <c r="L36" s="653"/>
      <c r="M36" s="653"/>
      <c r="N36" s="653"/>
      <c r="O36" s="653"/>
      <c r="P36" s="653"/>
      <c r="Q36" s="653"/>
      <c r="R36" s="653"/>
      <c r="S36" s="653"/>
      <c r="T36" s="213"/>
      <c r="U36" s="652">
        <f t="shared" ref="U36:U43" si="4">IF(W36="","",U35+1)</f>
        <v>6</v>
      </c>
      <c r="V36" s="652"/>
      <c r="W36" s="653" t="str">
        <f>IF('各会計、関係団体の財政状況及び健全化判断比率'!B30="","",'各会計、関係団体の財政状況及び健全化判断比率'!B30)</f>
        <v>後期高齢者医療特別会計</v>
      </c>
      <c r="X36" s="653"/>
      <c r="Y36" s="653"/>
      <c r="Z36" s="653"/>
      <c r="AA36" s="653"/>
      <c r="AB36" s="653"/>
      <c r="AC36" s="653"/>
      <c r="AD36" s="653"/>
      <c r="AE36" s="653"/>
      <c r="AF36" s="653"/>
      <c r="AG36" s="653"/>
      <c r="AH36" s="653"/>
      <c r="AI36" s="653"/>
      <c r="AJ36" s="653"/>
      <c r="AK36" s="653"/>
      <c r="AL36" s="213"/>
      <c r="AM36" s="652">
        <f t="shared" si="0"/>
        <v>10</v>
      </c>
      <c r="AN36" s="652"/>
      <c r="AO36" s="653" t="str">
        <f>IF('各会計、関係団体の財政状況及び健全化判断比率'!B34="","",'各会計、関係団体の財政状況及び健全化判断比率'!B34)</f>
        <v>病院事業会計</v>
      </c>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15</v>
      </c>
      <c r="BX36" s="652"/>
      <c r="BY36" s="653" t="str">
        <f>IF('各会計、関係団体の財政状況及び健全化判断比率'!B70="","",'各会計、関係団体の財政状況及び健全化判断比率'!B70)</f>
        <v>朝明広域衛生組合</v>
      </c>
      <c r="BZ36" s="653"/>
      <c r="CA36" s="653"/>
      <c r="CB36" s="653"/>
      <c r="CC36" s="653"/>
      <c r="CD36" s="653"/>
      <c r="CE36" s="653"/>
      <c r="CF36" s="653"/>
      <c r="CG36" s="653"/>
      <c r="CH36" s="653"/>
      <c r="CI36" s="653"/>
      <c r="CJ36" s="653"/>
      <c r="CK36" s="653"/>
      <c r="CL36" s="653"/>
      <c r="CM36" s="653"/>
      <c r="CN36" s="213"/>
      <c r="CO36" s="652">
        <f t="shared" si="3"/>
        <v>25</v>
      </c>
      <c r="CP36" s="652"/>
      <c r="CQ36" s="653" t="str">
        <f>IF('各会計、関係団体の財政状況及び健全化判断比率'!BS9="","",'各会計、関係団体の財政状況及び健全化判断比率'!BS9)</f>
        <v>四日市市土地開発公社</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15">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f t="shared" si="4"/>
        <v>7</v>
      </c>
      <c r="V37" s="652"/>
      <c r="W37" s="653" t="str">
        <f>IF('各会計、関係団体の財政状況及び健全化判断比率'!B31="","",'各会計、関係団体の財政状況及び健全化判断比率'!B31)</f>
        <v>競輪事業特別会計</v>
      </c>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16</v>
      </c>
      <c r="BX37" s="652"/>
      <c r="BY37" s="653" t="str">
        <f>IF('各会計、関係団体の財政状況及び健全化判断比率'!B71="","",'各会計、関係団体の財政状況及び健全化判断比率'!B71)</f>
        <v>三重県市町総合事務組合（一般会計）</v>
      </c>
      <c r="BZ37" s="653"/>
      <c r="CA37" s="653"/>
      <c r="CB37" s="653"/>
      <c r="CC37" s="653"/>
      <c r="CD37" s="653"/>
      <c r="CE37" s="653"/>
      <c r="CF37" s="653"/>
      <c r="CG37" s="653"/>
      <c r="CH37" s="653"/>
      <c r="CI37" s="653"/>
      <c r="CJ37" s="653"/>
      <c r="CK37" s="653"/>
      <c r="CL37" s="653"/>
      <c r="CM37" s="653"/>
      <c r="CN37" s="213"/>
      <c r="CO37" s="652">
        <f t="shared" si="3"/>
        <v>26</v>
      </c>
      <c r="CP37" s="652"/>
      <c r="CQ37" s="653" t="str">
        <f>IF('各会計、関係団体の財政状況及び健全化判断比率'!BS10="","",'各会計、関係団体の財政状況及び健全化判断比率'!BS10)</f>
        <v>三重北勢地域地場産業振興センター</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15">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17</v>
      </c>
      <c r="BX38" s="652"/>
      <c r="BY38" s="653" t="str">
        <f>IF('各会計、関係団体の財政状況及び健全化判断比率'!B72="","",'各会計、関係団体の財政状況及び健全化判断比率'!B72)</f>
        <v>三重県市町総合事務組合（共同研修特別会計）</v>
      </c>
      <c r="BZ38" s="653"/>
      <c r="CA38" s="653"/>
      <c r="CB38" s="653"/>
      <c r="CC38" s="653"/>
      <c r="CD38" s="653"/>
      <c r="CE38" s="653"/>
      <c r="CF38" s="653"/>
      <c r="CG38" s="653"/>
      <c r="CH38" s="653"/>
      <c r="CI38" s="653"/>
      <c r="CJ38" s="653"/>
      <c r="CK38" s="653"/>
      <c r="CL38" s="653"/>
      <c r="CM38" s="653"/>
      <c r="CN38" s="213"/>
      <c r="CO38" s="652">
        <f t="shared" si="3"/>
        <v>27</v>
      </c>
      <c r="CP38" s="652"/>
      <c r="CQ38" s="653" t="str">
        <f>IF('各会計、関係団体の財政状況及び健全化判断比率'!BS11="","",'各会計、関係団体の財政状況及び健全化判断比率'!BS11)</f>
        <v>四日市市文化まちづくり財団</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15">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18</v>
      </c>
      <c r="BX39" s="652"/>
      <c r="BY39" s="653" t="str">
        <f>IF('各会計、関係団体の財政状況及び健全化判断比率'!B73="","",'各会計、関係団体の財政状況及び健全化判断比率'!B73)</f>
        <v>三重県市町総合事務組合（デジタル地図特別会計）</v>
      </c>
      <c r="BZ39" s="653"/>
      <c r="CA39" s="653"/>
      <c r="CB39" s="653"/>
      <c r="CC39" s="653"/>
      <c r="CD39" s="653"/>
      <c r="CE39" s="653"/>
      <c r="CF39" s="653"/>
      <c r="CG39" s="653"/>
      <c r="CH39" s="653"/>
      <c r="CI39" s="653"/>
      <c r="CJ39" s="653"/>
      <c r="CK39" s="653"/>
      <c r="CL39" s="653"/>
      <c r="CM39" s="653"/>
      <c r="CN39" s="213"/>
      <c r="CO39" s="652">
        <f t="shared" si="3"/>
        <v>28</v>
      </c>
      <c r="CP39" s="652"/>
      <c r="CQ39" s="653" t="str">
        <f>IF('各会計、関係団体の財政状況及び健全化判断比率'!BS12="","",'各会計、関係団体の財政状況及び健全化判断比率'!BS12)</f>
        <v>四日市あすなろう鉄道</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15">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19</v>
      </c>
      <c r="BX40" s="652"/>
      <c r="BY40" s="653" t="str">
        <f>IF('各会計、関係団体の財政状況及び健全化判断比率'!B74="","",'各会計、関係団体の財政状況及び健全化判断比率'!B74)</f>
        <v>三重県市町総合事務組合（物品特別会計）</v>
      </c>
      <c r="BZ40" s="653"/>
      <c r="CA40" s="653"/>
      <c r="CB40" s="653"/>
      <c r="CC40" s="653"/>
      <c r="CD40" s="653"/>
      <c r="CE40" s="653"/>
      <c r="CF40" s="653"/>
      <c r="CG40" s="653"/>
      <c r="CH40" s="653"/>
      <c r="CI40" s="653"/>
      <c r="CJ40" s="653"/>
      <c r="CK40" s="653"/>
      <c r="CL40" s="653"/>
      <c r="CM40" s="653"/>
      <c r="CN40" s="213"/>
      <c r="CO40" s="652">
        <f t="shared" si="3"/>
        <v>29</v>
      </c>
      <c r="CP40" s="652"/>
      <c r="CQ40" s="653" t="str">
        <f>IF('各会計、関係団体の財政状況及び健全化判断比率'!BS13="","",'各会計、関係団体の財政状況及び健全化判断比率'!BS13)</f>
        <v>三重県四日市畜産公社</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15">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f t="shared" si="2"/>
        <v>20</v>
      </c>
      <c r="BX41" s="652"/>
      <c r="BY41" s="653" t="str">
        <f>IF('各会計、関係団体の財政状況及び健全化判断比率'!B75="","",'各会計、関係団体の財政状況及び健全化判断比率'!B75)</f>
        <v>三重県市町総合事務組合（退職手当特別会計）</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15">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f t="shared" si="2"/>
        <v>21</v>
      </c>
      <c r="BX42" s="652"/>
      <c r="BY42" s="653" t="str">
        <f>IF('各会計、関係団体の財政状況及び健全化判断比率'!B76="","",'各会計、関係団体の財政状況及び健全化判断比率'!B76)</f>
        <v>三重県市町総合事務組合（消防救急無線特別会計）</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15">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f t="shared" si="2"/>
        <v>22</v>
      </c>
      <c r="BX43" s="652"/>
      <c r="BY43" s="653" t="str">
        <f>IF('各会計、関係団体の財政状況及び健全化判断比率'!B77="","",'各会計、関係団体の財政状況及び健全化判断比率'!B77)</f>
        <v>三重県市町総合事務組合（公平委員会特別会計）</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205</v>
      </c>
      <c r="C46" s="185"/>
      <c r="D46" s="185"/>
      <c r="E46" s="185" t="s">
        <v>206</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207</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208</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209</v>
      </c>
    </row>
    <row r="50" spans="5:5" x14ac:dyDescent="0.15">
      <c r="E50" s="187" t="s">
        <v>210</v>
      </c>
    </row>
    <row r="51" spans="5:5" x14ac:dyDescent="0.15">
      <c r="E51" s="187" t="s">
        <v>211</v>
      </c>
    </row>
    <row r="52" spans="5:5" x14ac:dyDescent="0.15">
      <c r="E52" s="187" t="s">
        <v>212</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YVgI75tdY1FFDNq0Ii8Z35mrRo5GqTLRYTrzBPjfLaVTrMiTJ/dFl5BioroCqMRpOUPcGAcaXRUOh9NMYYnAJQ==" saltValue="8TYAQc7bjUXlkCVaeh5QGw==" spinCount="100000" sheet="1" objects="1" scenarios="1"/>
  <customSheetViews>
    <customSheetView guid="{23B4F44E-4ACE-4D23-8DF5-675D7920466B}" showGridLines="0" fitToPage="1" hiddenRows="1" hiddenColumns="1">
      <pageMargins left="0" right="0" top="0.39370078740157483" bottom="0.39370078740157483" header="0.19685039370078741" footer="0.19685039370078741"/>
      <printOptions horizontalCentered="1"/>
      <pageSetup paperSize="9" scale="55" orientation="landscape" cellComments="asDisplayed" horizontalDpi="300" verticalDpi="300" r:id="rId1"/>
      <headerFooter>
        <oddFooter>&amp;C&amp;P/&amp;N</oddFooter>
      </headerFooter>
    </customSheetView>
  </customSheetViews>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2"/>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election sqref="A1:A1048576"/>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553</v>
      </c>
      <c r="G33" s="29" t="s">
        <v>554</v>
      </c>
      <c r="H33" s="29" t="s">
        <v>555</v>
      </c>
      <c r="I33" s="29" t="s">
        <v>556</v>
      </c>
      <c r="J33" s="30" t="s">
        <v>557</v>
      </c>
      <c r="K33" s="22"/>
      <c r="L33" s="22"/>
      <c r="M33" s="22"/>
      <c r="N33" s="22"/>
      <c r="O33" s="22"/>
      <c r="P33" s="22"/>
    </row>
    <row r="34" spans="1:16" ht="39" customHeight="1" x14ac:dyDescent="0.15">
      <c r="A34" s="22"/>
      <c r="B34" s="31"/>
      <c r="C34" s="1244" t="s">
        <v>560</v>
      </c>
      <c r="D34" s="1244"/>
      <c r="E34" s="1245"/>
      <c r="F34" s="32">
        <v>14.87</v>
      </c>
      <c r="G34" s="33">
        <v>16.5</v>
      </c>
      <c r="H34" s="33">
        <v>17.59</v>
      </c>
      <c r="I34" s="33">
        <v>16.97</v>
      </c>
      <c r="J34" s="34">
        <v>15.51</v>
      </c>
      <c r="K34" s="22"/>
      <c r="L34" s="22"/>
      <c r="M34" s="22"/>
      <c r="N34" s="22"/>
      <c r="O34" s="22"/>
      <c r="P34" s="22"/>
    </row>
    <row r="35" spans="1:16" ht="39" customHeight="1" x14ac:dyDescent="0.15">
      <c r="A35" s="22"/>
      <c r="B35" s="35"/>
      <c r="C35" s="1238" t="s">
        <v>561</v>
      </c>
      <c r="D35" s="1239"/>
      <c r="E35" s="1240"/>
      <c r="F35" s="36">
        <v>5.75</v>
      </c>
      <c r="G35" s="37">
        <v>5.99</v>
      </c>
      <c r="H35" s="37">
        <v>5.75</v>
      </c>
      <c r="I35" s="37">
        <v>5.65</v>
      </c>
      <c r="J35" s="38">
        <v>6.04</v>
      </c>
      <c r="K35" s="22"/>
      <c r="L35" s="22"/>
      <c r="M35" s="22"/>
      <c r="N35" s="22"/>
      <c r="O35" s="22"/>
      <c r="P35" s="22"/>
    </row>
    <row r="36" spans="1:16" ht="39" customHeight="1" x14ac:dyDescent="0.15">
      <c r="A36" s="22"/>
      <c r="B36" s="35"/>
      <c r="C36" s="1238" t="s">
        <v>562</v>
      </c>
      <c r="D36" s="1239"/>
      <c r="E36" s="1240"/>
      <c r="F36" s="36">
        <v>5.0999999999999996</v>
      </c>
      <c r="G36" s="37">
        <v>4.62</v>
      </c>
      <c r="H36" s="37">
        <v>4.3899999999999997</v>
      </c>
      <c r="I36" s="37">
        <v>4.32</v>
      </c>
      <c r="J36" s="38">
        <v>4.3899999999999997</v>
      </c>
      <c r="K36" s="22"/>
      <c r="L36" s="22"/>
      <c r="M36" s="22"/>
      <c r="N36" s="22"/>
      <c r="O36" s="22"/>
      <c r="P36" s="22"/>
    </row>
    <row r="37" spans="1:16" ht="39" customHeight="1" x14ac:dyDescent="0.15">
      <c r="A37" s="22"/>
      <c r="B37" s="35"/>
      <c r="C37" s="1238" t="s">
        <v>563</v>
      </c>
      <c r="D37" s="1239"/>
      <c r="E37" s="1240"/>
      <c r="F37" s="36">
        <v>3.04</v>
      </c>
      <c r="G37" s="37">
        <v>3.64</v>
      </c>
      <c r="H37" s="37">
        <v>2.2200000000000002</v>
      </c>
      <c r="I37" s="37">
        <v>3.34</v>
      </c>
      <c r="J37" s="38">
        <v>3.13</v>
      </c>
      <c r="K37" s="22"/>
      <c r="L37" s="22"/>
      <c r="M37" s="22"/>
      <c r="N37" s="22"/>
      <c r="O37" s="22"/>
      <c r="P37" s="22"/>
    </row>
    <row r="38" spans="1:16" ht="39" customHeight="1" x14ac:dyDescent="0.15">
      <c r="A38" s="22"/>
      <c r="B38" s="35"/>
      <c r="C38" s="1238" t="s">
        <v>564</v>
      </c>
      <c r="D38" s="1239"/>
      <c r="E38" s="1240"/>
      <c r="F38" s="36">
        <v>1.92</v>
      </c>
      <c r="G38" s="37">
        <v>2.77</v>
      </c>
      <c r="H38" s="37">
        <v>3.17</v>
      </c>
      <c r="I38" s="37">
        <v>1.71</v>
      </c>
      <c r="J38" s="38">
        <v>1.9</v>
      </c>
      <c r="K38" s="22"/>
      <c r="L38" s="22"/>
      <c r="M38" s="22"/>
      <c r="N38" s="22"/>
      <c r="O38" s="22"/>
      <c r="P38" s="22"/>
    </row>
    <row r="39" spans="1:16" ht="39" customHeight="1" x14ac:dyDescent="0.15">
      <c r="A39" s="22"/>
      <c r="B39" s="35"/>
      <c r="C39" s="1238" t="s">
        <v>565</v>
      </c>
      <c r="D39" s="1239"/>
      <c r="E39" s="1240"/>
      <c r="F39" s="36">
        <v>1.37</v>
      </c>
      <c r="G39" s="37">
        <v>1.36</v>
      </c>
      <c r="H39" s="37">
        <v>1.51</v>
      </c>
      <c r="I39" s="37">
        <v>1.71</v>
      </c>
      <c r="J39" s="38">
        <v>1.43</v>
      </c>
      <c r="K39" s="22"/>
      <c r="L39" s="22"/>
      <c r="M39" s="22"/>
      <c r="N39" s="22"/>
      <c r="O39" s="22"/>
      <c r="P39" s="22"/>
    </row>
    <row r="40" spans="1:16" ht="39" customHeight="1" x14ac:dyDescent="0.15">
      <c r="A40" s="22"/>
      <c r="B40" s="35"/>
      <c r="C40" s="1238" t="s">
        <v>566</v>
      </c>
      <c r="D40" s="1239"/>
      <c r="E40" s="1240"/>
      <c r="F40" s="36">
        <v>1.73</v>
      </c>
      <c r="G40" s="37">
        <v>2.14</v>
      </c>
      <c r="H40" s="37">
        <v>2.72</v>
      </c>
      <c r="I40" s="37">
        <v>2.78</v>
      </c>
      <c r="J40" s="38">
        <v>0.19</v>
      </c>
      <c r="K40" s="22"/>
      <c r="L40" s="22"/>
      <c r="M40" s="22"/>
      <c r="N40" s="22"/>
      <c r="O40" s="22"/>
      <c r="P40" s="22"/>
    </row>
    <row r="41" spans="1:16" ht="39" customHeight="1" x14ac:dyDescent="0.15">
      <c r="A41" s="22"/>
      <c r="B41" s="35"/>
      <c r="C41" s="1238" t="s">
        <v>567</v>
      </c>
      <c r="D41" s="1239"/>
      <c r="E41" s="1240"/>
      <c r="F41" s="36">
        <v>0.03</v>
      </c>
      <c r="G41" s="37">
        <v>0.02</v>
      </c>
      <c r="H41" s="37">
        <v>0.02</v>
      </c>
      <c r="I41" s="37">
        <v>0.18</v>
      </c>
      <c r="J41" s="38">
        <v>0.16</v>
      </c>
      <c r="K41" s="22"/>
      <c r="L41" s="22"/>
      <c r="M41" s="22"/>
      <c r="N41" s="22"/>
      <c r="O41" s="22"/>
      <c r="P41" s="22"/>
    </row>
    <row r="42" spans="1:16" ht="39" customHeight="1" x14ac:dyDescent="0.15">
      <c r="A42" s="22"/>
      <c r="B42" s="39"/>
      <c r="C42" s="1238" t="s">
        <v>568</v>
      </c>
      <c r="D42" s="1239"/>
      <c r="E42" s="1240"/>
      <c r="F42" s="36" t="s">
        <v>512</v>
      </c>
      <c r="G42" s="37" t="s">
        <v>512</v>
      </c>
      <c r="H42" s="37" t="s">
        <v>512</v>
      </c>
      <c r="I42" s="37" t="s">
        <v>512</v>
      </c>
      <c r="J42" s="38" t="s">
        <v>512</v>
      </c>
      <c r="K42" s="22"/>
      <c r="L42" s="22"/>
      <c r="M42" s="22"/>
      <c r="N42" s="22"/>
      <c r="O42" s="22"/>
      <c r="P42" s="22"/>
    </row>
    <row r="43" spans="1:16" ht="39" customHeight="1" thickBot="1" x14ac:dyDescent="0.2">
      <c r="A43" s="22"/>
      <c r="B43" s="40"/>
      <c r="C43" s="1241" t="s">
        <v>569</v>
      </c>
      <c r="D43" s="1242"/>
      <c r="E43" s="1243"/>
      <c r="F43" s="41">
        <v>7.0000000000000007E-2</v>
      </c>
      <c r="G43" s="42">
        <v>0.1</v>
      </c>
      <c r="H43" s="42">
        <v>0.76</v>
      </c>
      <c r="I43" s="42">
        <v>0.09</v>
      </c>
      <c r="J43" s="43">
        <v>0.09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j7KfNGFm3liK2rjJJDBAN3TDNSu+QYU9eXw8La/nNEYRaq8AbL9wdoeVQ7NelcWA21g5y5KhRV56OO0JbnvuFw==" saltValue="WC150ps4wefdkBHpl7My7Q==" spinCount="100000" sheet="1" objects="1" scenarios="1"/>
  <customSheetViews>
    <customSheetView guid="{23B4F44E-4ACE-4D23-8DF5-675D7920466B}" showGridLines="0" fitToPage="1" hiddenRows="1" hiddenColumns="1">
      <rowBreaks count="1" manualBreakCount="1">
        <brk id="47" max="15" man="1"/>
      </rowBreaks>
      <pageMargins left="0" right="0" top="0.19685039370078741" bottom="0" header="0" footer="0"/>
      <printOptions horizontalCentered="1"/>
      <pageSetup paperSize="9" scale="62" orientation="landscape" horizontalDpi="300" verticalDpi="300" r:id="rId1"/>
      <headerFooter alignWithMargins="0">
        <oddFooter>&amp;C&amp;P/&amp;N</oddFooter>
      </headerFooter>
    </customSheetView>
  </customSheetViews>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2"/>
  <headerFooter alignWithMargins="0">
    <oddFooter>&amp;C&amp;P/&amp;N</oddFooter>
  </headerFooter>
  <rowBreaks count="1" manualBreakCount="1">
    <brk id="47" max="15" man="1"/>
  </rowBreaks>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election activeCell="R60" sqref="R60"/>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x14ac:dyDescent="0.15">
      <c r="A45" s="48"/>
      <c r="B45" s="1246" t="s">
        <v>11</v>
      </c>
      <c r="C45" s="1247"/>
      <c r="D45" s="58"/>
      <c r="E45" s="1252" t="s">
        <v>12</v>
      </c>
      <c r="F45" s="1252"/>
      <c r="G45" s="1252"/>
      <c r="H45" s="1252"/>
      <c r="I45" s="1252"/>
      <c r="J45" s="1253"/>
      <c r="K45" s="59">
        <v>11727</v>
      </c>
      <c r="L45" s="60">
        <v>10576</v>
      </c>
      <c r="M45" s="60">
        <v>9667</v>
      </c>
      <c r="N45" s="60">
        <v>9008</v>
      </c>
      <c r="O45" s="61">
        <v>7945</v>
      </c>
      <c r="P45" s="48"/>
      <c r="Q45" s="48"/>
      <c r="R45" s="48"/>
      <c r="S45" s="48"/>
      <c r="T45" s="48"/>
      <c r="U45" s="48"/>
    </row>
    <row r="46" spans="1:21" ht="30.75" customHeight="1" x14ac:dyDescent="0.15">
      <c r="A46" s="48"/>
      <c r="B46" s="1248"/>
      <c r="C46" s="1249"/>
      <c r="D46" s="62"/>
      <c r="E46" s="1254" t="s">
        <v>13</v>
      </c>
      <c r="F46" s="1254"/>
      <c r="G46" s="1254"/>
      <c r="H46" s="1254"/>
      <c r="I46" s="1254"/>
      <c r="J46" s="1255"/>
      <c r="K46" s="63" t="s">
        <v>512</v>
      </c>
      <c r="L46" s="64" t="s">
        <v>512</v>
      </c>
      <c r="M46" s="64" t="s">
        <v>512</v>
      </c>
      <c r="N46" s="64" t="s">
        <v>512</v>
      </c>
      <c r="O46" s="65" t="s">
        <v>512</v>
      </c>
      <c r="P46" s="48"/>
      <c r="Q46" s="48"/>
      <c r="R46" s="48"/>
      <c r="S46" s="48"/>
      <c r="T46" s="48"/>
      <c r="U46" s="48"/>
    </row>
    <row r="47" spans="1:21" ht="30.75" customHeight="1" x14ac:dyDescent="0.15">
      <c r="A47" s="48"/>
      <c r="B47" s="1248"/>
      <c r="C47" s="1249"/>
      <c r="D47" s="62"/>
      <c r="E47" s="1254" t="s">
        <v>14</v>
      </c>
      <c r="F47" s="1254"/>
      <c r="G47" s="1254"/>
      <c r="H47" s="1254"/>
      <c r="I47" s="1254"/>
      <c r="J47" s="1255"/>
      <c r="K47" s="63" t="s">
        <v>512</v>
      </c>
      <c r="L47" s="64" t="s">
        <v>512</v>
      </c>
      <c r="M47" s="64" t="s">
        <v>512</v>
      </c>
      <c r="N47" s="64" t="s">
        <v>512</v>
      </c>
      <c r="O47" s="65" t="s">
        <v>512</v>
      </c>
      <c r="P47" s="48"/>
      <c r="Q47" s="48"/>
      <c r="R47" s="48"/>
      <c r="S47" s="48"/>
      <c r="T47" s="48"/>
      <c r="U47" s="48"/>
    </row>
    <row r="48" spans="1:21" ht="30.75" customHeight="1" x14ac:dyDescent="0.15">
      <c r="A48" s="48"/>
      <c r="B48" s="1248"/>
      <c r="C48" s="1249"/>
      <c r="D48" s="62"/>
      <c r="E48" s="1254" t="s">
        <v>15</v>
      </c>
      <c r="F48" s="1254"/>
      <c r="G48" s="1254"/>
      <c r="H48" s="1254"/>
      <c r="I48" s="1254"/>
      <c r="J48" s="1255"/>
      <c r="K48" s="63">
        <v>5927</v>
      </c>
      <c r="L48" s="64">
        <v>6017</v>
      </c>
      <c r="M48" s="64">
        <v>6491</v>
      </c>
      <c r="N48" s="64">
        <v>6628</v>
      </c>
      <c r="O48" s="65">
        <v>5197</v>
      </c>
      <c r="P48" s="48"/>
      <c r="Q48" s="48"/>
      <c r="R48" s="48"/>
      <c r="S48" s="48"/>
      <c r="T48" s="48"/>
      <c r="U48" s="48"/>
    </row>
    <row r="49" spans="1:21" ht="30.75" customHeight="1" x14ac:dyDescent="0.15">
      <c r="A49" s="48"/>
      <c r="B49" s="1248"/>
      <c r="C49" s="1249"/>
      <c r="D49" s="62"/>
      <c r="E49" s="1254" t="s">
        <v>16</v>
      </c>
      <c r="F49" s="1254"/>
      <c r="G49" s="1254"/>
      <c r="H49" s="1254"/>
      <c r="I49" s="1254"/>
      <c r="J49" s="1255"/>
      <c r="K49" s="63">
        <v>937</v>
      </c>
      <c r="L49" s="64">
        <v>888</v>
      </c>
      <c r="M49" s="64">
        <v>860</v>
      </c>
      <c r="N49" s="64">
        <v>768</v>
      </c>
      <c r="O49" s="65">
        <v>783</v>
      </c>
      <c r="P49" s="48"/>
      <c r="Q49" s="48"/>
      <c r="R49" s="48"/>
      <c r="S49" s="48"/>
      <c r="T49" s="48"/>
      <c r="U49" s="48"/>
    </row>
    <row r="50" spans="1:21" ht="30.75" customHeight="1" x14ac:dyDescent="0.15">
      <c r="A50" s="48"/>
      <c r="B50" s="1248"/>
      <c r="C50" s="1249"/>
      <c r="D50" s="62"/>
      <c r="E50" s="1254" t="s">
        <v>17</v>
      </c>
      <c r="F50" s="1254"/>
      <c r="G50" s="1254"/>
      <c r="H50" s="1254"/>
      <c r="I50" s="1254"/>
      <c r="J50" s="1255"/>
      <c r="K50" s="63">
        <v>564</v>
      </c>
      <c r="L50" s="64">
        <v>457</v>
      </c>
      <c r="M50" s="64">
        <v>447</v>
      </c>
      <c r="N50" s="64">
        <v>407</v>
      </c>
      <c r="O50" s="65">
        <v>353</v>
      </c>
      <c r="P50" s="48"/>
      <c r="Q50" s="48"/>
      <c r="R50" s="48"/>
      <c r="S50" s="48"/>
      <c r="T50" s="48"/>
      <c r="U50" s="48"/>
    </row>
    <row r="51" spans="1:21" ht="30.75" customHeight="1" x14ac:dyDescent="0.15">
      <c r="A51" s="48"/>
      <c r="B51" s="1250"/>
      <c r="C51" s="1251"/>
      <c r="D51" s="66"/>
      <c r="E51" s="1254" t="s">
        <v>18</v>
      </c>
      <c r="F51" s="1254"/>
      <c r="G51" s="1254"/>
      <c r="H51" s="1254"/>
      <c r="I51" s="1254"/>
      <c r="J51" s="1255"/>
      <c r="K51" s="63" t="s">
        <v>512</v>
      </c>
      <c r="L51" s="64" t="s">
        <v>512</v>
      </c>
      <c r="M51" s="64" t="s">
        <v>512</v>
      </c>
      <c r="N51" s="64" t="s">
        <v>512</v>
      </c>
      <c r="O51" s="65" t="s">
        <v>512</v>
      </c>
      <c r="P51" s="48"/>
      <c r="Q51" s="48"/>
      <c r="R51" s="48"/>
      <c r="S51" s="48"/>
      <c r="T51" s="48"/>
      <c r="U51" s="48"/>
    </row>
    <row r="52" spans="1:21" ht="30.75" customHeight="1" x14ac:dyDescent="0.15">
      <c r="A52" s="48"/>
      <c r="B52" s="1256" t="s">
        <v>19</v>
      </c>
      <c r="C52" s="1257"/>
      <c r="D52" s="66"/>
      <c r="E52" s="1254" t="s">
        <v>20</v>
      </c>
      <c r="F52" s="1254"/>
      <c r="G52" s="1254"/>
      <c r="H52" s="1254"/>
      <c r="I52" s="1254"/>
      <c r="J52" s="1255"/>
      <c r="K52" s="63">
        <v>13540</v>
      </c>
      <c r="L52" s="64">
        <v>12839</v>
      </c>
      <c r="M52" s="64">
        <v>12718</v>
      </c>
      <c r="N52" s="64">
        <v>12469</v>
      </c>
      <c r="O52" s="65">
        <v>11825</v>
      </c>
      <c r="P52" s="48"/>
      <c r="Q52" s="48"/>
      <c r="R52" s="48"/>
      <c r="S52" s="48"/>
      <c r="T52" s="48"/>
      <c r="U52" s="48"/>
    </row>
    <row r="53" spans="1:21" ht="30.75" customHeight="1" thickBot="1" x14ac:dyDescent="0.2">
      <c r="A53" s="48"/>
      <c r="B53" s="1258" t="s">
        <v>21</v>
      </c>
      <c r="C53" s="1259"/>
      <c r="D53" s="67"/>
      <c r="E53" s="1260" t="s">
        <v>22</v>
      </c>
      <c r="F53" s="1260"/>
      <c r="G53" s="1260"/>
      <c r="H53" s="1260"/>
      <c r="I53" s="1260"/>
      <c r="J53" s="1261"/>
      <c r="K53" s="68">
        <v>5615</v>
      </c>
      <c r="L53" s="69">
        <v>5099</v>
      </c>
      <c r="M53" s="69">
        <v>4747</v>
      </c>
      <c r="N53" s="69">
        <v>4342</v>
      </c>
      <c r="O53" s="70">
        <v>2453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570</v>
      </c>
      <c r="L56" s="80" t="s">
        <v>571</v>
      </c>
      <c r="M56" s="80" t="s">
        <v>572</v>
      </c>
      <c r="N56" s="80" t="s">
        <v>573</v>
      </c>
      <c r="O56" s="81" t="s">
        <v>574</v>
      </c>
      <c r="P56" s="48"/>
      <c r="Q56" s="48"/>
      <c r="R56" s="48"/>
      <c r="S56" s="48"/>
      <c r="T56" s="48"/>
      <c r="U56" s="48"/>
    </row>
    <row r="57" spans="1:21" ht="31.5" customHeight="1" x14ac:dyDescent="0.15">
      <c r="B57" s="1262" t="s">
        <v>25</v>
      </c>
      <c r="C57" s="1263"/>
      <c r="D57" s="1266" t="s">
        <v>26</v>
      </c>
      <c r="E57" s="1267"/>
      <c r="F57" s="1267"/>
      <c r="G57" s="1267"/>
      <c r="H57" s="1267"/>
      <c r="I57" s="1267"/>
      <c r="J57" s="1268"/>
      <c r="K57" s="82" t="s">
        <v>608</v>
      </c>
      <c r="L57" s="83" t="s">
        <v>608</v>
      </c>
      <c r="M57" s="83" t="s">
        <v>608</v>
      </c>
      <c r="N57" s="83" t="s">
        <v>609</v>
      </c>
      <c r="O57" s="84" t="s">
        <v>610</v>
      </c>
    </row>
    <row r="58" spans="1:21" ht="31.5" customHeight="1" thickBot="1" x14ac:dyDescent="0.2">
      <c r="B58" s="1264"/>
      <c r="C58" s="1265"/>
      <c r="D58" s="1269" t="s">
        <v>27</v>
      </c>
      <c r="E58" s="1270"/>
      <c r="F58" s="1270"/>
      <c r="G58" s="1270"/>
      <c r="H58" s="1270"/>
      <c r="I58" s="1270"/>
      <c r="J58" s="1271"/>
      <c r="K58" s="85" t="s">
        <v>609</v>
      </c>
      <c r="L58" s="86" t="s">
        <v>608</v>
      </c>
      <c r="M58" s="86" t="s">
        <v>608</v>
      </c>
      <c r="N58" s="86" t="s">
        <v>608</v>
      </c>
      <c r="O58" s="87" t="s">
        <v>608</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M2SoiRS78ZLh9AE7WuBDH8DZG57ZxChZEkpHjrPXy4cOH2hzgxgeDTu+SvXKa2r/6IdK6WHnq0YONBVZKK9XBg==" saltValue="/xbWMRzIV9ow98fOV6G9fQ==" spinCount="100000" sheet="1" objects="1" scenarios="1"/>
  <customSheetViews>
    <customSheetView guid="{23B4F44E-4ACE-4D23-8DF5-675D7920466B}" showGridLines="0" fitToPage="1" hiddenRows="1" hiddenColumns="1" topLeftCell="F40">
      <selection activeCell="P43" sqref="P43"/>
      <rowBreaks count="1" manualBreakCount="1">
        <brk id="62" max="15" man="1"/>
      </rowBreaks>
      <pageMargins left="0" right="0" top="0.19685039370078741" bottom="0.23622047244094491" header="0" footer="0"/>
      <printOptions horizontalCentered="1"/>
      <pageSetup paperSize="9" scale="56" orientation="landscape" horizontalDpi="300" verticalDpi="300" r:id="rId1"/>
      <headerFooter alignWithMargins="0">
        <oddFooter>&amp;C&amp;P/&amp;N</oddFooter>
      </headerFooter>
    </customSheetView>
  </customSheetViews>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7" orientation="landscape" horizontalDpi="300" verticalDpi="300" r:id="rId2"/>
  <headerFooter alignWithMargins="0">
    <oddFooter>&amp;C&amp;P/&amp;N</oddFooter>
  </headerFooter>
  <rowBreaks count="1" manualBreakCount="1">
    <brk id="62" max="15" man="1"/>
  </rowBreaks>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election activeCell="M49" sqref="M49"/>
    </sheetView>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553</v>
      </c>
      <c r="J40" s="99" t="s">
        <v>554</v>
      </c>
      <c r="K40" s="99" t="s">
        <v>555</v>
      </c>
      <c r="L40" s="99" t="s">
        <v>556</v>
      </c>
      <c r="M40" s="100" t="s">
        <v>557</v>
      </c>
    </row>
    <row r="41" spans="2:13" ht="27.75" customHeight="1" x14ac:dyDescent="0.15">
      <c r="B41" s="1272" t="s">
        <v>30</v>
      </c>
      <c r="C41" s="1273"/>
      <c r="D41" s="101"/>
      <c r="E41" s="1278" t="s">
        <v>31</v>
      </c>
      <c r="F41" s="1278"/>
      <c r="G41" s="1278"/>
      <c r="H41" s="1279"/>
      <c r="I41" s="102">
        <v>74788</v>
      </c>
      <c r="J41" s="103">
        <v>73923</v>
      </c>
      <c r="K41" s="103">
        <v>68683</v>
      </c>
      <c r="L41" s="103">
        <v>61968</v>
      </c>
      <c r="M41" s="104">
        <v>56837</v>
      </c>
    </row>
    <row r="42" spans="2:13" ht="27.75" customHeight="1" x14ac:dyDescent="0.15">
      <c r="B42" s="1274"/>
      <c r="C42" s="1275"/>
      <c r="D42" s="105"/>
      <c r="E42" s="1280" t="s">
        <v>32</v>
      </c>
      <c r="F42" s="1280"/>
      <c r="G42" s="1280"/>
      <c r="H42" s="1281"/>
      <c r="I42" s="106">
        <v>2995</v>
      </c>
      <c r="J42" s="107">
        <v>2581</v>
      </c>
      <c r="K42" s="107">
        <v>2177</v>
      </c>
      <c r="L42" s="107">
        <v>1791</v>
      </c>
      <c r="M42" s="108">
        <v>1449</v>
      </c>
    </row>
    <row r="43" spans="2:13" ht="27.75" customHeight="1" x14ac:dyDescent="0.15">
      <c r="B43" s="1274"/>
      <c r="C43" s="1275"/>
      <c r="D43" s="105"/>
      <c r="E43" s="1280" t="s">
        <v>33</v>
      </c>
      <c r="F43" s="1280"/>
      <c r="G43" s="1280"/>
      <c r="H43" s="1281"/>
      <c r="I43" s="106">
        <v>71947</v>
      </c>
      <c r="J43" s="107">
        <v>70742</v>
      </c>
      <c r="K43" s="107">
        <v>70792</v>
      </c>
      <c r="L43" s="107">
        <v>70529</v>
      </c>
      <c r="M43" s="108">
        <v>65714</v>
      </c>
    </row>
    <row r="44" spans="2:13" ht="27.75" customHeight="1" x14ac:dyDescent="0.15">
      <c r="B44" s="1274"/>
      <c r="C44" s="1275"/>
      <c r="D44" s="105"/>
      <c r="E44" s="1280" t="s">
        <v>34</v>
      </c>
      <c r="F44" s="1280"/>
      <c r="G44" s="1280"/>
      <c r="H44" s="1281"/>
      <c r="I44" s="106">
        <v>8034</v>
      </c>
      <c r="J44" s="107">
        <v>7997</v>
      </c>
      <c r="K44" s="107">
        <v>8235</v>
      </c>
      <c r="L44" s="107">
        <v>8470</v>
      </c>
      <c r="M44" s="108">
        <v>8280</v>
      </c>
    </row>
    <row r="45" spans="2:13" ht="27.75" customHeight="1" x14ac:dyDescent="0.15">
      <c r="B45" s="1274"/>
      <c r="C45" s="1275"/>
      <c r="D45" s="105"/>
      <c r="E45" s="1280" t="s">
        <v>35</v>
      </c>
      <c r="F45" s="1280"/>
      <c r="G45" s="1280"/>
      <c r="H45" s="1281"/>
      <c r="I45" s="106">
        <v>14586</v>
      </c>
      <c r="J45" s="107">
        <v>14717</v>
      </c>
      <c r="K45" s="107">
        <v>13956</v>
      </c>
      <c r="L45" s="107">
        <v>13914</v>
      </c>
      <c r="M45" s="108">
        <v>13707</v>
      </c>
    </row>
    <row r="46" spans="2:13" ht="27.75" customHeight="1" x14ac:dyDescent="0.15">
      <c r="B46" s="1274"/>
      <c r="C46" s="1275"/>
      <c r="D46" s="109"/>
      <c r="E46" s="1280" t="s">
        <v>36</v>
      </c>
      <c r="F46" s="1280"/>
      <c r="G46" s="1280"/>
      <c r="H46" s="1281"/>
      <c r="I46" s="106">
        <v>10482</v>
      </c>
      <c r="J46" s="107">
        <v>10552</v>
      </c>
      <c r="K46" s="107">
        <v>10628</v>
      </c>
      <c r="L46" s="107">
        <v>10710</v>
      </c>
      <c r="M46" s="108">
        <v>6</v>
      </c>
    </row>
    <row r="47" spans="2:13" ht="27.75" customHeight="1" x14ac:dyDescent="0.15">
      <c r="B47" s="1274"/>
      <c r="C47" s="1275"/>
      <c r="D47" s="110"/>
      <c r="E47" s="1282" t="s">
        <v>37</v>
      </c>
      <c r="F47" s="1283"/>
      <c r="G47" s="1283"/>
      <c r="H47" s="1284"/>
      <c r="I47" s="106" t="s">
        <v>512</v>
      </c>
      <c r="J47" s="107" t="s">
        <v>512</v>
      </c>
      <c r="K47" s="107" t="s">
        <v>512</v>
      </c>
      <c r="L47" s="107" t="s">
        <v>512</v>
      </c>
      <c r="M47" s="108" t="s">
        <v>512</v>
      </c>
    </row>
    <row r="48" spans="2:13" ht="27.75" customHeight="1" x14ac:dyDescent="0.15">
      <c r="B48" s="1274"/>
      <c r="C48" s="1275"/>
      <c r="D48" s="105"/>
      <c r="E48" s="1280" t="s">
        <v>38</v>
      </c>
      <c r="F48" s="1280"/>
      <c r="G48" s="1280"/>
      <c r="H48" s="1281"/>
      <c r="I48" s="106" t="s">
        <v>512</v>
      </c>
      <c r="J48" s="107" t="s">
        <v>512</v>
      </c>
      <c r="K48" s="107" t="s">
        <v>512</v>
      </c>
      <c r="L48" s="107" t="s">
        <v>512</v>
      </c>
      <c r="M48" s="108" t="s">
        <v>512</v>
      </c>
    </row>
    <row r="49" spans="2:13" ht="27.75" customHeight="1" x14ac:dyDescent="0.15">
      <c r="B49" s="1276"/>
      <c r="C49" s="1277"/>
      <c r="D49" s="105"/>
      <c r="E49" s="1280" t="s">
        <v>39</v>
      </c>
      <c r="F49" s="1280"/>
      <c r="G49" s="1280"/>
      <c r="H49" s="1281"/>
      <c r="I49" s="106" t="s">
        <v>512</v>
      </c>
      <c r="J49" s="107" t="s">
        <v>512</v>
      </c>
      <c r="K49" s="107" t="s">
        <v>512</v>
      </c>
      <c r="L49" s="107" t="s">
        <v>512</v>
      </c>
      <c r="M49" s="108" t="s">
        <v>512</v>
      </c>
    </row>
    <row r="50" spans="2:13" ht="27.75" customHeight="1" x14ac:dyDescent="0.15">
      <c r="B50" s="1285" t="s">
        <v>40</v>
      </c>
      <c r="C50" s="1286"/>
      <c r="D50" s="111"/>
      <c r="E50" s="1280" t="s">
        <v>41</v>
      </c>
      <c r="F50" s="1280"/>
      <c r="G50" s="1280"/>
      <c r="H50" s="1281"/>
      <c r="I50" s="106">
        <v>31066</v>
      </c>
      <c r="J50" s="107">
        <v>32158</v>
      </c>
      <c r="K50" s="107">
        <v>33283</v>
      </c>
      <c r="L50" s="107">
        <v>36301</v>
      </c>
      <c r="M50" s="108">
        <v>46778</v>
      </c>
    </row>
    <row r="51" spans="2:13" ht="27.75" customHeight="1" x14ac:dyDescent="0.15">
      <c r="B51" s="1274"/>
      <c r="C51" s="1275"/>
      <c r="D51" s="105"/>
      <c r="E51" s="1280" t="s">
        <v>42</v>
      </c>
      <c r="F51" s="1280"/>
      <c r="G51" s="1280"/>
      <c r="H51" s="1281"/>
      <c r="I51" s="106">
        <v>19657</v>
      </c>
      <c r="J51" s="107">
        <v>23354</v>
      </c>
      <c r="K51" s="107">
        <v>22381</v>
      </c>
      <c r="L51" s="107">
        <v>19520</v>
      </c>
      <c r="M51" s="108">
        <v>17655</v>
      </c>
    </row>
    <row r="52" spans="2:13" ht="27.75" customHeight="1" x14ac:dyDescent="0.15">
      <c r="B52" s="1276"/>
      <c r="C52" s="1277"/>
      <c r="D52" s="105"/>
      <c r="E52" s="1280" t="s">
        <v>43</v>
      </c>
      <c r="F52" s="1280"/>
      <c r="G52" s="1280"/>
      <c r="H52" s="1281"/>
      <c r="I52" s="106">
        <v>104970</v>
      </c>
      <c r="J52" s="107">
        <v>102827</v>
      </c>
      <c r="K52" s="107">
        <v>96806</v>
      </c>
      <c r="L52" s="107">
        <v>90511</v>
      </c>
      <c r="M52" s="108">
        <v>85075</v>
      </c>
    </row>
    <row r="53" spans="2:13" ht="27.75" customHeight="1" thickBot="1" x14ac:dyDescent="0.2">
      <c r="B53" s="1287" t="s">
        <v>21</v>
      </c>
      <c r="C53" s="1288"/>
      <c r="D53" s="112"/>
      <c r="E53" s="1289" t="s">
        <v>44</v>
      </c>
      <c r="F53" s="1289"/>
      <c r="G53" s="1289"/>
      <c r="H53" s="1290"/>
      <c r="I53" s="113">
        <v>27140</v>
      </c>
      <c r="J53" s="114">
        <v>22173</v>
      </c>
      <c r="K53" s="114">
        <v>22001</v>
      </c>
      <c r="L53" s="114">
        <v>21049</v>
      </c>
      <c r="M53" s="115">
        <v>-3514</v>
      </c>
    </row>
    <row r="54" spans="2:13" ht="27.75" customHeight="1" x14ac:dyDescent="0.15">
      <c r="B54" s="116" t="s">
        <v>45</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17HpwviPGZwE6EP2mD01v19ZF3Z7+yVbVYXN2Gq9uWoQ57s5S1EjjL4AG3S2u/6RXhN5cB0sJY4PlzaXATcUXw==" saltValue="ucOR/posMbmd+43zG+A3xA==" spinCount="100000" sheet="1" objects="1" scenarios="1"/>
  <customSheetViews>
    <customSheetView guid="{23B4F44E-4ACE-4D23-8DF5-675D7920466B}" showGridLines="0" fitToPage="1" hiddenRows="1" hiddenColumns="1" topLeftCell="I34">
      <rowBreaks count="1" manualBreakCount="1">
        <brk id="58" max="15" man="1"/>
      </rowBreaks>
      <pageMargins left="0" right="0" top="0.19685039370078741" bottom="0" header="0" footer="0"/>
      <printOptions horizontalCentered="1"/>
      <pageSetup paperSize="9" scale="60" orientation="landscape" horizontalDpi="300" verticalDpi="300" r:id="rId1"/>
      <headerFooter alignWithMargins="0">
        <oddFooter>&amp;C&amp;P/&amp;N</oddFooter>
      </headerFooter>
    </customSheetView>
  </customSheetViews>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2"/>
  <headerFooter alignWithMargins="0">
    <oddFooter>&amp;C&amp;P/&amp;N</oddFooter>
  </headerFooter>
  <rowBreaks count="1" manualBreakCount="1">
    <brk id="58" max="15" man="1"/>
  </rowBreaks>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election activeCell="F61" sqref="F61"/>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46</v>
      </c>
    </row>
    <row r="54" spans="2:8" ht="29.25" customHeight="1" thickBot="1" x14ac:dyDescent="0.25">
      <c r="B54" s="121" t="s">
        <v>1</v>
      </c>
      <c r="C54" s="122"/>
      <c r="D54" s="122"/>
      <c r="E54" s="123" t="s">
        <v>2</v>
      </c>
      <c r="F54" s="124" t="s">
        <v>555</v>
      </c>
      <c r="G54" s="124" t="s">
        <v>556</v>
      </c>
      <c r="H54" s="125" t="s">
        <v>557</v>
      </c>
    </row>
    <row r="55" spans="2:8" ht="52.5" customHeight="1" x14ac:dyDescent="0.15">
      <c r="B55" s="126"/>
      <c r="C55" s="1299" t="s">
        <v>47</v>
      </c>
      <c r="D55" s="1299"/>
      <c r="E55" s="1300"/>
      <c r="F55" s="127">
        <v>10269</v>
      </c>
      <c r="G55" s="127">
        <v>10260</v>
      </c>
      <c r="H55" s="128">
        <v>12498</v>
      </c>
    </row>
    <row r="56" spans="2:8" ht="52.5" customHeight="1" x14ac:dyDescent="0.15">
      <c r="B56" s="129"/>
      <c r="C56" s="1301" t="s">
        <v>48</v>
      </c>
      <c r="D56" s="1301"/>
      <c r="E56" s="1302"/>
      <c r="F56" s="130">
        <v>318</v>
      </c>
      <c r="G56" s="130">
        <v>313</v>
      </c>
      <c r="H56" s="131">
        <v>313</v>
      </c>
    </row>
    <row r="57" spans="2:8" ht="53.25" customHeight="1" x14ac:dyDescent="0.15">
      <c r="B57" s="129"/>
      <c r="C57" s="1303" t="s">
        <v>49</v>
      </c>
      <c r="D57" s="1303"/>
      <c r="E57" s="1304"/>
      <c r="F57" s="132">
        <v>17748</v>
      </c>
      <c r="G57" s="132">
        <v>18875</v>
      </c>
      <c r="H57" s="133">
        <v>25733</v>
      </c>
    </row>
    <row r="58" spans="2:8" ht="45.75" customHeight="1" x14ac:dyDescent="0.15">
      <c r="B58" s="134"/>
      <c r="C58" s="1291" t="s">
        <v>575</v>
      </c>
      <c r="D58" s="1292"/>
      <c r="E58" s="1293"/>
      <c r="F58" s="135">
        <v>0</v>
      </c>
      <c r="G58" s="135">
        <v>0</v>
      </c>
      <c r="H58" s="136">
        <v>7280</v>
      </c>
    </row>
    <row r="59" spans="2:8" ht="45.75" customHeight="1" x14ac:dyDescent="0.15">
      <c r="B59" s="134"/>
      <c r="C59" s="1291" t="s">
        <v>576</v>
      </c>
      <c r="D59" s="1292"/>
      <c r="E59" s="1293"/>
      <c r="F59" s="135">
        <v>6721</v>
      </c>
      <c r="G59" s="135">
        <v>7388</v>
      </c>
      <c r="H59" s="136">
        <v>6978</v>
      </c>
    </row>
    <row r="60" spans="2:8" ht="45.75" customHeight="1" x14ac:dyDescent="0.15">
      <c r="B60" s="134"/>
      <c r="C60" s="1291" t="s">
        <v>577</v>
      </c>
      <c r="D60" s="1292"/>
      <c r="E60" s="1293"/>
      <c r="F60" s="135">
        <v>3686</v>
      </c>
      <c r="G60" s="135">
        <v>3688</v>
      </c>
      <c r="H60" s="136">
        <v>3689</v>
      </c>
    </row>
    <row r="61" spans="2:8" ht="45.75" customHeight="1" x14ac:dyDescent="0.15">
      <c r="B61" s="134"/>
      <c r="C61" s="1291" t="s">
        <v>578</v>
      </c>
      <c r="D61" s="1292"/>
      <c r="E61" s="1293"/>
      <c r="F61" s="135">
        <v>2773</v>
      </c>
      <c r="G61" s="135">
        <v>2641</v>
      </c>
      <c r="H61" s="136">
        <v>2532</v>
      </c>
    </row>
    <row r="62" spans="2:8" ht="45.75" customHeight="1" thickBot="1" x14ac:dyDescent="0.2">
      <c r="B62" s="137"/>
      <c r="C62" s="1294" t="s">
        <v>579</v>
      </c>
      <c r="D62" s="1295"/>
      <c r="E62" s="1296"/>
      <c r="F62" s="138">
        <v>1588</v>
      </c>
      <c r="G62" s="138">
        <v>1689</v>
      </c>
      <c r="H62" s="139">
        <v>1789</v>
      </c>
    </row>
    <row r="63" spans="2:8" ht="52.5" customHeight="1" thickBot="1" x14ac:dyDescent="0.2">
      <c r="B63" s="140"/>
      <c r="C63" s="1297" t="s">
        <v>50</v>
      </c>
      <c r="D63" s="1297"/>
      <c r="E63" s="1298"/>
      <c r="F63" s="141">
        <v>28334</v>
      </c>
      <c r="G63" s="141">
        <v>29449</v>
      </c>
      <c r="H63" s="142">
        <v>38544</v>
      </c>
    </row>
    <row r="64" spans="2:8" ht="15" customHeight="1" x14ac:dyDescent="0.15"/>
    <row r="65" ht="0" hidden="1" customHeight="1" x14ac:dyDescent="0.15"/>
    <row r="66" ht="0" hidden="1" customHeight="1" x14ac:dyDescent="0.15"/>
  </sheetData>
  <sheetProtection algorithmName="SHA-512" hashValue="xp2Ve345Sc0kza60Orc7bBK386gQPlXdI133mhrN+FsdfwDsf7Ta4wi7KkxT5XYj6nuuF1zaM/OfeOhmdXXJeQ==" saltValue="JgcWf2XeFELkXCtsSpI77Q==" spinCount="100000" sheet="1" objects="1" scenarios="1"/>
  <customSheetViews>
    <customSheetView guid="{23B4F44E-4ACE-4D23-8DF5-675D7920466B}" scale="70" showGridLines="0" fitToPage="1" hiddenRows="1" hiddenColumns="1" topLeftCell="A22">
      <selection activeCell="F62" sqref="F62"/>
      <rowBreaks count="1" manualBreakCount="1">
        <brk id="65" max="15" man="1"/>
      </rowBreaks>
      <pageMargins left="0" right="0" top="0.19685039370078741" bottom="0" header="0" footer="0"/>
      <printOptions horizontalCentered="1"/>
      <pageSetup paperSize="9" scale="43" orientation="landscape" verticalDpi="300" r:id="rId1"/>
      <headerFooter alignWithMargins="0">
        <oddFooter>&amp;C&amp;P/&amp;N</oddFooter>
      </headerFooter>
    </customSheetView>
  </customSheetViews>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2"/>
  <headerFooter alignWithMargins="0">
    <oddFooter>&amp;C&amp;P/&amp;N</oddFooter>
  </headerFooter>
  <rowBreaks count="1" manualBreakCount="1">
    <brk id="65" max="15" man="1"/>
  </rowBreaks>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U19" zoomScaleNormal="100" zoomScaleSheetLayoutView="55" workbookViewId="0">
      <selection activeCell="CQ38" sqref="CQ38"/>
    </sheetView>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611</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611</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612</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613</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05" t="s">
        <v>614</v>
      </c>
      <c r="AO43" s="1306"/>
      <c r="AP43" s="1306"/>
      <c r="AQ43" s="1306"/>
      <c r="AR43" s="1306"/>
      <c r="AS43" s="1306"/>
      <c r="AT43" s="1306"/>
      <c r="AU43" s="1306"/>
      <c r="AV43" s="1306"/>
      <c r="AW43" s="1306"/>
      <c r="AX43" s="1306"/>
      <c r="AY43" s="1306"/>
      <c r="AZ43" s="1306"/>
      <c r="BA43" s="1306"/>
      <c r="BB43" s="1306"/>
      <c r="BC43" s="1306"/>
      <c r="BD43" s="1306"/>
      <c r="BE43" s="1306"/>
      <c r="BF43" s="1306"/>
      <c r="BG43" s="1306"/>
      <c r="BH43" s="1306"/>
      <c r="BI43" s="1306"/>
      <c r="BJ43" s="1306"/>
      <c r="BK43" s="1306"/>
      <c r="BL43" s="1306"/>
      <c r="BM43" s="1306"/>
      <c r="BN43" s="1306"/>
      <c r="BO43" s="1306"/>
      <c r="BP43" s="1306"/>
      <c r="BQ43" s="1306"/>
      <c r="BR43" s="1306"/>
      <c r="BS43" s="1306"/>
      <c r="BT43" s="1306"/>
      <c r="BU43" s="1306"/>
      <c r="BV43" s="1306"/>
      <c r="BW43" s="1306"/>
      <c r="BX43" s="1306"/>
      <c r="BY43" s="1306"/>
      <c r="BZ43" s="1306"/>
      <c r="CA43" s="1306"/>
      <c r="CB43" s="1306"/>
      <c r="CC43" s="1306"/>
      <c r="CD43" s="1306"/>
      <c r="CE43" s="1306"/>
      <c r="CF43" s="1306"/>
      <c r="CG43" s="1306"/>
      <c r="CH43" s="1306"/>
      <c r="CI43" s="1306"/>
      <c r="CJ43" s="1306"/>
      <c r="CK43" s="1306"/>
      <c r="CL43" s="1306"/>
      <c r="CM43" s="1306"/>
      <c r="CN43" s="1306"/>
      <c r="CO43" s="1306"/>
      <c r="CP43" s="1306"/>
      <c r="CQ43" s="1306"/>
      <c r="CR43" s="1306"/>
      <c r="CS43" s="1306"/>
      <c r="CT43" s="1306"/>
      <c r="CU43" s="1306"/>
      <c r="CV43" s="1306"/>
      <c r="CW43" s="1306"/>
      <c r="CX43" s="1306"/>
      <c r="CY43" s="1306"/>
      <c r="CZ43" s="1306"/>
      <c r="DA43" s="1306"/>
      <c r="DB43" s="1306"/>
      <c r="DC43" s="1307"/>
    </row>
    <row r="44" spans="2:109" x14ac:dyDescent="0.15">
      <c r="B44" s="394"/>
      <c r="AN44" s="1308"/>
      <c r="AO44" s="1309"/>
      <c r="AP44" s="1309"/>
      <c r="AQ44" s="1309"/>
      <c r="AR44" s="1309"/>
      <c r="AS44" s="1309"/>
      <c r="AT44" s="1309"/>
      <c r="AU44" s="1309"/>
      <c r="AV44" s="1309"/>
      <c r="AW44" s="1309"/>
      <c r="AX44" s="1309"/>
      <c r="AY44" s="1309"/>
      <c r="AZ44" s="1309"/>
      <c r="BA44" s="1309"/>
      <c r="BB44" s="1309"/>
      <c r="BC44" s="1309"/>
      <c r="BD44" s="1309"/>
      <c r="BE44" s="1309"/>
      <c r="BF44" s="1309"/>
      <c r="BG44" s="1309"/>
      <c r="BH44" s="1309"/>
      <c r="BI44" s="1309"/>
      <c r="BJ44" s="1309"/>
      <c r="BK44" s="1309"/>
      <c r="BL44" s="1309"/>
      <c r="BM44" s="1309"/>
      <c r="BN44" s="1309"/>
      <c r="BO44" s="1309"/>
      <c r="BP44" s="1309"/>
      <c r="BQ44" s="1309"/>
      <c r="BR44" s="1309"/>
      <c r="BS44" s="1309"/>
      <c r="BT44" s="1309"/>
      <c r="BU44" s="1309"/>
      <c r="BV44" s="1309"/>
      <c r="BW44" s="1309"/>
      <c r="BX44" s="1309"/>
      <c r="BY44" s="1309"/>
      <c r="BZ44" s="1309"/>
      <c r="CA44" s="1309"/>
      <c r="CB44" s="1309"/>
      <c r="CC44" s="1309"/>
      <c r="CD44" s="1309"/>
      <c r="CE44" s="1309"/>
      <c r="CF44" s="1309"/>
      <c r="CG44" s="1309"/>
      <c r="CH44" s="1309"/>
      <c r="CI44" s="1309"/>
      <c r="CJ44" s="1309"/>
      <c r="CK44" s="1309"/>
      <c r="CL44" s="1309"/>
      <c r="CM44" s="1309"/>
      <c r="CN44" s="1309"/>
      <c r="CO44" s="1309"/>
      <c r="CP44" s="1309"/>
      <c r="CQ44" s="1309"/>
      <c r="CR44" s="1309"/>
      <c r="CS44" s="1309"/>
      <c r="CT44" s="1309"/>
      <c r="CU44" s="1309"/>
      <c r="CV44" s="1309"/>
      <c r="CW44" s="1309"/>
      <c r="CX44" s="1309"/>
      <c r="CY44" s="1309"/>
      <c r="CZ44" s="1309"/>
      <c r="DA44" s="1309"/>
      <c r="DB44" s="1309"/>
      <c r="DC44" s="1310"/>
    </row>
    <row r="45" spans="2:109" x14ac:dyDescent="0.15">
      <c r="B45" s="394"/>
      <c r="AN45" s="1308"/>
      <c r="AO45" s="1309"/>
      <c r="AP45" s="1309"/>
      <c r="AQ45" s="1309"/>
      <c r="AR45" s="1309"/>
      <c r="AS45" s="1309"/>
      <c r="AT45" s="1309"/>
      <c r="AU45" s="1309"/>
      <c r="AV45" s="1309"/>
      <c r="AW45" s="1309"/>
      <c r="AX45" s="1309"/>
      <c r="AY45" s="1309"/>
      <c r="AZ45" s="1309"/>
      <c r="BA45" s="1309"/>
      <c r="BB45" s="1309"/>
      <c r="BC45" s="1309"/>
      <c r="BD45" s="1309"/>
      <c r="BE45" s="1309"/>
      <c r="BF45" s="1309"/>
      <c r="BG45" s="1309"/>
      <c r="BH45" s="1309"/>
      <c r="BI45" s="1309"/>
      <c r="BJ45" s="1309"/>
      <c r="BK45" s="1309"/>
      <c r="BL45" s="1309"/>
      <c r="BM45" s="1309"/>
      <c r="BN45" s="1309"/>
      <c r="BO45" s="1309"/>
      <c r="BP45" s="1309"/>
      <c r="BQ45" s="1309"/>
      <c r="BR45" s="1309"/>
      <c r="BS45" s="1309"/>
      <c r="BT45" s="1309"/>
      <c r="BU45" s="1309"/>
      <c r="BV45" s="1309"/>
      <c r="BW45" s="1309"/>
      <c r="BX45" s="1309"/>
      <c r="BY45" s="1309"/>
      <c r="BZ45" s="1309"/>
      <c r="CA45" s="1309"/>
      <c r="CB45" s="1309"/>
      <c r="CC45" s="1309"/>
      <c r="CD45" s="1309"/>
      <c r="CE45" s="1309"/>
      <c r="CF45" s="1309"/>
      <c r="CG45" s="1309"/>
      <c r="CH45" s="1309"/>
      <c r="CI45" s="1309"/>
      <c r="CJ45" s="1309"/>
      <c r="CK45" s="1309"/>
      <c r="CL45" s="1309"/>
      <c r="CM45" s="1309"/>
      <c r="CN45" s="1309"/>
      <c r="CO45" s="1309"/>
      <c r="CP45" s="1309"/>
      <c r="CQ45" s="1309"/>
      <c r="CR45" s="1309"/>
      <c r="CS45" s="1309"/>
      <c r="CT45" s="1309"/>
      <c r="CU45" s="1309"/>
      <c r="CV45" s="1309"/>
      <c r="CW45" s="1309"/>
      <c r="CX45" s="1309"/>
      <c r="CY45" s="1309"/>
      <c r="CZ45" s="1309"/>
      <c r="DA45" s="1309"/>
      <c r="DB45" s="1309"/>
      <c r="DC45" s="1310"/>
    </row>
    <row r="46" spans="2:109" x14ac:dyDescent="0.15">
      <c r="B46" s="394"/>
      <c r="AN46" s="1308"/>
      <c r="AO46" s="1309"/>
      <c r="AP46" s="1309"/>
      <c r="AQ46" s="1309"/>
      <c r="AR46" s="1309"/>
      <c r="AS46" s="1309"/>
      <c r="AT46" s="1309"/>
      <c r="AU46" s="1309"/>
      <c r="AV46" s="1309"/>
      <c r="AW46" s="1309"/>
      <c r="AX46" s="1309"/>
      <c r="AY46" s="1309"/>
      <c r="AZ46" s="1309"/>
      <c r="BA46" s="1309"/>
      <c r="BB46" s="1309"/>
      <c r="BC46" s="1309"/>
      <c r="BD46" s="1309"/>
      <c r="BE46" s="1309"/>
      <c r="BF46" s="1309"/>
      <c r="BG46" s="1309"/>
      <c r="BH46" s="1309"/>
      <c r="BI46" s="1309"/>
      <c r="BJ46" s="1309"/>
      <c r="BK46" s="1309"/>
      <c r="BL46" s="1309"/>
      <c r="BM46" s="1309"/>
      <c r="BN46" s="1309"/>
      <c r="BO46" s="1309"/>
      <c r="BP46" s="1309"/>
      <c r="BQ46" s="1309"/>
      <c r="BR46" s="1309"/>
      <c r="BS46" s="1309"/>
      <c r="BT46" s="1309"/>
      <c r="BU46" s="1309"/>
      <c r="BV46" s="1309"/>
      <c r="BW46" s="1309"/>
      <c r="BX46" s="1309"/>
      <c r="BY46" s="1309"/>
      <c r="BZ46" s="1309"/>
      <c r="CA46" s="1309"/>
      <c r="CB46" s="1309"/>
      <c r="CC46" s="1309"/>
      <c r="CD46" s="1309"/>
      <c r="CE46" s="1309"/>
      <c r="CF46" s="1309"/>
      <c r="CG46" s="1309"/>
      <c r="CH46" s="1309"/>
      <c r="CI46" s="1309"/>
      <c r="CJ46" s="1309"/>
      <c r="CK46" s="1309"/>
      <c r="CL46" s="1309"/>
      <c r="CM46" s="1309"/>
      <c r="CN46" s="1309"/>
      <c r="CO46" s="1309"/>
      <c r="CP46" s="1309"/>
      <c r="CQ46" s="1309"/>
      <c r="CR46" s="1309"/>
      <c r="CS46" s="1309"/>
      <c r="CT46" s="1309"/>
      <c r="CU46" s="1309"/>
      <c r="CV46" s="1309"/>
      <c r="CW46" s="1309"/>
      <c r="CX46" s="1309"/>
      <c r="CY46" s="1309"/>
      <c r="CZ46" s="1309"/>
      <c r="DA46" s="1309"/>
      <c r="DB46" s="1309"/>
      <c r="DC46" s="1310"/>
    </row>
    <row r="47" spans="2:109" x14ac:dyDescent="0.15">
      <c r="B47" s="394"/>
      <c r="AN47" s="1311"/>
      <c r="AO47" s="1312"/>
      <c r="AP47" s="1312"/>
      <c r="AQ47" s="1312"/>
      <c r="AR47" s="1312"/>
      <c r="AS47" s="1312"/>
      <c r="AT47" s="1312"/>
      <c r="AU47" s="1312"/>
      <c r="AV47" s="1312"/>
      <c r="AW47" s="1312"/>
      <c r="AX47" s="1312"/>
      <c r="AY47" s="1312"/>
      <c r="AZ47" s="1312"/>
      <c r="BA47" s="1312"/>
      <c r="BB47" s="1312"/>
      <c r="BC47" s="1312"/>
      <c r="BD47" s="1312"/>
      <c r="BE47" s="1312"/>
      <c r="BF47" s="1312"/>
      <c r="BG47" s="1312"/>
      <c r="BH47" s="1312"/>
      <c r="BI47" s="1312"/>
      <c r="BJ47" s="1312"/>
      <c r="BK47" s="1312"/>
      <c r="BL47" s="1312"/>
      <c r="BM47" s="1312"/>
      <c r="BN47" s="1312"/>
      <c r="BO47" s="1312"/>
      <c r="BP47" s="1312"/>
      <c r="BQ47" s="1312"/>
      <c r="BR47" s="1312"/>
      <c r="BS47" s="1312"/>
      <c r="BT47" s="1312"/>
      <c r="BU47" s="1312"/>
      <c r="BV47" s="1312"/>
      <c r="BW47" s="1312"/>
      <c r="BX47" s="1312"/>
      <c r="BY47" s="1312"/>
      <c r="BZ47" s="1312"/>
      <c r="CA47" s="1312"/>
      <c r="CB47" s="1312"/>
      <c r="CC47" s="1312"/>
      <c r="CD47" s="1312"/>
      <c r="CE47" s="1312"/>
      <c r="CF47" s="1312"/>
      <c r="CG47" s="1312"/>
      <c r="CH47" s="1312"/>
      <c r="CI47" s="1312"/>
      <c r="CJ47" s="1312"/>
      <c r="CK47" s="1312"/>
      <c r="CL47" s="1312"/>
      <c r="CM47" s="1312"/>
      <c r="CN47" s="1312"/>
      <c r="CO47" s="1312"/>
      <c r="CP47" s="1312"/>
      <c r="CQ47" s="1312"/>
      <c r="CR47" s="1312"/>
      <c r="CS47" s="1312"/>
      <c r="CT47" s="1312"/>
      <c r="CU47" s="1312"/>
      <c r="CV47" s="1312"/>
      <c r="CW47" s="1312"/>
      <c r="CX47" s="1312"/>
      <c r="CY47" s="1312"/>
      <c r="CZ47" s="1312"/>
      <c r="DA47" s="1312"/>
      <c r="DB47" s="1312"/>
      <c r="DC47" s="1313"/>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615</v>
      </c>
    </row>
    <row r="50" spans="1:109" x14ac:dyDescent="0.15">
      <c r="B50" s="394"/>
      <c r="G50" s="1314"/>
      <c r="H50" s="1314"/>
      <c r="I50" s="1314"/>
      <c r="J50" s="1314"/>
      <c r="K50" s="404"/>
      <c r="L50" s="404"/>
      <c r="M50" s="405"/>
      <c r="N50" s="405"/>
      <c r="AN50" s="1315"/>
      <c r="AO50" s="1316"/>
      <c r="AP50" s="1316"/>
      <c r="AQ50" s="1316"/>
      <c r="AR50" s="1316"/>
      <c r="AS50" s="1316"/>
      <c r="AT50" s="1316"/>
      <c r="AU50" s="1316"/>
      <c r="AV50" s="1316"/>
      <c r="AW50" s="1316"/>
      <c r="AX50" s="1316"/>
      <c r="AY50" s="1316"/>
      <c r="AZ50" s="1316"/>
      <c r="BA50" s="1316"/>
      <c r="BB50" s="1316"/>
      <c r="BC50" s="1316"/>
      <c r="BD50" s="1316"/>
      <c r="BE50" s="1316"/>
      <c r="BF50" s="1316"/>
      <c r="BG50" s="1316"/>
      <c r="BH50" s="1316"/>
      <c r="BI50" s="1316"/>
      <c r="BJ50" s="1316"/>
      <c r="BK50" s="1316"/>
      <c r="BL50" s="1316"/>
      <c r="BM50" s="1316"/>
      <c r="BN50" s="1316"/>
      <c r="BO50" s="1317"/>
      <c r="BP50" s="1318" t="s">
        <v>553</v>
      </c>
      <c r="BQ50" s="1318"/>
      <c r="BR50" s="1318"/>
      <c r="BS50" s="1318"/>
      <c r="BT50" s="1318"/>
      <c r="BU50" s="1318"/>
      <c r="BV50" s="1318"/>
      <c r="BW50" s="1318"/>
      <c r="BX50" s="1318" t="s">
        <v>554</v>
      </c>
      <c r="BY50" s="1318"/>
      <c r="BZ50" s="1318"/>
      <c r="CA50" s="1318"/>
      <c r="CB50" s="1318"/>
      <c r="CC50" s="1318"/>
      <c r="CD50" s="1318"/>
      <c r="CE50" s="1318"/>
      <c r="CF50" s="1318" t="s">
        <v>555</v>
      </c>
      <c r="CG50" s="1318"/>
      <c r="CH50" s="1318"/>
      <c r="CI50" s="1318"/>
      <c r="CJ50" s="1318"/>
      <c r="CK50" s="1318"/>
      <c r="CL50" s="1318"/>
      <c r="CM50" s="1318"/>
      <c r="CN50" s="1318" t="s">
        <v>556</v>
      </c>
      <c r="CO50" s="1318"/>
      <c r="CP50" s="1318"/>
      <c r="CQ50" s="1318"/>
      <c r="CR50" s="1318"/>
      <c r="CS50" s="1318"/>
      <c r="CT50" s="1318"/>
      <c r="CU50" s="1318"/>
      <c r="CV50" s="1318" t="s">
        <v>557</v>
      </c>
      <c r="CW50" s="1318"/>
      <c r="CX50" s="1318"/>
      <c r="CY50" s="1318"/>
      <c r="CZ50" s="1318"/>
      <c r="DA50" s="1318"/>
      <c r="DB50" s="1318"/>
      <c r="DC50" s="1318"/>
    </row>
    <row r="51" spans="1:109" ht="13.5" customHeight="1" x14ac:dyDescent="0.15">
      <c r="B51" s="394"/>
      <c r="G51" s="1325"/>
      <c r="H51" s="1325"/>
      <c r="I51" s="1323"/>
      <c r="J51" s="1323"/>
      <c r="K51" s="1320"/>
      <c r="L51" s="1320"/>
      <c r="M51" s="1320"/>
      <c r="N51" s="1320"/>
      <c r="AM51" s="403"/>
      <c r="AN51" s="1321" t="s">
        <v>616</v>
      </c>
      <c r="AO51" s="1321"/>
      <c r="AP51" s="1321"/>
      <c r="AQ51" s="1321"/>
      <c r="AR51" s="1321"/>
      <c r="AS51" s="1321"/>
      <c r="AT51" s="1321"/>
      <c r="AU51" s="1321"/>
      <c r="AV51" s="1321"/>
      <c r="AW51" s="1321"/>
      <c r="AX51" s="1321"/>
      <c r="AY51" s="1321"/>
      <c r="AZ51" s="1321"/>
      <c r="BA51" s="1321"/>
      <c r="BB51" s="1321" t="s">
        <v>617</v>
      </c>
      <c r="BC51" s="1321"/>
      <c r="BD51" s="1321"/>
      <c r="BE51" s="1321"/>
      <c r="BF51" s="1321"/>
      <c r="BG51" s="1321"/>
      <c r="BH51" s="1321"/>
      <c r="BI51" s="1321"/>
      <c r="BJ51" s="1321"/>
      <c r="BK51" s="1321"/>
      <c r="BL51" s="1321"/>
      <c r="BM51" s="1321"/>
      <c r="BN51" s="1321"/>
      <c r="BO51" s="1321"/>
      <c r="BP51" s="1322"/>
      <c r="BQ51" s="1319"/>
      <c r="BR51" s="1319"/>
      <c r="BS51" s="1319"/>
      <c r="BT51" s="1319"/>
      <c r="BU51" s="1319"/>
      <c r="BV51" s="1319"/>
      <c r="BW51" s="1319"/>
      <c r="BX51" s="1319">
        <v>37.5</v>
      </c>
      <c r="BY51" s="1319"/>
      <c r="BZ51" s="1319"/>
      <c r="CA51" s="1319"/>
      <c r="CB51" s="1319"/>
      <c r="CC51" s="1319"/>
      <c r="CD51" s="1319"/>
      <c r="CE51" s="1319"/>
      <c r="CF51" s="1319">
        <v>36.700000000000003</v>
      </c>
      <c r="CG51" s="1319"/>
      <c r="CH51" s="1319"/>
      <c r="CI51" s="1319"/>
      <c r="CJ51" s="1319"/>
      <c r="CK51" s="1319"/>
      <c r="CL51" s="1319"/>
      <c r="CM51" s="1319"/>
      <c r="CN51" s="1319">
        <v>34.4</v>
      </c>
      <c r="CO51" s="1319"/>
      <c r="CP51" s="1319"/>
      <c r="CQ51" s="1319"/>
      <c r="CR51" s="1319"/>
      <c r="CS51" s="1319"/>
      <c r="CT51" s="1319"/>
      <c r="CU51" s="1319"/>
      <c r="CV51" s="1319"/>
      <c r="CW51" s="1319"/>
      <c r="CX51" s="1319"/>
      <c r="CY51" s="1319"/>
      <c r="CZ51" s="1319"/>
      <c r="DA51" s="1319"/>
      <c r="DB51" s="1319"/>
      <c r="DC51" s="1319"/>
    </row>
    <row r="52" spans="1:109" x14ac:dyDescent="0.15">
      <c r="B52" s="394"/>
      <c r="G52" s="1325"/>
      <c r="H52" s="1325"/>
      <c r="I52" s="1323"/>
      <c r="J52" s="1323"/>
      <c r="K52" s="1320"/>
      <c r="L52" s="1320"/>
      <c r="M52" s="1320"/>
      <c r="N52" s="1320"/>
      <c r="AM52" s="403"/>
      <c r="AN52" s="1321"/>
      <c r="AO52" s="1321"/>
      <c r="AP52" s="1321"/>
      <c r="AQ52" s="1321"/>
      <c r="AR52" s="1321"/>
      <c r="AS52" s="1321"/>
      <c r="AT52" s="1321"/>
      <c r="AU52" s="1321"/>
      <c r="AV52" s="1321"/>
      <c r="AW52" s="1321"/>
      <c r="AX52" s="1321"/>
      <c r="AY52" s="1321"/>
      <c r="AZ52" s="1321"/>
      <c r="BA52" s="1321"/>
      <c r="BB52" s="1321"/>
      <c r="BC52" s="1321"/>
      <c r="BD52" s="1321"/>
      <c r="BE52" s="1321"/>
      <c r="BF52" s="1321"/>
      <c r="BG52" s="1321"/>
      <c r="BH52" s="1321"/>
      <c r="BI52" s="1321"/>
      <c r="BJ52" s="1321"/>
      <c r="BK52" s="1321"/>
      <c r="BL52" s="1321"/>
      <c r="BM52" s="1321"/>
      <c r="BN52" s="1321"/>
      <c r="BO52" s="1321"/>
      <c r="BP52" s="1319"/>
      <c r="BQ52" s="1319"/>
      <c r="BR52" s="1319"/>
      <c r="BS52" s="1319"/>
      <c r="BT52" s="1319"/>
      <c r="BU52" s="1319"/>
      <c r="BV52" s="1319"/>
      <c r="BW52" s="1319"/>
      <c r="BX52" s="1319"/>
      <c r="BY52" s="1319"/>
      <c r="BZ52" s="1319"/>
      <c r="CA52" s="1319"/>
      <c r="CB52" s="1319"/>
      <c r="CC52" s="1319"/>
      <c r="CD52" s="1319"/>
      <c r="CE52" s="1319"/>
      <c r="CF52" s="1319"/>
      <c r="CG52" s="1319"/>
      <c r="CH52" s="1319"/>
      <c r="CI52" s="1319"/>
      <c r="CJ52" s="1319"/>
      <c r="CK52" s="1319"/>
      <c r="CL52" s="1319"/>
      <c r="CM52" s="1319"/>
      <c r="CN52" s="1319"/>
      <c r="CO52" s="1319"/>
      <c r="CP52" s="1319"/>
      <c r="CQ52" s="1319"/>
      <c r="CR52" s="1319"/>
      <c r="CS52" s="1319"/>
      <c r="CT52" s="1319"/>
      <c r="CU52" s="1319"/>
      <c r="CV52" s="1319"/>
      <c r="CW52" s="1319"/>
      <c r="CX52" s="1319"/>
      <c r="CY52" s="1319"/>
      <c r="CZ52" s="1319"/>
      <c r="DA52" s="1319"/>
      <c r="DB52" s="1319"/>
      <c r="DC52" s="1319"/>
    </row>
    <row r="53" spans="1:109" x14ac:dyDescent="0.15">
      <c r="A53" s="402"/>
      <c r="B53" s="394"/>
      <c r="G53" s="1325"/>
      <c r="H53" s="1325"/>
      <c r="I53" s="1314"/>
      <c r="J53" s="1314"/>
      <c r="K53" s="1320"/>
      <c r="L53" s="1320"/>
      <c r="M53" s="1320"/>
      <c r="N53" s="1320"/>
      <c r="AM53" s="403"/>
      <c r="AN53" s="1321"/>
      <c r="AO53" s="1321"/>
      <c r="AP53" s="1321"/>
      <c r="AQ53" s="1321"/>
      <c r="AR53" s="1321"/>
      <c r="AS53" s="1321"/>
      <c r="AT53" s="1321"/>
      <c r="AU53" s="1321"/>
      <c r="AV53" s="1321"/>
      <c r="AW53" s="1321"/>
      <c r="AX53" s="1321"/>
      <c r="AY53" s="1321"/>
      <c r="AZ53" s="1321"/>
      <c r="BA53" s="1321"/>
      <c r="BB53" s="1321" t="s">
        <v>618</v>
      </c>
      <c r="BC53" s="1321"/>
      <c r="BD53" s="1321"/>
      <c r="BE53" s="1321"/>
      <c r="BF53" s="1321"/>
      <c r="BG53" s="1321"/>
      <c r="BH53" s="1321"/>
      <c r="BI53" s="1321"/>
      <c r="BJ53" s="1321"/>
      <c r="BK53" s="1321"/>
      <c r="BL53" s="1321"/>
      <c r="BM53" s="1321"/>
      <c r="BN53" s="1321"/>
      <c r="BO53" s="1321"/>
      <c r="BP53" s="1322"/>
      <c r="BQ53" s="1319"/>
      <c r="BR53" s="1319"/>
      <c r="BS53" s="1319"/>
      <c r="BT53" s="1319"/>
      <c r="BU53" s="1319"/>
      <c r="BV53" s="1319"/>
      <c r="BW53" s="1319"/>
      <c r="BX53" s="1319">
        <v>66.2</v>
      </c>
      <c r="BY53" s="1319"/>
      <c r="BZ53" s="1319"/>
      <c r="CA53" s="1319"/>
      <c r="CB53" s="1319"/>
      <c r="CC53" s="1319"/>
      <c r="CD53" s="1319"/>
      <c r="CE53" s="1319"/>
      <c r="CF53" s="1319">
        <v>67.099999999999994</v>
      </c>
      <c r="CG53" s="1319"/>
      <c r="CH53" s="1319"/>
      <c r="CI53" s="1319"/>
      <c r="CJ53" s="1319"/>
      <c r="CK53" s="1319"/>
      <c r="CL53" s="1319"/>
      <c r="CM53" s="1319"/>
      <c r="CN53" s="1319">
        <v>67.900000000000006</v>
      </c>
      <c r="CO53" s="1319"/>
      <c r="CP53" s="1319"/>
      <c r="CQ53" s="1319"/>
      <c r="CR53" s="1319"/>
      <c r="CS53" s="1319"/>
      <c r="CT53" s="1319"/>
      <c r="CU53" s="1319"/>
      <c r="CV53" s="1319">
        <v>68.2</v>
      </c>
      <c r="CW53" s="1319"/>
      <c r="CX53" s="1319"/>
      <c r="CY53" s="1319"/>
      <c r="CZ53" s="1319"/>
      <c r="DA53" s="1319"/>
      <c r="DB53" s="1319"/>
      <c r="DC53" s="1319"/>
    </row>
    <row r="54" spans="1:109" x14ac:dyDescent="0.15">
      <c r="A54" s="402"/>
      <c r="B54" s="394"/>
      <c r="G54" s="1325"/>
      <c r="H54" s="1325"/>
      <c r="I54" s="1314"/>
      <c r="J54" s="1314"/>
      <c r="K54" s="1320"/>
      <c r="L54" s="1320"/>
      <c r="M54" s="1320"/>
      <c r="N54" s="1320"/>
      <c r="AM54" s="403"/>
      <c r="AN54" s="1321"/>
      <c r="AO54" s="1321"/>
      <c r="AP54" s="1321"/>
      <c r="AQ54" s="1321"/>
      <c r="AR54" s="1321"/>
      <c r="AS54" s="1321"/>
      <c r="AT54" s="1321"/>
      <c r="AU54" s="1321"/>
      <c r="AV54" s="1321"/>
      <c r="AW54" s="1321"/>
      <c r="AX54" s="1321"/>
      <c r="AY54" s="1321"/>
      <c r="AZ54" s="1321"/>
      <c r="BA54" s="1321"/>
      <c r="BB54" s="1321"/>
      <c r="BC54" s="1321"/>
      <c r="BD54" s="1321"/>
      <c r="BE54" s="1321"/>
      <c r="BF54" s="1321"/>
      <c r="BG54" s="1321"/>
      <c r="BH54" s="1321"/>
      <c r="BI54" s="1321"/>
      <c r="BJ54" s="1321"/>
      <c r="BK54" s="1321"/>
      <c r="BL54" s="1321"/>
      <c r="BM54" s="1321"/>
      <c r="BN54" s="1321"/>
      <c r="BO54" s="1321"/>
      <c r="BP54" s="1319"/>
      <c r="BQ54" s="1319"/>
      <c r="BR54" s="1319"/>
      <c r="BS54" s="1319"/>
      <c r="BT54" s="1319"/>
      <c r="BU54" s="1319"/>
      <c r="BV54" s="1319"/>
      <c r="BW54" s="1319"/>
      <c r="BX54" s="1319"/>
      <c r="BY54" s="1319"/>
      <c r="BZ54" s="1319"/>
      <c r="CA54" s="1319"/>
      <c r="CB54" s="1319"/>
      <c r="CC54" s="1319"/>
      <c r="CD54" s="1319"/>
      <c r="CE54" s="1319"/>
      <c r="CF54" s="1319"/>
      <c r="CG54" s="1319"/>
      <c r="CH54" s="1319"/>
      <c r="CI54" s="1319"/>
      <c r="CJ54" s="1319"/>
      <c r="CK54" s="1319"/>
      <c r="CL54" s="1319"/>
      <c r="CM54" s="1319"/>
      <c r="CN54" s="1319"/>
      <c r="CO54" s="1319"/>
      <c r="CP54" s="1319"/>
      <c r="CQ54" s="1319"/>
      <c r="CR54" s="1319"/>
      <c r="CS54" s="1319"/>
      <c r="CT54" s="1319"/>
      <c r="CU54" s="1319"/>
      <c r="CV54" s="1319"/>
      <c r="CW54" s="1319"/>
      <c r="CX54" s="1319"/>
      <c r="CY54" s="1319"/>
      <c r="CZ54" s="1319"/>
      <c r="DA54" s="1319"/>
      <c r="DB54" s="1319"/>
      <c r="DC54" s="1319"/>
    </row>
    <row r="55" spans="1:109" x14ac:dyDescent="0.15">
      <c r="A55" s="402"/>
      <c r="B55" s="394"/>
      <c r="G55" s="1314"/>
      <c r="H55" s="1314"/>
      <c r="I55" s="1314"/>
      <c r="J55" s="1314"/>
      <c r="K55" s="1320"/>
      <c r="L55" s="1320"/>
      <c r="M55" s="1320"/>
      <c r="N55" s="1320"/>
      <c r="AN55" s="1318" t="s">
        <v>619</v>
      </c>
      <c r="AO55" s="1318"/>
      <c r="AP55" s="1318"/>
      <c r="AQ55" s="1318"/>
      <c r="AR55" s="1318"/>
      <c r="AS55" s="1318"/>
      <c r="AT55" s="1318"/>
      <c r="AU55" s="1318"/>
      <c r="AV55" s="1318"/>
      <c r="AW55" s="1318"/>
      <c r="AX55" s="1318"/>
      <c r="AY55" s="1318"/>
      <c r="AZ55" s="1318"/>
      <c r="BA55" s="1318"/>
      <c r="BB55" s="1321" t="s">
        <v>617</v>
      </c>
      <c r="BC55" s="1321"/>
      <c r="BD55" s="1321"/>
      <c r="BE55" s="1321"/>
      <c r="BF55" s="1321"/>
      <c r="BG55" s="1321"/>
      <c r="BH55" s="1321"/>
      <c r="BI55" s="1321"/>
      <c r="BJ55" s="1321"/>
      <c r="BK55" s="1321"/>
      <c r="BL55" s="1321"/>
      <c r="BM55" s="1321"/>
      <c r="BN55" s="1321"/>
      <c r="BO55" s="1321"/>
      <c r="BP55" s="1322"/>
      <c r="BQ55" s="1319"/>
      <c r="BR55" s="1319"/>
      <c r="BS55" s="1319"/>
      <c r="BT55" s="1319"/>
      <c r="BU55" s="1319"/>
      <c r="BV55" s="1319"/>
      <c r="BW55" s="1319"/>
      <c r="BX55" s="1319">
        <v>37.4</v>
      </c>
      <c r="BY55" s="1319"/>
      <c r="BZ55" s="1319"/>
      <c r="CA55" s="1319"/>
      <c r="CB55" s="1319"/>
      <c r="CC55" s="1319"/>
      <c r="CD55" s="1319"/>
      <c r="CE55" s="1319"/>
      <c r="CF55" s="1319">
        <v>31</v>
      </c>
      <c r="CG55" s="1319"/>
      <c r="CH55" s="1319"/>
      <c r="CI55" s="1319"/>
      <c r="CJ55" s="1319"/>
      <c r="CK55" s="1319"/>
      <c r="CL55" s="1319"/>
      <c r="CM55" s="1319"/>
      <c r="CN55" s="1319">
        <v>30</v>
      </c>
      <c r="CO55" s="1319"/>
      <c r="CP55" s="1319"/>
      <c r="CQ55" s="1319"/>
      <c r="CR55" s="1319"/>
      <c r="CS55" s="1319"/>
      <c r="CT55" s="1319"/>
      <c r="CU55" s="1319"/>
      <c r="CV55" s="1319">
        <v>23.1</v>
      </c>
      <c r="CW55" s="1319"/>
      <c r="CX55" s="1319"/>
      <c r="CY55" s="1319"/>
      <c r="CZ55" s="1319"/>
      <c r="DA55" s="1319"/>
      <c r="DB55" s="1319"/>
      <c r="DC55" s="1319"/>
    </row>
    <row r="56" spans="1:109" x14ac:dyDescent="0.15">
      <c r="A56" s="402"/>
      <c r="B56" s="394"/>
      <c r="G56" s="1314"/>
      <c r="H56" s="1314"/>
      <c r="I56" s="1314"/>
      <c r="J56" s="1314"/>
      <c r="K56" s="1320"/>
      <c r="L56" s="1320"/>
      <c r="M56" s="1320"/>
      <c r="N56" s="1320"/>
      <c r="AN56" s="1318"/>
      <c r="AO56" s="1318"/>
      <c r="AP56" s="1318"/>
      <c r="AQ56" s="1318"/>
      <c r="AR56" s="1318"/>
      <c r="AS56" s="1318"/>
      <c r="AT56" s="1318"/>
      <c r="AU56" s="1318"/>
      <c r="AV56" s="1318"/>
      <c r="AW56" s="1318"/>
      <c r="AX56" s="1318"/>
      <c r="AY56" s="1318"/>
      <c r="AZ56" s="1318"/>
      <c r="BA56" s="1318"/>
      <c r="BB56" s="1321"/>
      <c r="BC56" s="1321"/>
      <c r="BD56" s="1321"/>
      <c r="BE56" s="1321"/>
      <c r="BF56" s="1321"/>
      <c r="BG56" s="1321"/>
      <c r="BH56" s="1321"/>
      <c r="BI56" s="1321"/>
      <c r="BJ56" s="1321"/>
      <c r="BK56" s="1321"/>
      <c r="BL56" s="1321"/>
      <c r="BM56" s="1321"/>
      <c r="BN56" s="1321"/>
      <c r="BO56" s="1321"/>
      <c r="BP56" s="1319"/>
      <c r="BQ56" s="1319"/>
      <c r="BR56" s="1319"/>
      <c r="BS56" s="1319"/>
      <c r="BT56" s="1319"/>
      <c r="BU56" s="1319"/>
      <c r="BV56" s="1319"/>
      <c r="BW56" s="1319"/>
      <c r="BX56" s="1319"/>
      <c r="BY56" s="1319"/>
      <c r="BZ56" s="1319"/>
      <c r="CA56" s="1319"/>
      <c r="CB56" s="1319"/>
      <c r="CC56" s="1319"/>
      <c r="CD56" s="1319"/>
      <c r="CE56" s="1319"/>
      <c r="CF56" s="1319"/>
      <c r="CG56" s="1319"/>
      <c r="CH56" s="1319"/>
      <c r="CI56" s="1319"/>
      <c r="CJ56" s="1319"/>
      <c r="CK56" s="1319"/>
      <c r="CL56" s="1319"/>
      <c r="CM56" s="1319"/>
      <c r="CN56" s="1319"/>
      <c r="CO56" s="1319"/>
      <c r="CP56" s="1319"/>
      <c r="CQ56" s="1319"/>
      <c r="CR56" s="1319"/>
      <c r="CS56" s="1319"/>
      <c r="CT56" s="1319"/>
      <c r="CU56" s="1319"/>
      <c r="CV56" s="1319"/>
      <c r="CW56" s="1319"/>
      <c r="CX56" s="1319"/>
      <c r="CY56" s="1319"/>
      <c r="CZ56" s="1319"/>
      <c r="DA56" s="1319"/>
      <c r="DB56" s="1319"/>
      <c r="DC56" s="1319"/>
    </row>
    <row r="57" spans="1:109" s="402" customFormat="1" x14ac:dyDescent="0.15">
      <c r="B57" s="406"/>
      <c r="G57" s="1314"/>
      <c r="H57" s="1314"/>
      <c r="I57" s="1324"/>
      <c r="J57" s="1324"/>
      <c r="K57" s="1320"/>
      <c r="L57" s="1320"/>
      <c r="M57" s="1320"/>
      <c r="N57" s="1320"/>
      <c r="AM57" s="387"/>
      <c r="AN57" s="1318"/>
      <c r="AO57" s="1318"/>
      <c r="AP57" s="1318"/>
      <c r="AQ57" s="1318"/>
      <c r="AR57" s="1318"/>
      <c r="AS57" s="1318"/>
      <c r="AT57" s="1318"/>
      <c r="AU57" s="1318"/>
      <c r="AV57" s="1318"/>
      <c r="AW57" s="1318"/>
      <c r="AX57" s="1318"/>
      <c r="AY57" s="1318"/>
      <c r="AZ57" s="1318"/>
      <c r="BA57" s="1318"/>
      <c r="BB57" s="1321" t="s">
        <v>618</v>
      </c>
      <c r="BC57" s="1321"/>
      <c r="BD57" s="1321"/>
      <c r="BE57" s="1321"/>
      <c r="BF57" s="1321"/>
      <c r="BG57" s="1321"/>
      <c r="BH57" s="1321"/>
      <c r="BI57" s="1321"/>
      <c r="BJ57" s="1321"/>
      <c r="BK57" s="1321"/>
      <c r="BL57" s="1321"/>
      <c r="BM57" s="1321"/>
      <c r="BN57" s="1321"/>
      <c r="BO57" s="1321"/>
      <c r="BP57" s="1322"/>
      <c r="BQ57" s="1319"/>
      <c r="BR57" s="1319"/>
      <c r="BS57" s="1319"/>
      <c r="BT57" s="1319"/>
      <c r="BU57" s="1319"/>
      <c r="BV57" s="1319"/>
      <c r="BW57" s="1319"/>
      <c r="BX57" s="1319">
        <v>54.4</v>
      </c>
      <c r="BY57" s="1319"/>
      <c r="BZ57" s="1319"/>
      <c r="CA57" s="1319"/>
      <c r="CB57" s="1319"/>
      <c r="CC57" s="1319"/>
      <c r="CD57" s="1319"/>
      <c r="CE57" s="1319"/>
      <c r="CF57" s="1319">
        <v>57.4</v>
      </c>
      <c r="CG57" s="1319"/>
      <c r="CH57" s="1319"/>
      <c r="CI57" s="1319"/>
      <c r="CJ57" s="1319"/>
      <c r="CK57" s="1319"/>
      <c r="CL57" s="1319"/>
      <c r="CM57" s="1319"/>
      <c r="CN57" s="1319">
        <v>58.3</v>
      </c>
      <c r="CO57" s="1319"/>
      <c r="CP57" s="1319"/>
      <c r="CQ57" s="1319"/>
      <c r="CR57" s="1319"/>
      <c r="CS57" s="1319"/>
      <c r="CT57" s="1319"/>
      <c r="CU57" s="1319"/>
      <c r="CV57" s="1319">
        <v>60.3</v>
      </c>
      <c r="CW57" s="1319"/>
      <c r="CX57" s="1319"/>
      <c r="CY57" s="1319"/>
      <c r="CZ57" s="1319"/>
      <c r="DA57" s="1319"/>
      <c r="DB57" s="1319"/>
      <c r="DC57" s="1319"/>
      <c r="DD57" s="407"/>
      <c r="DE57" s="406"/>
    </row>
    <row r="58" spans="1:109" s="402" customFormat="1" x14ac:dyDescent="0.15">
      <c r="A58" s="387"/>
      <c r="B58" s="406"/>
      <c r="G58" s="1314"/>
      <c r="H58" s="1314"/>
      <c r="I58" s="1324"/>
      <c r="J58" s="1324"/>
      <c r="K58" s="1320"/>
      <c r="L58" s="1320"/>
      <c r="M58" s="1320"/>
      <c r="N58" s="1320"/>
      <c r="AM58" s="387"/>
      <c r="AN58" s="1318"/>
      <c r="AO58" s="1318"/>
      <c r="AP58" s="1318"/>
      <c r="AQ58" s="1318"/>
      <c r="AR58" s="1318"/>
      <c r="AS58" s="1318"/>
      <c r="AT58" s="1318"/>
      <c r="AU58" s="1318"/>
      <c r="AV58" s="1318"/>
      <c r="AW58" s="1318"/>
      <c r="AX58" s="1318"/>
      <c r="AY58" s="1318"/>
      <c r="AZ58" s="1318"/>
      <c r="BA58" s="1318"/>
      <c r="BB58" s="1321"/>
      <c r="BC58" s="1321"/>
      <c r="BD58" s="1321"/>
      <c r="BE58" s="1321"/>
      <c r="BF58" s="1321"/>
      <c r="BG58" s="1321"/>
      <c r="BH58" s="1321"/>
      <c r="BI58" s="1321"/>
      <c r="BJ58" s="1321"/>
      <c r="BK58" s="1321"/>
      <c r="BL58" s="1321"/>
      <c r="BM58" s="1321"/>
      <c r="BN58" s="1321"/>
      <c r="BO58" s="1321"/>
      <c r="BP58" s="1319"/>
      <c r="BQ58" s="1319"/>
      <c r="BR58" s="1319"/>
      <c r="BS58" s="1319"/>
      <c r="BT58" s="1319"/>
      <c r="BU58" s="1319"/>
      <c r="BV58" s="1319"/>
      <c r="BW58" s="1319"/>
      <c r="BX58" s="1319"/>
      <c r="BY58" s="1319"/>
      <c r="BZ58" s="1319"/>
      <c r="CA58" s="1319"/>
      <c r="CB58" s="1319"/>
      <c r="CC58" s="1319"/>
      <c r="CD58" s="1319"/>
      <c r="CE58" s="1319"/>
      <c r="CF58" s="1319"/>
      <c r="CG58" s="1319"/>
      <c r="CH58" s="1319"/>
      <c r="CI58" s="1319"/>
      <c r="CJ58" s="1319"/>
      <c r="CK58" s="1319"/>
      <c r="CL58" s="1319"/>
      <c r="CM58" s="1319"/>
      <c r="CN58" s="1319"/>
      <c r="CO58" s="1319"/>
      <c r="CP58" s="1319"/>
      <c r="CQ58" s="1319"/>
      <c r="CR58" s="1319"/>
      <c r="CS58" s="1319"/>
      <c r="CT58" s="1319"/>
      <c r="CU58" s="1319"/>
      <c r="CV58" s="1319"/>
      <c r="CW58" s="1319"/>
      <c r="CX58" s="1319"/>
      <c r="CY58" s="1319"/>
      <c r="CZ58" s="1319"/>
      <c r="DA58" s="1319"/>
      <c r="DB58" s="1319"/>
      <c r="DC58" s="1319"/>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620</v>
      </c>
    </row>
    <row r="64" spans="1:109" x14ac:dyDescent="0.15">
      <c r="B64" s="394"/>
      <c r="G64" s="401"/>
      <c r="I64" s="414"/>
      <c r="J64" s="414"/>
      <c r="K64" s="414"/>
      <c r="L64" s="414"/>
      <c r="M64" s="414"/>
      <c r="N64" s="415"/>
      <c r="AM64" s="401"/>
      <c r="AN64" s="401" t="s">
        <v>613</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26" t="s">
        <v>621</v>
      </c>
      <c r="AO65" s="1306"/>
      <c r="AP65" s="1306"/>
      <c r="AQ65" s="1306"/>
      <c r="AR65" s="1306"/>
      <c r="AS65" s="1306"/>
      <c r="AT65" s="1306"/>
      <c r="AU65" s="1306"/>
      <c r="AV65" s="1306"/>
      <c r="AW65" s="1306"/>
      <c r="AX65" s="1306"/>
      <c r="AY65" s="1306"/>
      <c r="AZ65" s="1306"/>
      <c r="BA65" s="1306"/>
      <c r="BB65" s="1306"/>
      <c r="BC65" s="1306"/>
      <c r="BD65" s="1306"/>
      <c r="BE65" s="1306"/>
      <c r="BF65" s="1306"/>
      <c r="BG65" s="1306"/>
      <c r="BH65" s="1306"/>
      <c r="BI65" s="1306"/>
      <c r="BJ65" s="1306"/>
      <c r="BK65" s="1306"/>
      <c r="BL65" s="1306"/>
      <c r="BM65" s="1306"/>
      <c r="BN65" s="1306"/>
      <c r="BO65" s="1306"/>
      <c r="BP65" s="1306"/>
      <c r="BQ65" s="1306"/>
      <c r="BR65" s="1306"/>
      <c r="BS65" s="1306"/>
      <c r="BT65" s="1306"/>
      <c r="BU65" s="1306"/>
      <c r="BV65" s="1306"/>
      <c r="BW65" s="1306"/>
      <c r="BX65" s="1306"/>
      <c r="BY65" s="1306"/>
      <c r="BZ65" s="1306"/>
      <c r="CA65" s="1306"/>
      <c r="CB65" s="1306"/>
      <c r="CC65" s="1306"/>
      <c r="CD65" s="1306"/>
      <c r="CE65" s="1306"/>
      <c r="CF65" s="1306"/>
      <c r="CG65" s="1306"/>
      <c r="CH65" s="1306"/>
      <c r="CI65" s="1306"/>
      <c r="CJ65" s="1306"/>
      <c r="CK65" s="1306"/>
      <c r="CL65" s="1306"/>
      <c r="CM65" s="1306"/>
      <c r="CN65" s="1306"/>
      <c r="CO65" s="1306"/>
      <c r="CP65" s="1306"/>
      <c r="CQ65" s="1306"/>
      <c r="CR65" s="1306"/>
      <c r="CS65" s="1306"/>
      <c r="CT65" s="1306"/>
      <c r="CU65" s="1306"/>
      <c r="CV65" s="1306"/>
      <c r="CW65" s="1306"/>
      <c r="CX65" s="1306"/>
      <c r="CY65" s="1306"/>
      <c r="CZ65" s="1306"/>
      <c r="DA65" s="1306"/>
      <c r="DB65" s="1306"/>
      <c r="DC65" s="1307"/>
    </row>
    <row r="66" spans="2:107" x14ac:dyDescent="0.15">
      <c r="B66" s="394"/>
      <c r="AN66" s="1308"/>
      <c r="AO66" s="1309"/>
      <c r="AP66" s="1309"/>
      <c r="AQ66" s="1309"/>
      <c r="AR66" s="1309"/>
      <c r="AS66" s="1309"/>
      <c r="AT66" s="1309"/>
      <c r="AU66" s="1309"/>
      <c r="AV66" s="1309"/>
      <c r="AW66" s="1309"/>
      <c r="AX66" s="1309"/>
      <c r="AY66" s="1309"/>
      <c r="AZ66" s="1309"/>
      <c r="BA66" s="1309"/>
      <c r="BB66" s="1309"/>
      <c r="BC66" s="1309"/>
      <c r="BD66" s="1309"/>
      <c r="BE66" s="1309"/>
      <c r="BF66" s="1309"/>
      <c r="BG66" s="1309"/>
      <c r="BH66" s="1309"/>
      <c r="BI66" s="1309"/>
      <c r="BJ66" s="1309"/>
      <c r="BK66" s="1309"/>
      <c r="BL66" s="1309"/>
      <c r="BM66" s="1309"/>
      <c r="BN66" s="1309"/>
      <c r="BO66" s="1309"/>
      <c r="BP66" s="1309"/>
      <c r="BQ66" s="1309"/>
      <c r="BR66" s="1309"/>
      <c r="BS66" s="1309"/>
      <c r="BT66" s="1309"/>
      <c r="BU66" s="1309"/>
      <c r="BV66" s="1309"/>
      <c r="BW66" s="1309"/>
      <c r="BX66" s="1309"/>
      <c r="BY66" s="1309"/>
      <c r="BZ66" s="1309"/>
      <c r="CA66" s="1309"/>
      <c r="CB66" s="1309"/>
      <c r="CC66" s="1309"/>
      <c r="CD66" s="1309"/>
      <c r="CE66" s="1309"/>
      <c r="CF66" s="1309"/>
      <c r="CG66" s="1309"/>
      <c r="CH66" s="1309"/>
      <c r="CI66" s="1309"/>
      <c r="CJ66" s="1309"/>
      <c r="CK66" s="1309"/>
      <c r="CL66" s="1309"/>
      <c r="CM66" s="1309"/>
      <c r="CN66" s="1309"/>
      <c r="CO66" s="1309"/>
      <c r="CP66" s="1309"/>
      <c r="CQ66" s="1309"/>
      <c r="CR66" s="1309"/>
      <c r="CS66" s="1309"/>
      <c r="CT66" s="1309"/>
      <c r="CU66" s="1309"/>
      <c r="CV66" s="1309"/>
      <c r="CW66" s="1309"/>
      <c r="CX66" s="1309"/>
      <c r="CY66" s="1309"/>
      <c r="CZ66" s="1309"/>
      <c r="DA66" s="1309"/>
      <c r="DB66" s="1309"/>
      <c r="DC66" s="1310"/>
    </row>
    <row r="67" spans="2:107" x14ac:dyDescent="0.15">
      <c r="B67" s="394"/>
      <c r="AN67" s="1308"/>
      <c r="AO67" s="1309"/>
      <c r="AP67" s="1309"/>
      <c r="AQ67" s="1309"/>
      <c r="AR67" s="1309"/>
      <c r="AS67" s="1309"/>
      <c r="AT67" s="1309"/>
      <c r="AU67" s="1309"/>
      <c r="AV67" s="1309"/>
      <c r="AW67" s="1309"/>
      <c r="AX67" s="1309"/>
      <c r="AY67" s="1309"/>
      <c r="AZ67" s="1309"/>
      <c r="BA67" s="1309"/>
      <c r="BB67" s="1309"/>
      <c r="BC67" s="1309"/>
      <c r="BD67" s="1309"/>
      <c r="BE67" s="1309"/>
      <c r="BF67" s="1309"/>
      <c r="BG67" s="1309"/>
      <c r="BH67" s="1309"/>
      <c r="BI67" s="1309"/>
      <c r="BJ67" s="1309"/>
      <c r="BK67" s="1309"/>
      <c r="BL67" s="1309"/>
      <c r="BM67" s="1309"/>
      <c r="BN67" s="1309"/>
      <c r="BO67" s="1309"/>
      <c r="BP67" s="1309"/>
      <c r="BQ67" s="1309"/>
      <c r="BR67" s="1309"/>
      <c r="BS67" s="1309"/>
      <c r="BT67" s="1309"/>
      <c r="BU67" s="1309"/>
      <c r="BV67" s="1309"/>
      <c r="BW67" s="1309"/>
      <c r="BX67" s="1309"/>
      <c r="BY67" s="1309"/>
      <c r="BZ67" s="1309"/>
      <c r="CA67" s="1309"/>
      <c r="CB67" s="1309"/>
      <c r="CC67" s="1309"/>
      <c r="CD67" s="1309"/>
      <c r="CE67" s="1309"/>
      <c r="CF67" s="1309"/>
      <c r="CG67" s="1309"/>
      <c r="CH67" s="1309"/>
      <c r="CI67" s="1309"/>
      <c r="CJ67" s="1309"/>
      <c r="CK67" s="1309"/>
      <c r="CL67" s="1309"/>
      <c r="CM67" s="1309"/>
      <c r="CN67" s="1309"/>
      <c r="CO67" s="1309"/>
      <c r="CP67" s="1309"/>
      <c r="CQ67" s="1309"/>
      <c r="CR67" s="1309"/>
      <c r="CS67" s="1309"/>
      <c r="CT67" s="1309"/>
      <c r="CU67" s="1309"/>
      <c r="CV67" s="1309"/>
      <c r="CW67" s="1309"/>
      <c r="CX67" s="1309"/>
      <c r="CY67" s="1309"/>
      <c r="CZ67" s="1309"/>
      <c r="DA67" s="1309"/>
      <c r="DB67" s="1309"/>
      <c r="DC67" s="1310"/>
    </row>
    <row r="68" spans="2:107" x14ac:dyDescent="0.15">
      <c r="B68" s="394"/>
      <c r="AN68" s="1308"/>
      <c r="AO68" s="1309"/>
      <c r="AP68" s="1309"/>
      <c r="AQ68" s="1309"/>
      <c r="AR68" s="1309"/>
      <c r="AS68" s="1309"/>
      <c r="AT68" s="1309"/>
      <c r="AU68" s="1309"/>
      <c r="AV68" s="1309"/>
      <c r="AW68" s="1309"/>
      <c r="AX68" s="1309"/>
      <c r="AY68" s="1309"/>
      <c r="AZ68" s="1309"/>
      <c r="BA68" s="1309"/>
      <c r="BB68" s="1309"/>
      <c r="BC68" s="1309"/>
      <c r="BD68" s="1309"/>
      <c r="BE68" s="1309"/>
      <c r="BF68" s="1309"/>
      <c r="BG68" s="1309"/>
      <c r="BH68" s="1309"/>
      <c r="BI68" s="1309"/>
      <c r="BJ68" s="1309"/>
      <c r="BK68" s="1309"/>
      <c r="BL68" s="1309"/>
      <c r="BM68" s="1309"/>
      <c r="BN68" s="1309"/>
      <c r="BO68" s="1309"/>
      <c r="BP68" s="1309"/>
      <c r="BQ68" s="1309"/>
      <c r="BR68" s="1309"/>
      <c r="BS68" s="1309"/>
      <c r="BT68" s="1309"/>
      <c r="BU68" s="1309"/>
      <c r="BV68" s="1309"/>
      <c r="BW68" s="1309"/>
      <c r="BX68" s="1309"/>
      <c r="BY68" s="1309"/>
      <c r="BZ68" s="1309"/>
      <c r="CA68" s="1309"/>
      <c r="CB68" s="1309"/>
      <c r="CC68" s="1309"/>
      <c r="CD68" s="1309"/>
      <c r="CE68" s="1309"/>
      <c r="CF68" s="1309"/>
      <c r="CG68" s="1309"/>
      <c r="CH68" s="1309"/>
      <c r="CI68" s="1309"/>
      <c r="CJ68" s="1309"/>
      <c r="CK68" s="1309"/>
      <c r="CL68" s="1309"/>
      <c r="CM68" s="1309"/>
      <c r="CN68" s="1309"/>
      <c r="CO68" s="1309"/>
      <c r="CP68" s="1309"/>
      <c r="CQ68" s="1309"/>
      <c r="CR68" s="1309"/>
      <c r="CS68" s="1309"/>
      <c r="CT68" s="1309"/>
      <c r="CU68" s="1309"/>
      <c r="CV68" s="1309"/>
      <c r="CW68" s="1309"/>
      <c r="CX68" s="1309"/>
      <c r="CY68" s="1309"/>
      <c r="CZ68" s="1309"/>
      <c r="DA68" s="1309"/>
      <c r="DB68" s="1309"/>
      <c r="DC68" s="1310"/>
    </row>
    <row r="69" spans="2:107" x14ac:dyDescent="0.15">
      <c r="B69" s="394"/>
      <c r="AN69" s="1311"/>
      <c r="AO69" s="1312"/>
      <c r="AP69" s="1312"/>
      <c r="AQ69" s="1312"/>
      <c r="AR69" s="1312"/>
      <c r="AS69" s="1312"/>
      <c r="AT69" s="1312"/>
      <c r="AU69" s="1312"/>
      <c r="AV69" s="1312"/>
      <c r="AW69" s="1312"/>
      <c r="AX69" s="1312"/>
      <c r="AY69" s="1312"/>
      <c r="AZ69" s="1312"/>
      <c r="BA69" s="1312"/>
      <c r="BB69" s="1312"/>
      <c r="BC69" s="1312"/>
      <c r="BD69" s="1312"/>
      <c r="BE69" s="1312"/>
      <c r="BF69" s="1312"/>
      <c r="BG69" s="1312"/>
      <c r="BH69" s="1312"/>
      <c r="BI69" s="1312"/>
      <c r="BJ69" s="1312"/>
      <c r="BK69" s="1312"/>
      <c r="BL69" s="1312"/>
      <c r="BM69" s="1312"/>
      <c r="BN69" s="1312"/>
      <c r="BO69" s="1312"/>
      <c r="BP69" s="1312"/>
      <c r="BQ69" s="1312"/>
      <c r="BR69" s="1312"/>
      <c r="BS69" s="1312"/>
      <c r="BT69" s="1312"/>
      <c r="BU69" s="1312"/>
      <c r="BV69" s="1312"/>
      <c r="BW69" s="1312"/>
      <c r="BX69" s="1312"/>
      <c r="BY69" s="1312"/>
      <c r="BZ69" s="1312"/>
      <c r="CA69" s="1312"/>
      <c r="CB69" s="1312"/>
      <c r="CC69" s="1312"/>
      <c r="CD69" s="1312"/>
      <c r="CE69" s="1312"/>
      <c r="CF69" s="1312"/>
      <c r="CG69" s="1312"/>
      <c r="CH69" s="1312"/>
      <c r="CI69" s="1312"/>
      <c r="CJ69" s="1312"/>
      <c r="CK69" s="1312"/>
      <c r="CL69" s="1312"/>
      <c r="CM69" s="1312"/>
      <c r="CN69" s="1312"/>
      <c r="CO69" s="1312"/>
      <c r="CP69" s="1312"/>
      <c r="CQ69" s="1312"/>
      <c r="CR69" s="1312"/>
      <c r="CS69" s="1312"/>
      <c r="CT69" s="1312"/>
      <c r="CU69" s="1312"/>
      <c r="CV69" s="1312"/>
      <c r="CW69" s="1312"/>
      <c r="CX69" s="1312"/>
      <c r="CY69" s="1312"/>
      <c r="CZ69" s="1312"/>
      <c r="DA69" s="1312"/>
      <c r="DB69" s="1312"/>
      <c r="DC69" s="1313"/>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615</v>
      </c>
    </row>
    <row r="72" spans="2:107" x14ac:dyDescent="0.15">
      <c r="B72" s="394"/>
      <c r="G72" s="1314"/>
      <c r="H72" s="1314"/>
      <c r="I72" s="1314"/>
      <c r="J72" s="1314"/>
      <c r="K72" s="404"/>
      <c r="L72" s="404"/>
      <c r="M72" s="405"/>
      <c r="N72" s="405"/>
      <c r="AN72" s="1315"/>
      <c r="AO72" s="1316"/>
      <c r="AP72" s="1316"/>
      <c r="AQ72" s="1316"/>
      <c r="AR72" s="1316"/>
      <c r="AS72" s="1316"/>
      <c r="AT72" s="1316"/>
      <c r="AU72" s="1316"/>
      <c r="AV72" s="1316"/>
      <c r="AW72" s="1316"/>
      <c r="AX72" s="1316"/>
      <c r="AY72" s="1316"/>
      <c r="AZ72" s="1316"/>
      <c r="BA72" s="1316"/>
      <c r="BB72" s="1316"/>
      <c r="BC72" s="1316"/>
      <c r="BD72" s="1316"/>
      <c r="BE72" s="1316"/>
      <c r="BF72" s="1316"/>
      <c r="BG72" s="1316"/>
      <c r="BH72" s="1316"/>
      <c r="BI72" s="1316"/>
      <c r="BJ72" s="1316"/>
      <c r="BK72" s="1316"/>
      <c r="BL72" s="1316"/>
      <c r="BM72" s="1316"/>
      <c r="BN72" s="1316"/>
      <c r="BO72" s="1317"/>
      <c r="BP72" s="1318" t="s">
        <v>553</v>
      </c>
      <c r="BQ72" s="1318"/>
      <c r="BR72" s="1318"/>
      <c r="BS72" s="1318"/>
      <c r="BT72" s="1318"/>
      <c r="BU72" s="1318"/>
      <c r="BV72" s="1318"/>
      <c r="BW72" s="1318"/>
      <c r="BX72" s="1318" t="s">
        <v>554</v>
      </c>
      <c r="BY72" s="1318"/>
      <c r="BZ72" s="1318"/>
      <c r="CA72" s="1318"/>
      <c r="CB72" s="1318"/>
      <c r="CC72" s="1318"/>
      <c r="CD72" s="1318"/>
      <c r="CE72" s="1318"/>
      <c r="CF72" s="1318" t="s">
        <v>555</v>
      </c>
      <c r="CG72" s="1318"/>
      <c r="CH72" s="1318"/>
      <c r="CI72" s="1318"/>
      <c r="CJ72" s="1318"/>
      <c r="CK72" s="1318"/>
      <c r="CL72" s="1318"/>
      <c r="CM72" s="1318"/>
      <c r="CN72" s="1318" t="s">
        <v>556</v>
      </c>
      <c r="CO72" s="1318"/>
      <c r="CP72" s="1318"/>
      <c r="CQ72" s="1318"/>
      <c r="CR72" s="1318"/>
      <c r="CS72" s="1318"/>
      <c r="CT72" s="1318"/>
      <c r="CU72" s="1318"/>
      <c r="CV72" s="1318" t="s">
        <v>557</v>
      </c>
      <c r="CW72" s="1318"/>
      <c r="CX72" s="1318"/>
      <c r="CY72" s="1318"/>
      <c r="CZ72" s="1318"/>
      <c r="DA72" s="1318"/>
      <c r="DB72" s="1318"/>
      <c r="DC72" s="1318"/>
    </row>
    <row r="73" spans="2:107" x14ac:dyDescent="0.15">
      <c r="B73" s="394"/>
      <c r="G73" s="1325"/>
      <c r="H73" s="1325"/>
      <c r="I73" s="1325"/>
      <c r="J73" s="1325"/>
      <c r="K73" s="1327"/>
      <c r="L73" s="1327"/>
      <c r="M73" s="1327"/>
      <c r="N73" s="1327"/>
      <c r="AM73" s="403"/>
      <c r="AN73" s="1321" t="s">
        <v>616</v>
      </c>
      <c r="AO73" s="1321"/>
      <c r="AP73" s="1321"/>
      <c r="AQ73" s="1321"/>
      <c r="AR73" s="1321"/>
      <c r="AS73" s="1321"/>
      <c r="AT73" s="1321"/>
      <c r="AU73" s="1321"/>
      <c r="AV73" s="1321"/>
      <c r="AW73" s="1321"/>
      <c r="AX73" s="1321"/>
      <c r="AY73" s="1321"/>
      <c r="AZ73" s="1321"/>
      <c r="BA73" s="1321"/>
      <c r="BB73" s="1321" t="s">
        <v>617</v>
      </c>
      <c r="BC73" s="1321"/>
      <c r="BD73" s="1321"/>
      <c r="BE73" s="1321"/>
      <c r="BF73" s="1321"/>
      <c r="BG73" s="1321"/>
      <c r="BH73" s="1321"/>
      <c r="BI73" s="1321"/>
      <c r="BJ73" s="1321"/>
      <c r="BK73" s="1321"/>
      <c r="BL73" s="1321"/>
      <c r="BM73" s="1321"/>
      <c r="BN73" s="1321"/>
      <c r="BO73" s="1321"/>
      <c r="BP73" s="1319">
        <v>46.6</v>
      </c>
      <c r="BQ73" s="1319"/>
      <c r="BR73" s="1319"/>
      <c r="BS73" s="1319"/>
      <c r="BT73" s="1319"/>
      <c r="BU73" s="1319"/>
      <c r="BV73" s="1319"/>
      <c r="BW73" s="1319"/>
      <c r="BX73" s="1319">
        <v>37.5</v>
      </c>
      <c r="BY73" s="1319"/>
      <c r="BZ73" s="1319"/>
      <c r="CA73" s="1319"/>
      <c r="CB73" s="1319"/>
      <c r="CC73" s="1319"/>
      <c r="CD73" s="1319"/>
      <c r="CE73" s="1319"/>
      <c r="CF73" s="1319">
        <v>36.700000000000003</v>
      </c>
      <c r="CG73" s="1319"/>
      <c r="CH73" s="1319"/>
      <c r="CI73" s="1319"/>
      <c r="CJ73" s="1319"/>
      <c r="CK73" s="1319"/>
      <c r="CL73" s="1319"/>
      <c r="CM73" s="1319"/>
      <c r="CN73" s="1319">
        <v>34.4</v>
      </c>
      <c r="CO73" s="1319"/>
      <c r="CP73" s="1319"/>
      <c r="CQ73" s="1319"/>
      <c r="CR73" s="1319"/>
      <c r="CS73" s="1319"/>
      <c r="CT73" s="1319"/>
      <c r="CU73" s="1319"/>
      <c r="CV73" s="1319"/>
      <c r="CW73" s="1319"/>
      <c r="CX73" s="1319"/>
      <c r="CY73" s="1319"/>
      <c r="CZ73" s="1319"/>
      <c r="DA73" s="1319"/>
      <c r="DB73" s="1319"/>
      <c r="DC73" s="1319"/>
    </row>
    <row r="74" spans="2:107" x14ac:dyDescent="0.15">
      <c r="B74" s="394"/>
      <c r="G74" s="1325"/>
      <c r="H74" s="1325"/>
      <c r="I74" s="1325"/>
      <c r="J74" s="1325"/>
      <c r="K74" s="1327"/>
      <c r="L74" s="1327"/>
      <c r="M74" s="1327"/>
      <c r="N74" s="1327"/>
      <c r="AM74" s="403"/>
      <c r="AN74" s="1321"/>
      <c r="AO74" s="1321"/>
      <c r="AP74" s="1321"/>
      <c r="AQ74" s="1321"/>
      <c r="AR74" s="1321"/>
      <c r="AS74" s="1321"/>
      <c r="AT74" s="1321"/>
      <c r="AU74" s="1321"/>
      <c r="AV74" s="1321"/>
      <c r="AW74" s="1321"/>
      <c r="AX74" s="1321"/>
      <c r="AY74" s="1321"/>
      <c r="AZ74" s="1321"/>
      <c r="BA74" s="1321"/>
      <c r="BB74" s="1321"/>
      <c r="BC74" s="1321"/>
      <c r="BD74" s="1321"/>
      <c r="BE74" s="1321"/>
      <c r="BF74" s="1321"/>
      <c r="BG74" s="1321"/>
      <c r="BH74" s="1321"/>
      <c r="BI74" s="1321"/>
      <c r="BJ74" s="1321"/>
      <c r="BK74" s="1321"/>
      <c r="BL74" s="1321"/>
      <c r="BM74" s="1321"/>
      <c r="BN74" s="1321"/>
      <c r="BO74" s="1321"/>
      <c r="BP74" s="1319"/>
      <c r="BQ74" s="1319"/>
      <c r="BR74" s="1319"/>
      <c r="BS74" s="1319"/>
      <c r="BT74" s="1319"/>
      <c r="BU74" s="1319"/>
      <c r="BV74" s="1319"/>
      <c r="BW74" s="1319"/>
      <c r="BX74" s="1319"/>
      <c r="BY74" s="1319"/>
      <c r="BZ74" s="1319"/>
      <c r="CA74" s="1319"/>
      <c r="CB74" s="1319"/>
      <c r="CC74" s="1319"/>
      <c r="CD74" s="1319"/>
      <c r="CE74" s="1319"/>
      <c r="CF74" s="1319"/>
      <c r="CG74" s="1319"/>
      <c r="CH74" s="1319"/>
      <c r="CI74" s="1319"/>
      <c r="CJ74" s="1319"/>
      <c r="CK74" s="1319"/>
      <c r="CL74" s="1319"/>
      <c r="CM74" s="1319"/>
      <c r="CN74" s="1319"/>
      <c r="CO74" s="1319"/>
      <c r="CP74" s="1319"/>
      <c r="CQ74" s="1319"/>
      <c r="CR74" s="1319"/>
      <c r="CS74" s="1319"/>
      <c r="CT74" s="1319"/>
      <c r="CU74" s="1319"/>
      <c r="CV74" s="1319"/>
      <c r="CW74" s="1319"/>
      <c r="CX74" s="1319"/>
      <c r="CY74" s="1319"/>
      <c r="CZ74" s="1319"/>
      <c r="DA74" s="1319"/>
      <c r="DB74" s="1319"/>
      <c r="DC74" s="1319"/>
    </row>
    <row r="75" spans="2:107" x14ac:dyDescent="0.15">
      <c r="B75" s="394"/>
      <c r="G75" s="1325"/>
      <c r="H75" s="1325"/>
      <c r="I75" s="1314"/>
      <c r="J75" s="1314"/>
      <c r="K75" s="1320"/>
      <c r="L75" s="1320"/>
      <c r="M75" s="1320"/>
      <c r="N75" s="1320"/>
      <c r="AM75" s="403"/>
      <c r="AN75" s="1321"/>
      <c r="AO75" s="1321"/>
      <c r="AP75" s="1321"/>
      <c r="AQ75" s="1321"/>
      <c r="AR75" s="1321"/>
      <c r="AS75" s="1321"/>
      <c r="AT75" s="1321"/>
      <c r="AU75" s="1321"/>
      <c r="AV75" s="1321"/>
      <c r="AW75" s="1321"/>
      <c r="AX75" s="1321"/>
      <c r="AY75" s="1321"/>
      <c r="AZ75" s="1321"/>
      <c r="BA75" s="1321"/>
      <c r="BB75" s="1321" t="s">
        <v>622</v>
      </c>
      <c r="BC75" s="1321"/>
      <c r="BD75" s="1321"/>
      <c r="BE75" s="1321"/>
      <c r="BF75" s="1321"/>
      <c r="BG75" s="1321"/>
      <c r="BH75" s="1321"/>
      <c r="BI75" s="1321"/>
      <c r="BJ75" s="1321"/>
      <c r="BK75" s="1321"/>
      <c r="BL75" s="1321"/>
      <c r="BM75" s="1321"/>
      <c r="BN75" s="1321"/>
      <c r="BO75" s="1321"/>
      <c r="BP75" s="1319">
        <v>11.3</v>
      </c>
      <c r="BQ75" s="1319"/>
      <c r="BR75" s="1319"/>
      <c r="BS75" s="1319"/>
      <c r="BT75" s="1319"/>
      <c r="BU75" s="1319"/>
      <c r="BV75" s="1319"/>
      <c r="BW75" s="1319"/>
      <c r="BX75" s="1319">
        <v>9.8000000000000007</v>
      </c>
      <c r="BY75" s="1319"/>
      <c r="BZ75" s="1319"/>
      <c r="CA75" s="1319"/>
      <c r="CB75" s="1319"/>
      <c r="CC75" s="1319"/>
      <c r="CD75" s="1319"/>
      <c r="CE75" s="1319"/>
      <c r="CF75" s="1319">
        <v>8.6999999999999993</v>
      </c>
      <c r="CG75" s="1319"/>
      <c r="CH75" s="1319"/>
      <c r="CI75" s="1319"/>
      <c r="CJ75" s="1319"/>
      <c r="CK75" s="1319"/>
      <c r="CL75" s="1319"/>
      <c r="CM75" s="1319"/>
      <c r="CN75" s="1319">
        <v>7.8</v>
      </c>
      <c r="CO75" s="1319"/>
      <c r="CP75" s="1319"/>
      <c r="CQ75" s="1319"/>
      <c r="CR75" s="1319"/>
      <c r="CS75" s="1319"/>
      <c r="CT75" s="1319"/>
      <c r="CU75" s="1319"/>
      <c r="CV75" s="1319">
        <v>6.2</v>
      </c>
      <c r="CW75" s="1319"/>
      <c r="CX75" s="1319"/>
      <c r="CY75" s="1319"/>
      <c r="CZ75" s="1319"/>
      <c r="DA75" s="1319"/>
      <c r="DB75" s="1319"/>
      <c r="DC75" s="1319"/>
    </row>
    <row r="76" spans="2:107" x14ac:dyDescent="0.15">
      <c r="B76" s="394"/>
      <c r="G76" s="1325"/>
      <c r="H76" s="1325"/>
      <c r="I76" s="1314"/>
      <c r="J76" s="1314"/>
      <c r="K76" s="1320"/>
      <c r="L76" s="1320"/>
      <c r="M76" s="1320"/>
      <c r="N76" s="1320"/>
      <c r="AM76" s="403"/>
      <c r="AN76" s="1321"/>
      <c r="AO76" s="1321"/>
      <c r="AP76" s="1321"/>
      <c r="AQ76" s="1321"/>
      <c r="AR76" s="1321"/>
      <c r="AS76" s="1321"/>
      <c r="AT76" s="1321"/>
      <c r="AU76" s="1321"/>
      <c r="AV76" s="1321"/>
      <c r="AW76" s="1321"/>
      <c r="AX76" s="1321"/>
      <c r="AY76" s="1321"/>
      <c r="AZ76" s="1321"/>
      <c r="BA76" s="1321"/>
      <c r="BB76" s="1321"/>
      <c r="BC76" s="1321"/>
      <c r="BD76" s="1321"/>
      <c r="BE76" s="1321"/>
      <c r="BF76" s="1321"/>
      <c r="BG76" s="1321"/>
      <c r="BH76" s="1321"/>
      <c r="BI76" s="1321"/>
      <c r="BJ76" s="1321"/>
      <c r="BK76" s="1321"/>
      <c r="BL76" s="1321"/>
      <c r="BM76" s="1321"/>
      <c r="BN76" s="1321"/>
      <c r="BO76" s="1321"/>
      <c r="BP76" s="1319"/>
      <c r="BQ76" s="1319"/>
      <c r="BR76" s="1319"/>
      <c r="BS76" s="1319"/>
      <c r="BT76" s="1319"/>
      <c r="BU76" s="1319"/>
      <c r="BV76" s="1319"/>
      <c r="BW76" s="1319"/>
      <c r="BX76" s="1319"/>
      <c r="BY76" s="1319"/>
      <c r="BZ76" s="1319"/>
      <c r="CA76" s="1319"/>
      <c r="CB76" s="1319"/>
      <c r="CC76" s="1319"/>
      <c r="CD76" s="1319"/>
      <c r="CE76" s="1319"/>
      <c r="CF76" s="1319"/>
      <c r="CG76" s="1319"/>
      <c r="CH76" s="1319"/>
      <c r="CI76" s="1319"/>
      <c r="CJ76" s="1319"/>
      <c r="CK76" s="1319"/>
      <c r="CL76" s="1319"/>
      <c r="CM76" s="1319"/>
      <c r="CN76" s="1319"/>
      <c r="CO76" s="1319"/>
      <c r="CP76" s="1319"/>
      <c r="CQ76" s="1319"/>
      <c r="CR76" s="1319"/>
      <c r="CS76" s="1319"/>
      <c r="CT76" s="1319"/>
      <c r="CU76" s="1319"/>
      <c r="CV76" s="1319"/>
      <c r="CW76" s="1319"/>
      <c r="CX76" s="1319"/>
      <c r="CY76" s="1319"/>
      <c r="CZ76" s="1319"/>
      <c r="DA76" s="1319"/>
      <c r="DB76" s="1319"/>
      <c r="DC76" s="1319"/>
    </row>
    <row r="77" spans="2:107" x14ac:dyDescent="0.15">
      <c r="B77" s="394"/>
      <c r="G77" s="1314"/>
      <c r="H77" s="1314"/>
      <c r="I77" s="1314"/>
      <c r="J77" s="1314"/>
      <c r="K77" s="1327"/>
      <c r="L77" s="1327"/>
      <c r="M77" s="1327"/>
      <c r="N77" s="1327"/>
      <c r="AN77" s="1318" t="s">
        <v>619</v>
      </c>
      <c r="AO77" s="1318"/>
      <c r="AP77" s="1318"/>
      <c r="AQ77" s="1318"/>
      <c r="AR77" s="1318"/>
      <c r="AS77" s="1318"/>
      <c r="AT77" s="1318"/>
      <c r="AU77" s="1318"/>
      <c r="AV77" s="1318"/>
      <c r="AW77" s="1318"/>
      <c r="AX77" s="1318"/>
      <c r="AY77" s="1318"/>
      <c r="AZ77" s="1318"/>
      <c r="BA77" s="1318"/>
      <c r="BB77" s="1321" t="s">
        <v>617</v>
      </c>
      <c r="BC77" s="1321"/>
      <c r="BD77" s="1321"/>
      <c r="BE77" s="1321"/>
      <c r="BF77" s="1321"/>
      <c r="BG77" s="1321"/>
      <c r="BH77" s="1321"/>
      <c r="BI77" s="1321"/>
      <c r="BJ77" s="1321"/>
      <c r="BK77" s="1321"/>
      <c r="BL77" s="1321"/>
      <c r="BM77" s="1321"/>
      <c r="BN77" s="1321"/>
      <c r="BO77" s="1321"/>
      <c r="BP77" s="1319">
        <v>45.1</v>
      </c>
      <c r="BQ77" s="1319"/>
      <c r="BR77" s="1319"/>
      <c r="BS77" s="1319"/>
      <c r="BT77" s="1319"/>
      <c r="BU77" s="1319"/>
      <c r="BV77" s="1319"/>
      <c r="BW77" s="1319"/>
      <c r="BX77" s="1319">
        <v>37.4</v>
      </c>
      <c r="BY77" s="1319"/>
      <c r="BZ77" s="1319"/>
      <c r="CA77" s="1319"/>
      <c r="CB77" s="1319"/>
      <c r="CC77" s="1319"/>
      <c r="CD77" s="1319"/>
      <c r="CE77" s="1319"/>
      <c r="CF77" s="1319">
        <v>31</v>
      </c>
      <c r="CG77" s="1319"/>
      <c r="CH77" s="1319"/>
      <c r="CI77" s="1319"/>
      <c r="CJ77" s="1319"/>
      <c r="CK77" s="1319"/>
      <c r="CL77" s="1319"/>
      <c r="CM77" s="1319"/>
      <c r="CN77" s="1319">
        <v>30</v>
      </c>
      <c r="CO77" s="1319"/>
      <c r="CP77" s="1319"/>
      <c r="CQ77" s="1319"/>
      <c r="CR77" s="1319"/>
      <c r="CS77" s="1319"/>
      <c r="CT77" s="1319"/>
      <c r="CU77" s="1319"/>
      <c r="CV77" s="1319">
        <v>23.1</v>
      </c>
      <c r="CW77" s="1319"/>
      <c r="CX77" s="1319"/>
      <c r="CY77" s="1319"/>
      <c r="CZ77" s="1319"/>
      <c r="DA77" s="1319"/>
      <c r="DB77" s="1319"/>
      <c r="DC77" s="1319"/>
    </row>
    <row r="78" spans="2:107" x14ac:dyDescent="0.15">
      <c r="B78" s="394"/>
      <c r="G78" s="1314"/>
      <c r="H78" s="1314"/>
      <c r="I78" s="1314"/>
      <c r="J78" s="1314"/>
      <c r="K78" s="1327"/>
      <c r="L78" s="1327"/>
      <c r="M78" s="1327"/>
      <c r="N78" s="1327"/>
      <c r="AN78" s="1318"/>
      <c r="AO78" s="1318"/>
      <c r="AP78" s="1318"/>
      <c r="AQ78" s="1318"/>
      <c r="AR78" s="1318"/>
      <c r="AS78" s="1318"/>
      <c r="AT78" s="1318"/>
      <c r="AU78" s="1318"/>
      <c r="AV78" s="1318"/>
      <c r="AW78" s="1318"/>
      <c r="AX78" s="1318"/>
      <c r="AY78" s="1318"/>
      <c r="AZ78" s="1318"/>
      <c r="BA78" s="1318"/>
      <c r="BB78" s="1321"/>
      <c r="BC78" s="1321"/>
      <c r="BD78" s="1321"/>
      <c r="BE78" s="1321"/>
      <c r="BF78" s="1321"/>
      <c r="BG78" s="1321"/>
      <c r="BH78" s="1321"/>
      <c r="BI78" s="1321"/>
      <c r="BJ78" s="1321"/>
      <c r="BK78" s="1321"/>
      <c r="BL78" s="1321"/>
      <c r="BM78" s="1321"/>
      <c r="BN78" s="1321"/>
      <c r="BO78" s="1321"/>
      <c r="BP78" s="1319"/>
      <c r="BQ78" s="1319"/>
      <c r="BR78" s="1319"/>
      <c r="BS78" s="1319"/>
      <c r="BT78" s="1319"/>
      <c r="BU78" s="1319"/>
      <c r="BV78" s="1319"/>
      <c r="BW78" s="1319"/>
      <c r="BX78" s="1319"/>
      <c r="BY78" s="1319"/>
      <c r="BZ78" s="1319"/>
      <c r="CA78" s="1319"/>
      <c r="CB78" s="1319"/>
      <c r="CC78" s="1319"/>
      <c r="CD78" s="1319"/>
      <c r="CE78" s="1319"/>
      <c r="CF78" s="1319"/>
      <c r="CG78" s="1319"/>
      <c r="CH78" s="1319"/>
      <c r="CI78" s="1319"/>
      <c r="CJ78" s="1319"/>
      <c r="CK78" s="1319"/>
      <c r="CL78" s="1319"/>
      <c r="CM78" s="1319"/>
      <c r="CN78" s="1319"/>
      <c r="CO78" s="1319"/>
      <c r="CP78" s="1319"/>
      <c r="CQ78" s="1319"/>
      <c r="CR78" s="1319"/>
      <c r="CS78" s="1319"/>
      <c r="CT78" s="1319"/>
      <c r="CU78" s="1319"/>
      <c r="CV78" s="1319"/>
      <c r="CW78" s="1319"/>
      <c r="CX78" s="1319"/>
      <c r="CY78" s="1319"/>
      <c r="CZ78" s="1319"/>
      <c r="DA78" s="1319"/>
      <c r="DB78" s="1319"/>
      <c r="DC78" s="1319"/>
    </row>
    <row r="79" spans="2:107" x14ac:dyDescent="0.15">
      <c r="B79" s="394"/>
      <c r="G79" s="1314"/>
      <c r="H79" s="1314"/>
      <c r="I79" s="1324"/>
      <c r="J79" s="1324"/>
      <c r="K79" s="1328"/>
      <c r="L79" s="1328"/>
      <c r="M79" s="1328"/>
      <c r="N79" s="1328"/>
      <c r="AN79" s="1318"/>
      <c r="AO79" s="1318"/>
      <c r="AP79" s="1318"/>
      <c r="AQ79" s="1318"/>
      <c r="AR79" s="1318"/>
      <c r="AS79" s="1318"/>
      <c r="AT79" s="1318"/>
      <c r="AU79" s="1318"/>
      <c r="AV79" s="1318"/>
      <c r="AW79" s="1318"/>
      <c r="AX79" s="1318"/>
      <c r="AY79" s="1318"/>
      <c r="AZ79" s="1318"/>
      <c r="BA79" s="1318"/>
      <c r="BB79" s="1321" t="s">
        <v>622</v>
      </c>
      <c r="BC79" s="1321"/>
      <c r="BD79" s="1321"/>
      <c r="BE79" s="1321"/>
      <c r="BF79" s="1321"/>
      <c r="BG79" s="1321"/>
      <c r="BH79" s="1321"/>
      <c r="BI79" s="1321"/>
      <c r="BJ79" s="1321"/>
      <c r="BK79" s="1321"/>
      <c r="BL79" s="1321"/>
      <c r="BM79" s="1321"/>
      <c r="BN79" s="1321"/>
      <c r="BO79" s="1321"/>
      <c r="BP79" s="1319">
        <v>7.1</v>
      </c>
      <c r="BQ79" s="1319"/>
      <c r="BR79" s="1319"/>
      <c r="BS79" s="1319"/>
      <c r="BT79" s="1319"/>
      <c r="BU79" s="1319"/>
      <c r="BV79" s="1319"/>
      <c r="BW79" s="1319"/>
      <c r="BX79" s="1319">
        <v>6.3</v>
      </c>
      <c r="BY79" s="1319"/>
      <c r="BZ79" s="1319"/>
      <c r="CA79" s="1319"/>
      <c r="CB79" s="1319"/>
      <c r="CC79" s="1319"/>
      <c r="CD79" s="1319"/>
      <c r="CE79" s="1319"/>
      <c r="CF79" s="1319">
        <v>5.2</v>
      </c>
      <c r="CG79" s="1319"/>
      <c r="CH79" s="1319"/>
      <c r="CI79" s="1319"/>
      <c r="CJ79" s="1319"/>
      <c r="CK79" s="1319"/>
      <c r="CL79" s="1319"/>
      <c r="CM79" s="1319"/>
      <c r="CN79" s="1319">
        <v>5</v>
      </c>
      <c r="CO79" s="1319"/>
      <c r="CP79" s="1319"/>
      <c r="CQ79" s="1319"/>
      <c r="CR79" s="1319"/>
      <c r="CS79" s="1319"/>
      <c r="CT79" s="1319"/>
      <c r="CU79" s="1319"/>
      <c r="CV79" s="1319">
        <v>4.2</v>
      </c>
      <c r="CW79" s="1319"/>
      <c r="CX79" s="1319"/>
      <c r="CY79" s="1319"/>
      <c r="CZ79" s="1319"/>
      <c r="DA79" s="1319"/>
      <c r="DB79" s="1319"/>
      <c r="DC79" s="1319"/>
    </row>
    <row r="80" spans="2:107" x14ac:dyDescent="0.15">
      <c r="B80" s="394"/>
      <c r="G80" s="1314"/>
      <c r="H80" s="1314"/>
      <c r="I80" s="1324"/>
      <c r="J80" s="1324"/>
      <c r="K80" s="1328"/>
      <c r="L80" s="1328"/>
      <c r="M80" s="1328"/>
      <c r="N80" s="1328"/>
      <c r="AN80" s="1318"/>
      <c r="AO80" s="1318"/>
      <c r="AP80" s="1318"/>
      <c r="AQ80" s="1318"/>
      <c r="AR80" s="1318"/>
      <c r="AS80" s="1318"/>
      <c r="AT80" s="1318"/>
      <c r="AU80" s="1318"/>
      <c r="AV80" s="1318"/>
      <c r="AW80" s="1318"/>
      <c r="AX80" s="1318"/>
      <c r="AY80" s="1318"/>
      <c r="AZ80" s="1318"/>
      <c r="BA80" s="1318"/>
      <c r="BB80" s="1321"/>
      <c r="BC80" s="1321"/>
      <c r="BD80" s="1321"/>
      <c r="BE80" s="1321"/>
      <c r="BF80" s="1321"/>
      <c r="BG80" s="1321"/>
      <c r="BH80" s="1321"/>
      <c r="BI80" s="1321"/>
      <c r="BJ80" s="1321"/>
      <c r="BK80" s="1321"/>
      <c r="BL80" s="1321"/>
      <c r="BM80" s="1321"/>
      <c r="BN80" s="1321"/>
      <c r="BO80" s="1321"/>
      <c r="BP80" s="1319"/>
      <c r="BQ80" s="1319"/>
      <c r="BR80" s="1319"/>
      <c r="BS80" s="1319"/>
      <c r="BT80" s="1319"/>
      <c r="BU80" s="1319"/>
      <c r="BV80" s="1319"/>
      <c r="BW80" s="1319"/>
      <c r="BX80" s="1319"/>
      <c r="BY80" s="1319"/>
      <c r="BZ80" s="1319"/>
      <c r="CA80" s="1319"/>
      <c r="CB80" s="1319"/>
      <c r="CC80" s="1319"/>
      <c r="CD80" s="1319"/>
      <c r="CE80" s="1319"/>
      <c r="CF80" s="1319"/>
      <c r="CG80" s="1319"/>
      <c r="CH80" s="1319"/>
      <c r="CI80" s="1319"/>
      <c r="CJ80" s="1319"/>
      <c r="CK80" s="1319"/>
      <c r="CL80" s="1319"/>
      <c r="CM80" s="1319"/>
      <c r="CN80" s="1319"/>
      <c r="CO80" s="1319"/>
      <c r="CP80" s="1319"/>
      <c r="CQ80" s="1319"/>
      <c r="CR80" s="1319"/>
      <c r="CS80" s="1319"/>
      <c r="CT80" s="1319"/>
      <c r="CU80" s="1319"/>
      <c r="CV80" s="1319"/>
      <c r="CW80" s="1319"/>
      <c r="CX80" s="1319"/>
      <c r="CY80" s="1319"/>
      <c r="CZ80" s="1319"/>
      <c r="DA80" s="1319"/>
      <c r="DB80" s="1319"/>
      <c r="DC80" s="1319"/>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QnYVLXGIjlQg1Kyw7fSyb4MuzuFDVhK5wJDWWTFh64w0AcoetLlo82fGhpIR/XaswrFOVNNhghrGQ1xsmI/G7g==" saltValue="Ltbf7cquGVZhfSvbTDvZL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100" zoomScaleNormal="100" zoomScaleSheetLayoutView="70" workbookViewId="0">
      <selection activeCell="AN43" sqref="AN43:DC47"/>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b7rmmycz6Kzs6g27Tm89ulUgnEogElwqePLe/k/iQuopDZCFuWpF+l1kx+bzw2bOBnKe7uQn3Dimfl0zJZU1dw==" saltValue="3jmAMG1DT9Kj3KvUfGu7Fw=="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31" zoomScaleNormal="100" zoomScaleSheetLayoutView="55" workbookViewId="0">
      <selection activeCell="AN43" sqref="AN43:DC47"/>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hGvGudTXESYK/WeS57R0K+MODEVe5DubdADYCuipykw8gVquhzNPULpbfb0wqgFav2jSl7HW7jz/tUrW1bFIVw==" saltValue="jwEGbeM2rifqh1JCD69vsg=="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51</v>
      </c>
      <c r="E2" s="154"/>
      <c r="F2" s="155" t="s">
        <v>550</v>
      </c>
      <c r="G2" s="156"/>
      <c r="H2" s="157"/>
    </row>
    <row r="3" spans="1:8" x14ac:dyDescent="0.15">
      <c r="A3" s="153" t="s">
        <v>543</v>
      </c>
      <c r="B3" s="158"/>
      <c r="C3" s="159"/>
      <c r="D3" s="160">
        <v>45294</v>
      </c>
      <c r="E3" s="161"/>
      <c r="F3" s="162">
        <v>41862</v>
      </c>
      <c r="G3" s="163"/>
      <c r="H3" s="164"/>
    </row>
    <row r="4" spans="1:8" x14ac:dyDescent="0.15">
      <c r="A4" s="165"/>
      <c r="B4" s="166"/>
      <c r="C4" s="167"/>
      <c r="D4" s="168">
        <v>25377</v>
      </c>
      <c r="E4" s="169"/>
      <c r="F4" s="170">
        <v>23710</v>
      </c>
      <c r="G4" s="171"/>
      <c r="H4" s="172"/>
    </row>
    <row r="5" spans="1:8" x14ac:dyDescent="0.15">
      <c r="A5" s="153" t="s">
        <v>545</v>
      </c>
      <c r="B5" s="158"/>
      <c r="C5" s="159"/>
      <c r="D5" s="160">
        <v>71880</v>
      </c>
      <c r="E5" s="161"/>
      <c r="F5" s="162">
        <v>43554</v>
      </c>
      <c r="G5" s="163"/>
      <c r="H5" s="164"/>
    </row>
    <row r="6" spans="1:8" x14ac:dyDescent="0.15">
      <c r="A6" s="165"/>
      <c r="B6" s="166"/>
      <c r="C6" s="167"/>
      <c r="D6" s="168">
        <v>27826</v>
      </c>
      <c r="E6" s="169"/>
      <c r="F6" s="170">
        <v>24811</v>
      </c>
      <c r="G6" s="171"/>
      <c r="H6" s="172"/>
    </row>
    <row r="7" spans="1:8" x14ac:dyDescent="0.15">
      <c r="A7" s="153" t="s">
        <v>546</v>
      </c>
      <c r="B7" s="158"/>
      <c r="C7" s="159"/>
      <c r="D7" s="160">
        <v>37048</v>
      </c>
      <c r="E7" s="161"/>
      <c r="F7" s="162">
        <v>42581</v>
      </c>
      <c r="G7" s="163"/>
      <c r="H7" s="164"/>
    </row>
    <row r="8" spans="1:8" x14ac:dyDescent="0.15">
      <c r="A8" s="165"/>
      <c r="B8" s="166"/>
      <c r="C8" s="167"/>
      <c r="D8" s="168">
        <v>27552</v>
      </c>
      <c r="E8" s="169"/>
      <c r="F8" s="170">
        <v>24354</v>
      </c>
      <c r="G8" s="171"/>
      <c r="H8" s="172"/>
    </row>
    <row r="9" spans="1:8" x14ac:dyDescent="0.15">
      <c r="A9" s="153" t="s">
        <v>547</v>
      </c>
      <c r="B9" s="158"/>
      <c r="C9" s="159"/>
      <c r="D9" s="160">
        <v>44510</v>
      </c>
      <c r="E9" s="161"/>
      <c r="F9" s="162">
        <v>45426</v>
      </c>
      <c r="G9" s="163"/>
      <c r="H9" s="164"/>
    </row>
    <row r="10" spans="1:8" x14ac:dyDescent="0.15">
      <c r="A10" s="165"/>
      <c r="B10" s="166"/>
      <c r="C10" s="167"/>
      <c r="D10" s="168">
        <v>22488</v>
      </c>
      <c r="E10" s="169"/>
      <c r="F10" s="170">
        <v>24508</v>
      </c>
      <c r="G10" s="171"/>
      <c r="H10" s="172"/>
    </row>
    <row r="11" spans="1:8" x14ac:dyDescent="0.15">
      <c r="A11" s="153" t="s">
        <v>548</v>
      </c>
      <c r="B11" s="158"/>
      <c r="C11" s="159"/>
      <c r="D11" s="160">
        <v>56640</v>
      </c>
      <c r="E11" s="161"/>
      <c r="F11" s="162">
        <v>45022</v>
      </c>
      <c r="G11" s="163"/>
      <c r="H11" s="164"/>
    </row>
    <row r="12" spans="1:8" x14ac:dyDescent="0.15">
      <c r="A12" s="165"/>
      <c r="B12" s="166"/>
      <c r="C12" s="173"/>
      <c r="D12" s="168">
        <v>30329</v>
      </c>
      <c r="E12" s="169"/>
      <c r="F12" s="170">
        <v>25247</v>
      </c>
      <c r="G12" s="171"/>
      <c r="H12" s="172"/>
    </row>
    <row r="13" spans="1:8" x14ac:dyDescent="0.15">
      <c r="A13" s="153"/>
      <c r="B13" s="158"/>
      <c r="C13" s="174"/>
      <c r="D13" s="175">
        <v>51074</v>
      </c>
      <c r="E13" s="176"/>
      <c r="F13" s="177">
        <v>43689</v>
      </c>
      <c r="G13" s="178"/>
      <c r="H13" s="164"/>
    </row>
    <row r="14" spans="1:8" x14ac:dyDescent="0.15">
      <c r="A14" s="165"/>
      <c r="B14" s="166"/>
      <c r="C14" s="167"/>
      <c r="D14" s="168">
        <v>26714</v>
      </c>
      <c r="E14" s="169"/>
      <c r="F14" s="170">
        <v>24526</v>
      </c>
      <c r="G14" s="171"/>
      <c r="H14" s="172"/>
    </row>
    <row r="17" spans="1:11" x14ac:dyDescent="0.15">
      <c r="A17" s="149" t="s">
        <v>52</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53</v>
      </c>
      <c r="B19" s="179">
        <f>ROUND(VALUE(SUBSTITUTE(実質収支比率等に係る経年分析!F$48,"▲","-")),2)</f>
        <v>3.09</v>
      </c>
      <c r="C19" s="179">
        <f>ROUND(VALUE(SUBSTITUTE(実質収支比率等に係る経年分析!G$48,"▲","-")),2)</f>
        <v>3.7</v>
      </c>
      <c r="D19" s="179">
        <f>ROUND(VALUE(SUBSTITUTE(実質収支比率等に係る経年分析!H$48,"▲","-")),2)</f>
        <v>2.2999999999999998</v>
      </c>
      <c r="E19" s="179">
        <f>ROUND(VALUE(SUBSTITUTE(実質収支比率等に係る経年分析!I$48,"▲","-")),2)</f>
        <v>3.39</v>
      </c>
      <c r="F19" s="179">
        <f>ROUND(VALUE(SUBSTITUTE(実質収支比率等に係る経年分析!J$48,"▲","-")),2)</f>
        <v>3.18</v>
      </c>
    </row>
    <row r="20" spans="1:11" x14ac:dyDescent="0.15">
      <c r="A20" s="179" t="s">
        <v>54</v>
      </c>
      <c r="B20" s="179">
        <f>ROUND(VALUE(SUBSTITUTE(実質収支比率等に係る経年分析!F$47,"▲","-")),2)</f>
        <v>14.59</v>
      </c>
      <c r="C20" s="179">
        <f>ROUND(VALUE(SUBSTITUTE(実質収支比率等に係る経年分析!G$47,"▲","-")),2)</f>
        <v>15.87</v>
      </c>
      <c r="D20" s="179">
        <f>ROUND(VALUE(SUBSTITUTE(実質収支比率等に係る経年分析!H$47,"▲","-")),2)</f>
        <v>14.63</v>
      </c>
      <c r="E20" s="179">
        <f>ROUND(VALUE(SUBSTITUTE(実質収支比率等に係る経年分析!I$47,"▲","-")),2)</f>
        <v>14.42</v>
      </c>
      <c r="F20" s="179">
        <f>ROUND(VALUE(SUBSTITUTE(実質収支比率等に係る経年分析!J$47,"▲","-")),2)</f>
        <v>16.23</v>
      </c>
    </row>
    <row r="21" spans="1:11" x14ac:dyDescent="0.15">
      <c r="A21" s="179" t="s">
        <v>55</v>
      </c>
      <c r="B21" s="179">
        <f>IF(ISNUMBER(VALUE(SUBSTITUTE(実質収支比率等に係る経年分析!F$49,"▲","-"))),ROUND(VALUE(SUBSTITUTE(実質収支比率等に係る経年分析!F$49,"▲","-")),2),NA())</f>
        <v>-0.48</v>
      </c>
      <c r="C21" s="179">
        <f>IF(ISNUMBER(VALUE(SUBSTITUTE(実質収支比率等に係る経年分析!G$49,"▲","-"))),ROUND(VALUE(SUBSTITUTE(実質収支比率等に係る経年分析!G$49,"▲","-")),2),NA())</f>
        <v>1.96</v>
      </c>
      <c r="D21" s="179">
        <f>IF(ISNUMBER(VALUE(SUBSTITUTE(実質収支比率等に係る経年分析!H$49,"▲","-"))),ROUND(VALUE(SUBSTITUTE(実質収支比率等に係る経年分析!H$49,"▲","-")),2),NA())</f>
        <v>-2.4700000000000002</v>
      </c>
      <c r="E21" s="179">
        <f>IF(ISNUMBER(VALUE(SUBSTITUTE(実質収支比率等に係る経年分析!I$49,"▲","-"))),ROUND(VALUE(SUBSTITUTE(実質収支比率等に係る経年分析!I$49,"▲","-")),2),NA())</f>
        <v>1.1100000000000001</v>
      </c>
      <c r="F21" s="179">
        <f>IF(ISNUMBER(VALUE(SUBSTITUTE(実質収支比率等に係る経年分析!J$49,"▲","-"))),ROUND(VALUE(SUBSTITUTE(実質収支比率等に係る経年分析!J$49,"▲","-")),2),NA())</f>
        <v>2.95</v>
      </c>
    </row>
    <row r="24" spans="1:11" x14ac:dyDescent="0.15">
      <c r="A24" s="149" t="s">
        <v>56</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57</v>
      </c>
      <c r="C26" s="180" t="s">
        <v>58</v>
      </c>
      <c r="D26" s="180" t="s">
        <v>57</v>
      </c>
      <c r="E26" s="180" t="s">
        <v>58</v>
      </c>
      <c r="F26" s="180" t="s">
        <v>57</v>
      </c>
      <c r="G26" s="180" t="s">
        <v>58</v>
      </c>
      <c r="H26" s="180" t="s">
        <v>57</v>
      </c>
      <c r="I26" s="180" t="s">
        <v>58</v>
      </c>
      <c r="J26" s="180" t="s">
        <v>57</v>
      </c>
      <c r="K26" s="180" t="s">
        <v>58</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7.0000000000000007E-2</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0.1</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0.76</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0.09</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0.09</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後期高齢者医療特別会計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0.03</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0.02</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0.02</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0.18</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0.16</v>
      </c>
    </row>
    <row r="30" spans="1:11" x14ac:dyDescent="0.15">
      <c r="A30" s="180" t="str">
        <f>IF(連結実質赤字比率に係る赤字・黒字の構成分析!C$40="",NA(),連結実質赤字比率に係る赤字・黒字の構成分析!C$40)</f>
        <v>国民健康保険特別会計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1.73</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2.14</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2.72</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2.78</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0.19</v>
      </c>
    </row>
    <row r="31" spans="1:11" x14ac:dyDescent="0.15">
      <c r="A31" s="180" t="str">
        <f>IF(連結実質赤字比率に係る赤字・黒字の構成分析!C$39="",NA(),連結実質赤字比率に係る赤字・黒字の構成分析!C$39)</f>
        <v>競輪事業特別会計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1.37</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1.36</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1.51</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1.71</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1.43</v>
      </c>
    </row>
    <row r="32" spans="1:11" x14ac:dyDescent="0.15">
      <c r="A32" s="180" t="str">
        <f>IF(連結実質赤字比率に係る赤字・黒字の構成分析!C$38="",NA(),連結実質赤字比率に係る赤字・黒字の構成分析!C$38)</f>
        <v>介護保険特別会計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1.92</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2.77</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3.17</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1.71</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1.9</v>
      </c>
    </row>
    <row r="33" spans="1:16" x14ac:dyDescent="0.15">
      <c r="A33" s="180" t="str">
        <f>IF(連結実質赤字比率に係る赤字・黒字の構成分析!C$37="",NA(),連結実質赤字比率に係る赤字・黒字の構成分析!C$37)</f>
        <v>一般会計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3.04</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3.64</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2.2200000000000002</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3.34</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3.13</v>
      </c>
    </row>
    <row r="34" spans="1:16" x14ac:dyDescent="0.15">
      <c r="A34" s="180" t="str">
        <f>IF(連結実質赤字比率に係る赤字・黒字の構成分析!C$36="",NA(),連結実質赤字比率に係る赤字・黒字の構成分析!C$36)</f>
        <v>下水道事業会計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5.0999999999999996</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4.62</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4.3899999999999997</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4.32</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4.3899999999999997</v>
      </c>
    </row>
    <row r="35" spans="1:16" x14ac:dyDescent="0.15">
      <c r="A35" s="180" t="str">
        <f>IF(連結実質赤字比率に係る赤字・黒字の構成分析!C$35="",NA(),連結実質赤字比率に係る赤字・黒字の構成分析!C$35)</f>
        <v>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5.75</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5.99</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5.75</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5.65</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6.04</v>
      </c>
    </row>
    <row r="36" spans="1:16" x14ac:dyDescent="0.15">
      <c r="A36" s="180" t="str">
        <f>IF(連結実質赤字比率に係る赤字・黒字の構成分析!C$34="",NA(),連結実質赤字比率に係る赤字・黒字の構成分析!C$34)</f>
        <v>病院事業会計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14.87</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16.5</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17.59</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16.97</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15.51</v>
      </c>
    </row>
    <row r="39" spans="1:16" x14ac:dyDescent="0.15">
      <c r="A39" s="149" t="s">
        <v>59</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x14ac:dyDescent="0.15">
      <c r="A42" s="181" t="s">
        <v>62</v>
      </c>
      <c r="B42" s="181"/>
      <c r="C42" s="181"/>
      <c r="D42" s="181">
        <f>'実質公債費比率（分子）の構造'!K$52</f>
        <v>13540</v>
      </c>
      <c r="E42" s="181"/>
      <c r="F42" s="181"/>
      <c r="G42" s="181">
        <f>'実質公債費比率（分子）の構造'!L$52</f>
        <v>12839</v>
      </c>
      <c r="H42" s="181"/>
      <c r="I42" s="181"/>
      <c r="J42" s="181">
        <f>'実質公債費比率（分子）の構造'!M$52</f>
        <v>12718</v>
      </c>
      <c r="K42" s="181"/>
      <c r="L42" s="181"/>
      <c r="M42" s="181">
        <f>'実質公債費比率（分子）の構造'!N$52</f>
        <v>12469</v>
      </c>
      <c r="N42" s="181"/>
      <c r="O42" s="181"/>
      <c r="P42" s="181">
        <f>'実質公債費比率（分子）の構造'!O$52</f>
        <v>11825</v>
      </c>
    </row>
    <row r="43" spans="1:16" x14ac:dyDescent="0.15">
      <c r="A43" s="181" t="s">
        <v>63</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64</v>
      </c>
      <c r="B44" s="181">
        <f>'実質公債費比率（分子）の構造'!K$50</f>
        <v>564</v>
      </c>
      <c r="C44" s="181"/>
      <c r="D44" s="181"/>
      <c r="E44" s="181">
        <f>'実質公債費比率（分子）の構造'!L$50</f>
        <v>457</v>
      </c>
      <c r="F44" s="181"/>
      <c r="G44" s="181"/>
      <c r="H44" s="181">
        <f>'実質公債費比率（分子）の構造'!M$50</f>
        <v>447</v>
      </c>
      <c r="I44" s="181"/>
      <c r="J44" s="181"/>
      <c r="K44" s="181">
        <f>'実質公債費比率（分子）の構造'!N$50</f>
        <v>407</v>
      </c>
      <c r="L44" s="181"/>
      <c r="M44" s="181"/>
      <c r="N44" s="181">
        <f>'実質公債費比率（分子）の構造'!O$50</f>
        <v>353</v>
      </c>
      <c r="O44" s="181"/>
      <c r="P44" s="181"/>
    </row>
    <row r="45" spans="1:16" x14ac:dyDescent="0.15">
      <c r="A45" s="181" t="s">
        <v>65</v>
      </c>
      <c r="B45" s="181">
        <f>'実質公債費比率（分子）の構造'!K$49</f>
        <v>937</v>
      </c>
      <c r="C45" s="181"/>
      <c r="D45" s="181"/>
      <c r="E45" s="181">
        <f>'実質公債費比率（分子）の構造'!L$49</f>
        <v>888</v>
      </c>
      <c r="F45" s="181"/>
      <c r="G45" s="181"/>
      <c r="H45" s="181">
        <f>'実質公債費比率（分子）の構造'!M$49</f>
        <v>860</v>
      </c>
      <c r="I45" s="181"/>
      <c r="J45" s="181"/>
      <c r="K45" s="181">
        <f>'実質公債費比率（分子）の構造'!N$49</f>
        <v>768</v>
      </c>
      <c r="L45" s="181"/>
      <c r="M45" s="181"/>
      <c r="N45" s="181">
        <f>'実質公債費比率（分子）の構造'!O$49</f>
        <v>783</v>
      </c>
      <c r="O45" s="181"/>
      <c r="P45" s="181"/>
    </row>
    <row r="46" spans="1:16" x14ac:dyDescent="0.15">
      <c r="A46" s="181" t="s">
        <v>66</v>
      </c>
      <c r="B46" s="181">
        <f>'実質公債費比率（分子）の構造'!K$48</f>
        <v>5927</v>
      </c>
      <c r="C46" s="181"/>
      <c r="D46" s="181"/>
      <c r="E46" s="181">
        <f>'実質公債費比率（分子）の構造'!L$48</f>
        <v>6017</v>
      </c>
      <c r="F46" s="181"/>
      <c r="G46" s="181"/>
      <c r="H46" s="181">
        <f>'実質公債費比率（分子）の構造'!M$48</f>
        <v>6491</v>
      </c>
      <c r="I46" s="181"/>
      <c r="J46" s="181"/>
      <c r="K46" s="181">
        <f>'実質公債費比率（分子）の構造'!N$48</f>
        <v>6628</v>
      </c>
      <c r="L46" s="181"/>
      <c r="M46" s="181"/>
      <c r="N46" s="181">
        <f>'実質公債費比率（分子）の構造'!O$48</f>
        <v>5197</v>
      </c>
      <c r="O46" s="181"/>
      <c r="P46" s="181"/>
    </row>
    <row r="47" spans="1:16" x14ac:dyDescent="0.15">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69</v>
      </c>
      <c r="B49" s="181">
        <f>'実質公債費比率（分子）の構造'!K$45</f>
        <v>11727</v>
      </c>
      <c r="C49" s="181"/>
      <c r="D49" s="181"/>
      <c r="E49" s="181">
        <f>'実質公債費比率（分子）の構造'!L$45</f>
        <v>10576</v>
      </c>
      <c r="F49" s="181"/>
      <c r="G49" s="181"/>
      <c r="H49" s="181">
        <f>'実質公債費比率（分子）の構造'!M$45</f>
        <v>9667</v>
      </c>
      <c r="I49" s="181"/>
      <c r="J49" s="181"/>
      <c r="K49" s="181">
        <f>'実質公債費比率（分子）の構造'!N$45</f>
        <v>9008</v>
      </c>
      <c r="L49" s="181"/>
      <c r="M49" s="181"/>
      <c r="N49" s="181">
        <f>'実質公債費比率（分子）の構造'!O$45</f>
        <v>7945</v>
      </c>
      <c r="O49" s="181"/>
      <c r="P49" s="181"/>
    </row>
    <row r="50" spans="1:16" x14ac:dyDescent="0.15">
      <c r="A50" s="181" t="s">
        <v>70</v>
      </c>
      <c r="B50" s="181" t="e">
        <f>NA()</f>
        <v>#N/A</v>
      </c>
      <c r="C50" s="181">
        <f>IF(ISNUMBER('実質公債費比率（分子）の構造'!K$53),'実質公債費比率（分子）の構造'!K$53,NA())</f>
        <v>5615</v>
      </c>
      <c r="D50" s="181" t="e">
        <f>NA()</f>
        <v>#N/A</v>
      </c>
      <c r="E50" s="181" t="e">
        <f>NA()</f>
        <v>#N/A</v>
      </c>
      <c r="F50" s="181">
        <f>IF(ISNUMBER('実質公債費比率（分子）の構造'!L$53),'実質公債費比率（分子）の構造'!L$53,NA())</f>
        <v>5099</v>
      </c>
      <c r="G50" s="181" t="e">
        <f>NA()</f>
        <v>#N/A</v>
      </c>
      <c r="H50" s="181" t="e">
        <f>NA()</f>
        <v>#N/A</v>
      </c>
      <c r="I50" s="181">
        <f>IF(ISNUMBER('実質公債費比率（分子）の構造'!M$53),'実質公債費比率（分子）の構造'!M$53,NA())</f>
        <v>4747</v>
      </c>
      <c r="J50" s="181" t="e">
        <f>NA()</f>
        <v>#N/A</v>
      </c>
      <c r="K50" s="181" t="e">
        <f>NA()</f>
        <v>#N/A</v>
      </c>
      <c r="L50" s="181">
        <f>IF(ISNUMBER('実質公債費比率（分子）の構造'!N$53),'実質公債費比率（分子）の構造'!N$53,NA())</f>
        <v>4342</v>
      </c>
      <c r="M50" s="181" t="e">
        <f>NA()</f>
        <v>#N/A</v>
      </c>
      <c r="N50" s="181" t="e">
        <f>NA()</f>
        <v>#N/A</v>
      </c>
      <c r="O50" s="181">
        <f>IF(ISNUMBER('実質公債費比率（分子）の構造'!O$53),'実質公債費比率（分子）の構造'!O$53,NA())</f>
        <v>2453</v>
      </c>
      <c r="P50" s="181" t="e">
        <f>NA()</f>
        <v>#N/A</v>
      </c>
    </row>
    <row r="53" spans="1:16" x14ac:dyDescent="0.15">
      <c r="A53" s="149" t="s">
        <v>71</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15">
      <c r="A56" s="180" t="s">
        <v>43</v>
      </c>
      <c r="B56" s="180"/>
      <c r="C56" s="180"/>
      <c r="D56" s="180">
        <f>'将来負担比率（分子）の構造'!I$52</f>
        <v>104970</v>
      </c>
      <c r="E56" s="180"/>
      <c r="F56" s="180"/>
      <c r="G56" s="180">
        <f>'将来負担比率（分子）の構造'!J$52</f>
        <v>102827</v>
      </c>
      <c r="H56" s="180"/>
      <c r="I56" s="180"/>
      <c r="J56" s="180">
        <f>'将来負担比率（分子）の構造'!K$52</f>
        <v>96806</v>
      </c>
      <c r="K56" s="180"/>
      <c r="L56" s="180"/>
      <c r="M56" s="180">
        <f>'将来負担比率（分子）の構造'!L$52</f>
        <v>90511</v>
      </c>
      <c r="N56" s="180"/>
      <c r="O56" s="180"/>
      <c r="P56" s="180">
        <f>'将来負担比率（分子）の構造'!M$52</f>
        <v>85075</v>
      </c>
    </row>
    <row r="57" spans="1:16" x14ac:dyDescent="0.15">
      <c r="A57" s="180" t="s">
        <v>42</v>
      </c>
      <c r="B57" s="180"/>
      <c r="C57" s="180"/>
      <c r="D57" s="180">
        <f>'将来負担比率（分子）の構造'!I$51</f>
        <v>19657</v>
      </c>
      <c r="E57" s="180"/>
      <c r="F57" s="180"/>
      <c r="G57" s="180">
        <f>'将来負担比率（分子）の構造'!J$51</f>
        <v>23354</v>
      </c>
      <c r="H57" s="180"/>
      <c r="I57" s="180"/>
      <c r="J57" s="180">
        <f>'将来負担比率（分子）の構造'!K$51</f>
        <v>22381</v>
      </c>
      <c r="K57" s="180"/>
      <c r="L57" s="180"/>
      <c r="M57" s="180">
        <f>'将来負担比率（分子）の構造'!L$51</f>
        <v>19520</v>
      </c>
      <c r="N57" s="180"/>
      <c r="O57" s="180"/>
      <c r="P57" s="180">
        <f>'将来負担比率（分子）の構造'!M$51</f>
        <v>17655</v>
      </c>
    </row>
    <row r="58" spans="1:16" x14ac:dyDescent="0.15">
      <c r="A58" s="180" t="s">
        <v>41</v>
      </c>
      <c r="B58" s="180"/>
      <c r="C58" s="180"/>
      <c r="D58" s="180">
        <f>'将来負担比率（分子）の構造'!I$50</f>
        <v>31066</v>
      </c>
      <c r="E58" s="180"/>
      <c r="F58" s="180"/>
      <c r="G58" s="180">
        <f>'将来負担比率（分子）の構造'!J$50</f>
        <v>32158</v>
      </c>
      <c r="H58" s="180"/>
      <c r="I58" s="180"/>
      <c r="J58" s="180">
        <f>'将来負担比率（分子）の構造'!K$50</f>
        <v>33283</v>
      </c>
      <c r="K58" s="180"/>
      <c r="L58" s="180"/>
      <c r="M58" s="180">
        <f>'将来負担比率（分子）の構造'!L$50</f>
        <v>36301</v>
      </c>
      <c r="N58" s="180"/>
      <c r="O58" s="180"/>
      <c r="P58" s="180">
        <f>'将来負担比率（分子）の構造'!M$50</f>
        <v>46778</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f>'将来負担比率（分子）の構造'!I$46</f>
        <v>10482</v>
      </c>
      <c r="C61" s="180"/>
      <c r="D61" s="180"/>
      <c r="E61" s="180">
        <f>'将来負担比率（分子）の構造'!J$46</f>
        <v>10552</v>
      </c>
      <c r="F61" s="180"/>
      <c r="G61" s="180"/>
      <c r="H61" s="180">
        <f>'将来負担比率（分子）の構造'!K$46</f>
        <v>10628</v>
      </c>
      <c r="I61" s="180"/>
      <c r="J61" s="180"/>
      <c r="K61" s="180">
        <f>'将来負担比率（分子）の構造'!L$46</f>
        <v>10710</v>
      </c>
      <c r="L61" s="180"/>
      <c r="M61" s="180"/>
      <c r="N61" s="180">
        <f>'将来負担比率（分子）の構造'!M$46</f>
        <v>6</v>
      </c>
      <c r="O61" s="180"/>
      <c r="P61" s="180"/>
    </row>
    <row r="62" spans="1:16" x14ac:dyDescent="0.15">
      <c r="A62" s="180" t="s">
        <v>35</v>
      </c>
      <c r="B62" s="180">
        <f>'将来負担比率（分子）の構造'!I$45</f>
        <v>14586</v>
      </c>
      <c r="C62" s="180"/>
      <c r="D62" s="180"/>
      <c r="E62" s="180">
        <f>'将来負担比率（分子）の構造'!J$45</f>
        <v>14717</v>
      </c>
      <c r="F62" s="180"/>
      <c r="G62" s="180"/>
      <c r="H62" s="180">
        <f>'将来負担比率（分子）の構造'!K$45</f>
        <v>13956</v>
      </c>
      <c r="I62" s="180"/>
      <c r="J62" s="180"/>
      <c r="K62" s="180">
        <f>'将来負担比率（分子）の構造'!L$45</f>
        <v>13914</v>
      </c>
      <c r="L62" s="180"/>
      <c r="M62" s="180"/>
      <c r="N62" s="180">
        <f>'将来負担比率（分子）の構造'!M$45</f>
        <v>13707</v>
      </c>
      <c r="O62" s="180"/>
      <c r="P62" s="180"/>
    </row>
    <row r="63" spans="1:16" x14ac:dyDescent="0.15">
      <c r="A63" s="180" t="s">
        <v>34</v>
      </c>
      <c r="B63" s="180">
        <f>'将来負担比率（分子）の構造'!I$44</f>
        <v>8034</v>
      </c>
      <c r="C63" s="180"/>
      <c r="D63" s="180"/>
      <c r="E63" s="180">
        <f>'将来負担比率（分子）の構造'!J$44</f>
        <v>7997</v>
      </c>
      <c r="F63" s="180"/>
      <c r="G63" s="180"/>
      <c r="H63" s="180">
        <f>'将来負担比率（分子）の構造'!K$44</f>
        <v>8235</v>
      </c>
      <c r="I63" s="180"/>
      <c r="J63" s="180"/>
      <c r="K63" s="180">
        <f>'将来負担比率（分子）の構造'!L$44</f>
        <v>8470</v>
      </c>
      <c r="L63" s="180"/>
      <c r="M63" s="180"/>
      <c r="N63" s="180">
        <f>'将来負担比率（分子）の構造'!M$44</f>
        <v>8280</v>
      </c>
      <c r="O63" s="180"/>
      <c r="P63" s="180"/>
    </row>
    <row r="64" spans="1:16" x14ac:dyDescent="0.15">
      <c r="A64" s="180" t="s">
        <v>33</v>
      </c>
      <c r="B64" s="180">
        <f>'将来負担比率（分子）の構造'!I$43</f>
        <v>71947</v>
      </c>
      <c r="C64" s="180"/>
      <c r="D64" s="180"/>
      <c r="E64" s="180">
        <f>'将来負担比率（分子）の構造'!J$43</f>
        <v>70742</v>
      </c>
      <c r="F64" s="180"/>
      <c r="G64" s="180"/>
      <c r="H64" s="180">
        <f>'将来負担比率（分子）の構造'!K$43</f>
        <v>70792</v>
      </c>
      <c r="I64" s="180"/>
      <c r="J64" s="180"/>
      <c r="K64" s="180">
        <f>'将来負担比率（分子）の構造'!L$43</f>
        <v>70529</v>
      </c>
      <c r="L64" s="180"/>
      <c r="M64" s="180"/>
      <c r="N64" s="180">
        <f>'将来負担比率（分子）の構造'!M$43</f>
        <v>65714</v>
      </c>
      <c r="O64" s="180"/>
      <c r="P64" s="180"/>
    </row>
    <row r="65" spans="1:16" x14ac:dyDescent="0.15">
      <c r="A65" s="180" t="s">
        <v>32</v>
      </c>
      <c r="B65" s="180">
        <f>'将来負担比率（分子）の構造'!I$42</f>
        <v>2995</v>
      </c>
      <c r="C65" s="180"/>
      <c r="D65" s="180"/>
      <c r="E65" s="180">
        <f>'将来負担比率（分子）の構造'!J$42</f>
        <v>2581</v>
      </c>
      <c r="F65" s="180"/>
      <c r="G65" s="180"/>
      <c r="H65" s="180">
        <f>'将来負担比率（分子）の構造'!K$42</f>
        <v>2177</v>
      </c>
      <c r="I65" s="180"/>
      <c r="J65" s="180"/>
      <c r="K65" s="180">
        <f>'将来負担比率（分子）の構造'!L$42</f>
        <v>1791</v>
      </c>
      <c r="L65" s="180"/>
      <c r="M65" s="180"/>
      <c r="N65" s="180">
        <f>'将来負担比率（分子）の構造'!M$42</f>
        <v>1449</v>
      </c>
      <c r="O65" s="180"/>
      <c r="P65" s="180"/>
    </row>
    <row r="66" spans="1:16" x14ac:dyDescent="0.15">
      <c r="A66" s="180" t="s">
        <v>31</v>
      </c>
      <c r="B66" s="180">
        <f>'将来負担比率（分子）の構造'!I$41</f>
        <v>74788</v>
      </c>
      <c r="C66" s="180"/>
      <c r="D66" s="180"/>
      <c r="E66" s="180">
        <f>'将来負担比率（分子）の構造'!J$41</f>
        <v>73923</v>
      </c>
      <c r="F66" s="180"/>
      <c r="G66" s="180"/>
      <c r="H66" s="180">
        <f>'将来負担比率（分子）の構造'!K$41</f>
        <v>68683</v>
      </c>
      <c r="I66" s="180"/>
      <c r="J66" s="180"/>
      <c r="K66" s="180">
        <f>'将来負担比率（分子）の構造'!L$41</f>
        <v>61968</v>
      </c>
      <c r="L66" s="180"/>
      <c r="M66" s="180"/>
      <c r="N66" s="180">
        <f>'将来負担比率（分子）の構造'!M$41</f>
        <v>56837</v>
      </c>
      <c r="O66" s="180"/>
      <c r="P66" s="180"/>
    </row>
    <row r="67" spans="1:16" x14ac:dyDescent="0.15">
      <c r="A67" s="180" t="s">
        <v>74</v>
      </c>
      <c r="B67" s="180" t="e">
        <f>NA()</f>
        <v>#N/A</v>
      </c>
      <c r="C67" s="180">
        <f>IF(ISNUMBER('将来負担比率（分子）の構造'!I$53), IF('将来負担比率（分子）の構造'!I$53 &lt; 0, 0, '将来負担比率（分子）の構造'!I$53), NA())</f>
        <v>27140</v>
      </c>
      <c r="D67" s="180" t="e">
        <f>NA()</f>
        <v>#N/A</v>
      </c>
      <c r="E67" s="180" t="e">
        <f>NA()</f>
        <v>#N/A</v>
      </c>
      <c r="F67" s="180">
        <f>IF(ISNUMBER('将来負担比率（分子）の構造'!J$53), IF('将来負担比率（分子）の構造'!J$53 &lt; 0, 0, '将来負担比率（分子）の構造'!J$53), NA())</f>
        <v>22173</v>
      </c>
      <c r="G67" s="180" t="e">
        <f>NA()</f>
        <v>#N/A</v>
      </c>
      <c r="H67" s="180" t="e">
        <f>NA()</f>
        <v>#N/A</v>
      </c>
      <c r="I67" s="180">
        <f>IF(ISNUMBER('将来負担比率（分子）の構造'!K$53), IF('将来負担比率（分子）の構造'!K$53 &lt; 0, 0, '将来負担比率（分子）の構造'!K$53), NA())</f>
        <v>22001</v>
      </c>
      <c r="J67" s="180" t="e">
        <f>NA()</f>
        <v>#N/A</v>
      </c>
      <c r="K67" s="180" t="e">
        <f>NA()</f>
        <v>#N/A</v>
      </c>
      <c r="L67" s="180">
        <f>IF(ISNUMBER('将来負担比率（分子）の構造'!L$53), IF('将来負担比率（分子）の構造'!L$53 &lt; 0, 0, '将来負担比率（分子）の構造'!L$53), NA())</f>
        <v>21049</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75</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76</v>
      </c>
      <c r="B72" s="184">
        <f>基金残高に係る経年分析!F55</f>
        <v>10269</v>
      </c>
      <c r="C72" s="184">
        <f>基金残高に係る経年分析!G55</f>
        <v>10260</v>
      </c>
      <c r="D72" s="184">
        <f>基金残高に係る経年分析!H55</f>
        <v>12498</v>
      </c>
    </row>
    <row r="73" spans="1:16" x14ac:dyDescent="0.15">
      <c r="A73" s="183" t="s">
        <v>77</v>
      </c>
      <c r="B73" s="184">
        <f>基金残高に係る経年分析!F56</f>
        <v>318</v>
      </c>
      <c r="C73" s="184">
        <f>基金残高に係る経年分析!G56</f>
        <v>313</v>
      </c>
      <c r="D73" s="184">
        <f>基金残高に係る経年分析!H56</f>
        <v>313</v>
      </c>
    </row>
    <row r="74" spans="1:16" x14ac:dyDescent="0.15">
      <c r="A74" s="183" t="s">
        <v>78</v>
      </c>
      <c r="B74" s="184">
        <f>基金残高に係る経年分析!F57</f>
        <v>17748</v>
      </c>
      <c r="C74" s="184">
        <f>基金残高に係る経年分析!G57</f>
        <v>18875</v>
      </c>
      <c r="D74" s="184">
        <f>基金残高に係る経年分析!H57</f>
        <v>25733</v>
      </c>
    </row>
  </sheetData>
  <sheetProtection algorithmName="SHA-512" hashValue="ptCqFUtHa+EGcxxNRoaArOyyyNadEwJ7nnhaivaZ3SXUhsk0KkVaifyr5X4vYjDC+lq0voV3RnhkQPev/S+yWQ==" saltValue="SsNBlI0KbSMu1jEhSA0e4A==" spinCount="100000" sheet="1" objects="1" scenarios="1"/>
  <customSheetViews>
    <customSheetView guid="{23B4F44E-4ACE-4D23-8DF5-675D7920466B}" state="hidden">
      <pageMargins left="0.78700000000000003" right="0.78700000000000003" top="0.98399999999999999" bottom="0.98399999999999999" header="0.51200000000000001" footer="0.51200000000000001"/>
      <pageSetup paperSize="9" orientation="portrait" verticalDpi="0" r:id="rId1"/>
      <headerFooter alignWithMargins="0"/>
    </customSheetView>
  </customSheetViews>
  <phoneticPr fontId="2"/>
  <pageMargins left="0.78700000000000003" right="0.78700000000000003" top="0.98399999999999999" bottom="0.98399999999999999" header="0.51200000000000001" footer="0.51200000000000001"/>
  <pageSetup paperSize="9" orientation="portrait" verticalDpi="0"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213</v>
      </c>
      <c r="DI1" s="656"/>
      <c r="DJ1" s="656"/>
      <c r="DK1" s="656"/>
      <c r="DL1" s="656"/>
      <c r="DM1" s="656"/>
      <c r="DN1" s="657"/>
      <c r="DO1" s="225"/>
      <c r="DP1" s="655" t="s">
        <v>214</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15">
      <c r="B2" s="226" t="s">
        <v>215</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58" t="s">
        <v>216</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217</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218</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219</v>
      </c>
      <c r="S4" s="659"/>
      <c r="T4" s="659"/>
      <c r="U4" s="659"/>
      <c r="V4" s="659"/>
      <c r="W4" s="659"/>
      <c r="X4" s="659"/>
      <c r="Y4" s="660"/>
      <c r="Z4" s="658" t="s">
        <v>220</v>
      </c>
      <c r="AA4" s="659"/>
      <c r="AB4" s="659"/>
      <c r="AC4" s="660"/>
      <c r="AD4" s="658" t="s">
        <v>221</v>
      </c>
      <c r="AE4" s="659"/>
      <c r="AF4" s="659"/>
      <c r="AG4" s="659"/>
      <c r="AH4" s="659"/>
      <c r="AI4" s="659"/>
      <c r="AJ4" s="659"/>
      <c r="AK4" s="660"/>
      <c r="AL4" s="658" t="s">
        <v>220</v>
      </c>
      <c r="AM4" s="659"/>
      <c r="AN4" s="659"/>
      <c r="AO4" s="660"/>
      <c r="AP4" s="664" t="s">
        <v>222</v>
      </c>
      <c r="AQ4" s="664"/>
      <c r="AR4" s="664"/>
      <c r="AS4" s="664"/>
      <c r="AT4" s="664"/>
      <c r="AU4" s="664"/>
      <c r="AV4" s="664"/>
      <c r="AW4" s="664"/>
      <c r="AX4" s="664"/>
      <c r="AY4" s="664"/>
      <c r="AZ4" s="664"/>
      <c r="BA4" s="664"/>
      <c r="BB4" s="664"/>
      <c r="BC4" s="664"/>
      <c r="BD4" s="664"/>
      <c r="BE4" s="664"/>
      <c r="BF4" s="664"/>
      <c r="BG4" s="664" t="s">
        <v>223</v>
      </c>
      <c r="BH4" s="664"/>
      <c r="BI4" s="664"/>
      <c r="BJ4" s="664"/>
      <c r="BK4" s="664"/>
      <c r="BL4" s="664"/>
      <c r="BM4" s="664"/>
      <c r="BN4" s="664"/>
      <c r="BO4" s="664" t="s">
        <v>220</v>
      </c>
      <c r="BP4" s="664"/>
      <c r="BQ4" s="664"/>
      <c r="BR4" s="664"/>
      <c r="BS4" s="664" t="s">
        <v>224</v>
      </c>
      <c r="BT4" s="664"/>
      <c r="BU4" s="664"/>
      <c r="BV4" s="664"/>
      <c r="BW4" s="664"/>
      <c r="BX4" s="664"/>
      <c r="BY4" s="664"/>
      <c r="BZ4" s="664"/>
      <c r="CA4" s="664"/>
      <c r="CB4" s="664"/>
      <c r="CD4" s="661" t="s">
        <v>225</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15">
      <c r="B5" s="665" t="s">
        <v>226</v>
      </c>
      <c r="C5" s="666"/>
      <c r="D5" s="666"/>
      <c r="E5" s="666"/>
      <c r="F5" s="666"/>
      <c r="G5" s="666"/>
      <c r="H5" s="666"/>
      <c r="I5" s="666"/>
      <c r="J5" s="666"/>
      <c r="K5" s="666"/>
      <c r="L5" s="666"/>
      <c r="M5" s="666"/>
      <c r="N5" s="666"/>
      <c r="O5" s="666"/>
      <c r="P5" s="666"/>
      <c r="Q5" s="667"/>
      <c r="R5" s="668">
        <v>78265507</v>
      </c>
      <c r="S5" s="669"/>
      <c r="T5" s="669"/>
      <c r="U5" s="669"/>
      <c r="V5" s="669"/>
      <c r="W5" s="669"/>
      <c r="X5" s="669"/>
      <c r="Y5" s="670"/>
      <c r="Z5" s="671">
        <v>62.4</v>
      </c>
      <c r="AA5" s="671"/>
      <c r="AB5" s="671"/>
      <c r="AC5" s="671"/>
      <c r="AD5" s="672">
        <v>75717468</v>
      </c>
      <c r="AE5" s="672"/>
      <c r="AF5" s="672"/>
      <c r="AG5" s="672"/>
      <c r="AH5" s="672"/>
      <c r="AI5" s="672"/>
      <c r="AJ5" s="672"/>
      <c r="AK5" s="672"/>
      <c r="AL5" s="673">
        <v>89.4</v>
      </c>
      <c r="AM5" s="674"/>
      <c r="AN5" s="674"/>
      <c r="AO5" s="675"/>
      <c r="AP5" s="665" t="s">
        <v>227</v>
      </c>
      <c r="AQ5" s="666"/>
      <c r="AR5" s="666"/>
      <c r="AS5" s="666"/>
      <c r="AT5" s="666"/>
      <c r="AU5" s="666"/>
      <c r="AV5" s="666"/>
      <c r="AW5" s="666"/>
      <c r="AX5" s="666"/>
      <c r="AY5" s="666"/>
      <c r="AZ5" s="666"/>
      <c r="BA5" s="666"/>
      <c r="BB5" s="666"/>
      <c r="BC5" s="666"/>
      <c r="BD5" s="666"/>
      <c r="BE5" s="666"/>
      <c r="BF5" s="667"/>
      <c r="BG5" s="679">
        <v>71936917</v>
      </c>
      <c r="BH5" s="680"/>
      <c r="BI5" s="680"/>
      <c r="BJ5" s="680"/>
      <c r="BK5" s="680"/>
      <c r="BL5" s="680"/>
      <c r="BM5" s="680"/>
      <c r="BN5" s="681"/>
      <c r="BO5" s="682">
        <v>91.9</v>
      </c>
      <c r="BP5" s="682"/>
      <c r="BQ5" s="682"/>
      <c r="BR5" s="682"/>
      <c r="BS5" s="683">
        <v>1331611</v>
      </c>
      <c r="BT5" s="683"/>
      <c r="BU5" s="683"/>
      <c r="BV5" s="683"/>
      <c r="BW5" s="683"/>
      <c r="BX5" s="683"/>
      <c r="BY5" s="683"/>
      <c r="BZ5" s="683"/>
      <c r="CA5" s="683"/>
      <c r="CB5" s="687"/>
      <c r="CD5" s="661" t="s">
        <v>222</v>
      </c>
      <c r="CE5" s="662"/>
      <c r="CF5" s="662"/>
      <c r="CG5" s="662"/>
      <c r="CH5" s="662"/>
      <c r="CI5" s="662"/>
      <c r="CJ5" s="662"/>
      <c r="CK5" s="662"/>
      <c r="CL5" s="662"/>
      <c r="CM5" s="662"/>
      <c r="CN5" s="662"/>
      <c r="CO5" s="662"/>
      <c r="CP5" s="662"/>
      <c r="CQ5" s="663"/>
      <c r="CR5" s="661" t="s">
        <v>228</v>
      </c>
      <c r="CS5" s="662"/>
      <c r="CT5" s="662"/>
      <c r="CU5" s="662"/>
      <c r="CV5" s="662"/>
      <c r="CW5" s="662"/>
      <c r="CX5" s="662"/>
      <c r="CY5" s="663"/>
      <c r="CZ5" s="661" t="s">
        <v>220</v>
      </c>
      <c r="DA5" s="662"/>
      <c r="DB5" s="662"/>
      <c r="DC5" s="663"/>
      <c r="DD5" s="661" t="s">
        <v>229</v>
      </c>
      <c r="DE5" s="662"/>
      <c r="DF5" s="662"/>
      <c r="DG5" s="662"/>
      <c r="DH5" s="662"/>
      <c r="DI5" s="662"/>
      <c r="DJ5" s="662"/>
      <c r="DK5" s="662"/>
      <c r="DL5" s="662"/>
      <c r="DM5" s="662"/>
      <c r="DN5" s="662"/>
      <c r="DO5" s="662"/>
      <c r="DP5" s="663"/>
      <c r="DQ5" s="661" t="s">
        <v>230</v>
      </c>
      <c r="DR5" s="662"/>
      <c r="DS5" s="662"/>
      <c r="DT5" s="662"/>
      <c r="DU5" s="662"/>
      <c r="DV5" s="662"/>
      <c r="DW5" s="662"/>
      <c r="DX5" s="662"/>
      <c r="DY5" s="662"/>
      <c r="DZ5" s="662"/>
      <c r="EA5" s="662"/>
      <c r="EB5" s="662"/>
      <c r="EC5" s="663"/>
    </row>
    <row r="6" spans="2:143" ht="11.25" customHeight="1" x14ac:dyDescent="0.15">
      <c r="B6" s="676" t="s">
        <v>231</v>
      </c>
      <c r="C6" s="677"/>
      <c r="D6" s="677"/>
      <c r="E6" s="677"/>
      <c r="F6" s="677"/>
      <c r="G6" s="677"/>
      <c r="H6" s="677"/>
      <c r="I6" s="677"/>
      <c r="J6" s="677"/>
      <c r="K6" s="677"/>
      <c r="L6" s="677"/>
      <c r="M6" s="677"/>
      <c r="N6" s="677"/>
      <c r="O6" s="677"/>
      <c r="P6" s="677"/>
      <c r="Q6" s="678"/>
      <c r="R6" s="679">
        <v>1191735</v>
      </c>
      <c r="S6" s="680"/>
      <c r="T6" s="680"/>
      <c r="U6" s="680"/>
      <c r="V6" s="680"/>
      <c r="W6" s="680"/>
      <c r="X6" s="680"/>
      <c r="Y6" s="681"/>
      <c r="Z6" s="682">
        <v>0.9</v>
      </c>
      <c r="AA6" s="682"/>
      <c r="AB6" s="682"/>
      <c r="AC6" s="682"/>
      <c r="AD6" s="683">
        <v>1191735</v>
      </c>
      <c r="AE6" s="683"/>
      <c r="AF6" s="683"/>
      <c r="AG6" s="683"/>
      <c r="AH6" s="683"/>
      <c r="AI6" s="683"/>
      <c r="AJ6" s="683"/>
      <c r="AK6" s="683"/>
      <c r="AL6" s="684">
        <v>1.4</v>
      </c>
      <c r="AM6" s="685"/>
      <c r="AN6" s="685"/>
      <c r="AO6" s="686"/>
      <c r="AP6" s="676" t="s">
        <v>232</v>
      </c>
      <c r="AQ6" s="677"/>
      <c r="AR6" s="677"/>
      <c r="AS6" s="677"/>
      <c r="AT6" s="677"/>
      <c r="AU6" s="677"/>
      <c r="AV6" s="677"/>
      <c r="AW6" s="677"/>
      <c r="AX6" s="677"/>
      <c r="AY6" s="677"/>
      <c r="AZ6" s="677"/>
      <c r="BA6" s="677"/>
      <c r="BB6" s="677"/>
      <c r="BC6" s="677"/>
      <c r="BD6" s="677"/>
      <c r="BE6" s="677"/>
      <c r="BF6" s="678"/>
      <c r="BG6" s="679">
        <v>71936917</v>
      </c>
      <c r="BH6" s="680"/>
      <c r="BI6" s="680"/>
      <c r="BJ6" s="680"/>
      <c r="BK6" s="680"/>
      <c r="BL6" s="680"/>
      <c r="BM6" s="680"/>
      <c r="BN6" s="681"/>
      <c r="BO6" s="682">
        <v>91.9</v>
      </c>
      <c r="BP6" s="682"/>
      <c r="BQ6" s="682"/>
      <c r="BR6" s="682"/>
      <c r="BS6" s="683">
        <v>1331611</v>
      </c>
      <c r="BT6" s="683"/>
      <c r="BU6" s="683"/>
      <c r="BV6" s="683"/>
      <c r="BW6" s="683"/>
      <c r="BX6" s="683"/>
      <c r="BY6" s="683"/>
      <c r="BZ6" s="683"/>
      <c r="CA6" s="683"/>
      <c r="CB6" s="687"/>
      <c r="CD6" s="690" t="s">
        <v>233</v>
      </c>
      <c r="CE6" s="691"/>
      <c r="CF6" s="691"/>
      <c r="CG6" s="691"/>
      <c r="CH6" s="691"/>
      <c r="CI6" s="691"/>
      <c r="CJ6" s="691"/>
      <c r="CK6" s="691"/>
      <c r="CL6" s="691"/>
      <c r="CM6" s="691"/>
      <c r="CN6" s="691"/>
      <c r="CO6" s="691"/>
      <c r="CP6" s="691"/>
      <c r="CQ6" s="692"/>
      <c r="CR6" s="679">
        <v>627610</v>
      </c>
      <c r="CS6" s="680"/>
      <c r="CT6" s="680"/>
      <c r="CU6" s="680"/>
      <c r="CV6" s="680"/>
      <c r="CW6" s="680"/>
      <c r="CX6" s="680"/>
      <c r="CY6" s="681"/>
      <c r="CZ6" s="673">
        <v>0.5</v>
      </c>
      <c r="DA6" s="674"/>
      <c r="DB6" s="674"/>
      <c r="DC6" s="693"/>
      <c r="DD6" s="688" t="s">
        <v>184</v>
      </c>
      <c r="DE6" s="680"/>
      <c r="DF6" s="680"/>
      <c r="DG6" s="680"/>
      <c r="DH6" s="680"/>
      <c r="DI6" s="680"/>
      <c r="DJ6" s="680"/>
      <c r="DK6" s="680"/>
      <c r="DL6" s="680"/>
      <c r="DM6" s="680"/>
      <c r="DN6" s="680"/>
      <c r="DO6" s="680"/>
      <c r="DP6" s="681"/>
      <c r="DQ6" s="688">
        <v>627429</v>
      </c>
      <c r="DR6" s="680"/>
      <c r="DS6" s="680"/>
      <c r="DT6" s="680"/>
      <c r="DU6" s="680"/>
      <c r="DV6" s="680"/>
      <c r="DW6" s="680"/>
      <c r="DX6" s="680"/>
      <c r="DY6" s="680"/>
      <c r="DZ6" s="680"/>
      <c r="EA6" s="680"/>
      <c r="EB6" s="680"/>
      <c r="EC6" s="689"/>
    </row>
    <row r="7" spans="2:143" ht="11.25" customHeight="1" x14ac:dyDescent="0.15">
      <c r="B7" s="676" t="s">
        <v>234</v>
      </c>
      <c r="C7" s="677"/>
      <c r="D7" s="677"/>
      <c r="E7" s="677"/>
      <c r="F7" s="677"/>
      <c r="G7" s="677"/>
      <c r="H7" s="677"/>
      <c r="I7" s="677"/>
      <c r="J7" s="677"/>
      <c r="K7" s="677"/>
      <c r="L7" s="677"/>
      <c r="M7" s="677"/>
      <c r="N7" s="677"/>
      <c r="O7" s="677"/>
      <c r="P7" s="677"/>
      <c r="Q7" s="678"/>
      <c r="R7" s="679">
        <v>114657</v>
      </c>
      <c r="S7" s="680"/>
      <c r="T7" s="680"/>
      <c r="U7" s="680"/>
      <c r="V7" s="680"/>
      <c r="W7" s="680"/>
      <c r="X7" s="680"/>
      <c r="Y7" s="681"/>
      <c r="Z7" s="682">
        <v>0.1</v>
      </c>
      <c r="AA7" s="682"/>
      <c r="AB7" s="682"/>
      <c r="AC7" s="682"/>
      <c r="AD7" s="683">
        <v>114657</v>
      </c>
      <c r="AE7" s="683"/>
      <c r="AF7" s="683"/>
      <c r="AG7" s="683"/>
      <c r="AH7" s="683"/>
      <c r="AI7" s="683"/>
      <c r="AJ7" s="683"/>
      <c r="AK7" s="683"/>
      <c r="AL7" s="684">
        <v>0.1</v>
      </c>
      <c r="AM7" s="685"/>
      <c r="AN7" s="685"/>
      <c r="AO7" s="686"/>
      <c r="AP7" s="676" t="s">
        <v>235</v>
      </c>
      <c r="AQ7" s="677"/>
      <c r="AR7" s="677"/>
      <c r="AS7" s="677"/>
      <c r="AT7" s="677"/>
      <c r="AU7" s="677"/>
      <c r="AV7" s="677"/>
      <c r="AW7" s="677"/>
      <c r="AX7" s="677"/>
      <c r="AY7" s="677"/>
      <c r="AZ7" s="677"/>
      <c r="BA7" s="677"/>
      <c r="BB7" s="677"/>
      <c r="BC7" s="677"/>
      <c r="BD7" s="677"/>
      <c r="BE7" s="677"/>
      <c r="BF7" s="678"/>
      <c r="BG7" s="679">
        <v>33126492</v>
      </c>
      <c r="BH7" s="680"/>
      <c r="BI7" s="680"/>
      <c r="BJ7" s="680"/>
      <c r="BK7" s="680"/>
      <c r="BL7" s="680"/>
      <c r="BM7" s="680"/>
      <c r="BN7" s="681"/>
      <c r="BO7" s="682">
        <v>42.3</v>
      </c>
      <c r="BP7" s="682"/>
      <c r="BQ7" s="682"/>
      <c r="BR7" s="682"/>
      <c r="BS7" s="683">
        <v>1331611</v>
      </c>
      <c r="BT7" s="683"/>
      <c r="BU7" s="683"/>
      <c r="BV7" s="683"/>
      <c r="BW7" s="683"/>
      <c r="BX7" s="683"/>
      <c r="BY7" s="683"/>
      <c r="BZ7" s="683"/>
      <c r="CA7" s="683"/>
      <c r="CB7" s="687"/>
      <c r="CD7" s="694" t="s">
        <v>236</v>
      </c>
      <c r="CE7" s="695"/>
      <c r="CF7" s="695"/>
      <c r="CG7" s="695"/>
      <c r="CH7" s="695"/>
      <c r="CI7" s="695"/>
      <c r="CJ7" s="695"/>
      <c r="CK7" s="695"/>
      <c r="CL7" s="695"/>
      <c r="CM7" s="695"/>
      <c r="CN7" s="695"/>
      <c r="CO7" s="695"/>
      <c r="CP7" s="695"/>
      <c r="CQ7" s="696"/>
      <c r="CR7" s="679">
        <v>20181421</v>
      </c>
      <c r="CS7" s="680"/>
      <c r="CT7" s="680"/>
      <c r="CU7" s="680"/>
      <c r="CV7" s="680"/>
      <c r="CW7" s="680"/>
      <c r="CX7" s="680"/>
      <c r="CY7" s="681"/>
      <c r="CZ7" s="682">
        <v>16.5</v>
      </c>
      <c r="DA7" s="682"/>
      <c r="DB7" s="682"/>
      <c r="DC7" s="682"/>
      <c r="DD7" s="688">
        <v>358438</v>
      </c>
      <c r="DE7" s="680"/>
      <c r="DF7" s="680"/>
      <c r="DG7" s="680"/>
      <c r="DH7" s="680"/>
      <c r="DI7" s="680"/>
      <c r="DJ7" s="680"/>
      <c r="DK7" s="680"/>
      <c r="DL7" s="680"/>
      <c r="DM7" s="680"/>
      <c r="DN7" s="680"/>
      <c r="DO7" s="680"/>
      <c r="DP7" s="681"/>
      <c r="DQ7" s="688">
        <v>19228510</v>
      </c>
      <c r="DR7" s="680"/>
      <c r="DS7" s="680"/>
      <c r="DT7" s="680"/>
      <c r="DU7" s="680"/>
      <c r="DV7" s="680"/>
      <c r="DW7" s="680"/>
      <c r="DX7" s="680"/>
      <c r="DY7" s="680"/>
      <c r="DZ7" s="680"/>
      <c r="EA7" s="680"/>
      <c r="EB7" s="680"/>
      <c r="EC7" s="689"/>
    </row>
    <row r="8" spans="2:143" ht="11.25" customHeight="1" x14ac:dyDescent="0.15">
      <c r="B8" s="676" t="s">
        <v>237</v>
      </c>
      <c r="C8" s="677"/>
      <c r="D8" s="677"/>
      <c r="E8" s="677"/>
      <c r="F8" s="677"/>
      <c r="G8" s="677"/>
      <c r="H8" s="677"/>
      <c r="I8" s="677"/>
      <c r="J8" s="677"/>
      <c r="K8" s="677"/>
      <c r="L8" s="677"/>
      <c r="M8" s="677"/>
      <c r="N8" s="677"/>
      <c r="O8" s="677"/>
      <c r="P8" s="677"/>
      <c r="Q8" s="678"/>
      <c r="R8" s="679">
        <v>230969</v>
      </c>
      <c r="S8" s="680"/>
      <c r="T8" s="680"/>
      <c r="U8" s="680"/>
      <c r="V8" s="680"/>
      <c r="W8" s="680"/>
      <c r="X8" s="680"/>
      <c r="Y8" s="681"/>
      <c r="Z8" s="682">
        <v>0.2</v>
      </c>
      <c r="AA8" s="682"/>
      <c r="AB8" s="682"/>
      <c r="AC8" s="682"/>
      <c r="AD8" s="683">
        <v>230969</v>
      </c>
      <c r="AE8" s="683"/>
      <c r="AF8" s="683"/>
      <c r="AG8" s="683"/>
      <c r="AH8" s="683"/>
      <c r="AI8" s="683"/>
      <c r="AJ8" s="683"/>
      <c r="AK8" s="683"/>
      <c r="AL8" s="684">
        <v>0.3</v>
      </c>
      <c r="AM8" s="685"/>
      <c r="AN8" s="685"/>
      <c r="AO8" s="686"/>
      <c r="AP8" s="676" t="s">
        <v>238</v>
      </c>
      <c r="AQ8" s="677"/>
      <c r="AR8" s="677"/>
      <c r="AS8" s="677"/>
      <c r="AT8" s="677"/>
      <c r="AU8" s="677"/>
      <c r="AV8" s="677"/>
      <c r="AW8" s="677"/>
      <c r="AX8" s="677"/>
      <c r="AY8" s="677"/>
      <c r="AZ8" s="677"/>
      <c r="BA8" s="677"/>
      <c r="BB8" s="677"/>
      <c r="BC8" s="677"/>
      <c r="BD8" s="677"/>
      <c r="BE8" s="677"/>
      <c r="BF8" s="678"/>
      <c r="BG8" s="679">
        <v>554872</v>
      </c>
      <c r="BH8" s="680"/>
      <c r="BI8" s="680"/>
      <c r="BJ8" s="680"/>
      <c r="BK8" s="680"/>
      <c r="BL8" s="680"/>
      <c r="BM8" s="680"/>
      <c r="BN8" s="681"/>
      <c r="BO8" s="682">
        <v>0.7</v>
      </c>
      <c r="BP8" s="682"/>
      <c r="BQ8" s="682"/>
      <c r="BR8" s="682"/>
      <c r="BS8" s="688" t="s">
        <v>184</v>
      </c>
      <c r="BT8" s="680"/>
      <c r="BU8" s="680"/>
      <c r="BV8" s="680"/>
      <c r="BW8" s="680"/>
      <c r="BX8" s="680"/>
      <c r="BY8" s="680"/>
      <c r="BZ8" s="680"/>
      <c r="CA8" s="680"/>
      <c r="CB8" s="689"/>
      <c r="CD8" s="694" t="s">
        <v>239</v>
      </c>
      <c r="CE8" s="695"/>
      <c r="CF8" s="695"/>
      <c r="CG8" s="695"/>
      <c r="CH8" s="695"/>
      <c r="CI8" s="695"/>
      <c r="CJ8" s="695"/>
      <c r="CK8" s="695"/>
      <c r="CL8" s="695"/>
      <c r="CM8" s="695"/>
      <c r="CN8" s="695"/>
      <c r="CO8" s="695"/>
      <c r="CP8" s="695"/>
      <c r="CQ8" s="696"/>
      <c r="CR8" s="679">
        <v>41550407</v>
      </c>
      <c r="CS8" s="680"/>
      <c r="CT8" s="680"/>
      <c r="CU8" s="680"/>
      <c r="CV8" s="680"/>
      <c r="CW8" s="680"/>
      <c r="CX8" s="680"/>
      <c r="CY8" s="681"/>
      <c r="CZ8" s="682">
        <v>34</v>
      </c>
      <c r="DA8" s="682"/>
      <c r="DB8" s="682"/>
      <c r="DC8" s="682"/>
      <c r="DD8" s="688">
        <v>2319202</v>
      </c>
      <c r="DE8" s="680"/>
      <c r="DF8" s="680"/>
      <c r="DG8" s="680"/>
      <c r="DH8" s="680"/>
      <c r="DI8" s="680"/>
      <c r="DJ8" s="680"/>
      <c r="DK8" s="680"/>
      <c r="DL8" s="680"/>
      <c r="DM8" s="680"/>
      <c r="DN8" s="680"/>
      <c r="DO8" s="680"/>
      <c r="DP8" s="681"/>
      <c r="DQ8" s="688">
        <v>19958988</v>
      </c>
      <c r="DR8" s="680"/>
      <c r="DS8" s="680"/>
      <c r="DT8" s="680"/>
      <c r="DU8" s="680"/>
      <c r="DV8" s="680"/>
      <c r="DW8" s="680"/>
      <c r="DX8" s="680"/>
      <c r="DY8" s="680"/>
      <c r="DZ8" s="680"/>
      <c r="EA8" s="680"/>
      <c r="EB8" s="680"/>
      <c r="EC8" s="689"/>
    </row>
    <row r="9" spans="2:143" ht="11.25" customHeight="1" x14ac:dyDescent="0.15">
      <c r="B9" s="676" t="s">
        <v>240</v>
      </c>
      <c r="C9" s="677"/>
      <c r="D9" s="677"/>
      <c r="E9" s="677"/>
      <c r="F9" s="677"/>
      <c r="G9" s="677"/>
      <c r="H9" s="677"/>
      <c r="I9" s="677"/>
      <c r="J9" s="677"/>
      <c r="K9" s="677"/>
      <c r="L9" s="677"/>
      <c r="M9" s="677"/>
      <c r="N9" s="677"/>
      <c r="O9" s="677"/>
      <c r="P9" s="677"/>
      <c r="Q9" s="678"/>
      <c r="R9" s="679">
        <v>185751</v>
      </c>
      <c r="S9" s="680"/>
      <c r="T9" s="680"/>
      <c r="U9" s="680"/>
      <c r="V9" s="680"/>
      <c r="W9" s="680"/>
      <c r="X9" s="680"/>
      <c r="Y9" s="681"/>
      <c r="Z9" s="682">
        <v>0.1</v>
      </c>
      <c r="AA9" s="682"/>
      <c r="AB9" s="682"/>
      <c r="AC9" s="682"/>
      <c r="AD9" s="683">
        <v>185751</v>
      </c>
      <c r="AE9" s="683"/>
      <c r="AF9" s="683"/>
      <c r="AG9" s="683"/>
      <c r="AH9" s="683"/>
      <c r="AI9" s="683"/>
      <c r="AJ9" s="683"/>
      <c r="AK9" s="683"/>
      <c r="AL9" s="684">
        <v>0.2</v>
      </c>
      <c r="AM9" s="685"/>
      <c r="AN9" s="685"/>
      <c r="AO9" s="686"/>
      <c r="AP9" s="676" t="s">
        <v>241</v>
      </c>
      <c r="AQ9" s="677"/>
      <c r="AR9" s="677"/>
      <c r="AS9" s="677"/>
      <c r="AT9" s="677"/>
      <c r="AU9" s="677"/>
      <c r="AV9" s="677"/>
      <c r="AW9" s="677"/>
      <c r="AX9" s="677"/>
      <c r="AY9" s="677"/>
      <c r="AZ9" s="677"/>
      <c r="BA9" s="677"/>
      <c r="BB9" s="677"/>
      <c r="BC9" s="677"/>
      <c r="BD9" s="677"/>
      <c r="BE9" s="677"/>
      <c r="BF9" s="678"/>
      <c r="BG9" s="679">
        <v>19374617</v>
      </c>
      <c r="BH9" s="680"/>
      <c r="BI9" s="680"/>
      <c r="BJ9" s="680"/>
      <c r="BK9" s="680"/>
      <c r="BL9" s="680"/>
      <c r="BM9" s="680"/>
      <c r="BN9" s="681"/>
      <c r="BO9" s="682">
        <v>24.8</v>
      </c>
      <c r="BP9" s="682"/>
      <c r="BQ9" s="682"/>
      <c r="BR9" s="682"/>
      <c r="BS9" s="688" t="s">
        <v>242</v>
      </c>
      <c r="BT9" s="680"/>
      <c r="BU9" s="680"/>
      <c r="BV9" s="680"/>
      <c r="BW9" s="680"/>
      <c r="BX9" s="680"/>
      <c r="BY9" s="680"/>
      <c r="BZ9" s="680"/>
      <c r="CA9" s="680"/>
      <c r="CB9" s="689"/>
      <c r="CD9" s="694" t="s">
        <v>243</v>
      </c>
      <c r="CE9" s="695"/>
      <c r="CF9" s="695"/>
      <c r="CG9" s="695"/>
      <c r="CH9" s="695"/>
      <c r="CI9" s="695"/>
      <c r="CJ9" s="695"/>
      <c r="CK9" s="695"/>
      <c r="CL9" s="695"/>
      <c r="CM9" s="695"/>
      <c r="CN9" s="695"/>
      <c r="CO9" s="695"/>
      <c r="CP9" s="695"/>
      <c r="CQ9" s="696"/>
      <c r="CR9" s="679">
        <v>9468992</v>
      </c>
      <c r="CS9" s="680"/>
      <c r="CT9" s="680"/>
      <c r="CU9" s="680"/>
      <c r="CV9" s="680"/>
      <c r="CW9" s="680"/>
      <c r="CX9" s="680"/>
      <c r="CY9" s="681"/>
      <c r="CZ9" s="682">
        <v>7.7</v>
      </c>
      <c r="DA9" s="682"/>
      <c r="DB9" s="682"/>
      <c r="DC9" s="682"/>
      <c r="DD9" s="688">
        <v>316844</v>
      </c>
      <c r="DE9" s="680"/>
      <c r="DF9" s="680"/>
      <c r="DG9" s="680"/>
      <c r="DH9" s="680"/>
      <c r="DI9" s="680"/>
      <c r="DJ9" s="680"/>
      <c r="DK9" s="680"/>
      <c r="DL9" s="680"/>
      <c r="DM9" s="680"/>
      <c r="DN9" s="680"/>
      <c r="DO9" s="680"/>
      <c r="DP9" s="681"/>
      <c r="DQ9" s="688">
        <v>7037541</v>
      </c>
      <c r="DR9" s="680"/>
      <c r="DS9" s="680"/>
      <c r="DT9" s="680"/>
      <c r="DU9" s="680"/>
      <c r="DV9" s="680"/>
      <c r="DW9" s="680"/>
      <c r="DX9" s="680"/>
      <c r="DY9" s="680"/>
      <c r="DZ9" s="680"/>
      <c r="EA9" s="680"/>
      <c r="EB9" s="680"/>
      <c r="EC9" s="689"/>
    </row>
    <row r="10" spans="2:143" ht="11.25" customHeight="1" x14ac:dyDescent="0.15">
      <c r="B10" s="676" t="s">
        <v>244</v>
      </c>
      <c r="C10" s="677"/>
      <c r="D10" s="677"/>
      <c r="E10" s="677"/>
      <c r="F10" s="677"/>
      <c r="G10" s="677"/>
      <c r="H10" s="677"/>
      <c r="I10" s="677"/>
      <c r="J10" s="677"/>
      <c r="K10" s="677"/>
      <c r="L10" s="677"/>
      <c r="M10" s="677"/>
      <c r="N10" s="677"/>
      <c r="O10" s="677"/>
      <c r="P10" s="677"/>
      <c r="Q10" s="678"/>
      <c r="R10" s="679" t="s">
        <v>184</v>
      </c>
      <c r="S10" s="680"/>
      <c r="T10" s="680"/>
      <c r="U10" s="680"/>
      <c r="V10" s="680"/>
      <c r="W10" s="680"/>
      <c r="X10" s="680"/>
      <c r="Y10" s="681"/>
      <c r="Z10" s="682" t="s">
        <v>184</v>
      </c>
      <c r="AA10" s="682"/>
      <c r="AB10" s="682"/>
      <c r="AC10" s="682"/>
      <c r="AD10" s="683" t="s">
        <v>184</v>
      </c>
      <c r="AE10" s="683"/>
      <c r="AF10" s="683"/>
      <c r="AG10" s="683"/>
      <c r="AH10" s="683"/>
      <c r="AI10" s="683"/>
      <c r="AJ10" s="683"/>
      <c r="AK10" s="683"/>
      <c r="AL10" s="684" t="s">
        <v>184</v>
      </c>
      <c r="AM10" s="685"/>
      <c r="AN10" s="685"/>
      <c r="AO10" s="686"/>
      <c r="AP10" s="676" t="s">
        <v>245</v>
      </c>
      <c r="AQ10" s="677"/>
      <c r="AR10" s="677"/>
      <c r="AS10" s="677"/>
      <c r="AT10" s="677"/>
      <c r="AU10" s="677"/>
      <c r="AV10" s="677"/>
      <c r="AW10" s="677"/>
      <c r="AX10" s="677"/>
      <c r="AY10" s="677"/>
      <c r="AZ10" s="677"/>
      <c r="BA10" s="677"/>
      <c r="BB10" s="677"/>
      <c r="BC10" s="677"/>
      <c r="BD10" s="677"/>
      <c r="BE10" s="677"/>
      <c r="BF10" s="678"/>
      <c r="BG10" s="679">
        <v>1080065</v>
      </c>
      <c r="BH10" s="680"/>
      <c r="BI10" s="680"/>
      <c r="BJ10" s="680"/>
      <c r="BK10" s="680"/>
      <c r="BL10" s="680"/>
      <c r="BM10" s="680"/>
      <c r="BN10" s="681"/>
      <c r="BO10" s="682">
        <v>1.4</v>
      </c>
      <c r="BP10" s="682"/>
      <c r="BQ10" s="682"/>
      <c r="BR10" s="682"/>
      <c r="BS10" s="688" t="s">
        <v>184</v>
      </c>
      <c r="BT10" s="680"/>
      <c r="BU10" s="680"/>
      <c r="BV10" s="680"/>
      <c r="BW10" s="680"/>
      <c r="BX10" s="680"/>
      <c r="BY10" s="680"/>
      <c r="BZ10" s="680"/>
      <c r="CA10" s="680"/>
      <c r="CB10" s="689"/>
      <c r="CD10" s="694" t="s">
        <v>246</v>
      </c>
      <c r="CE10" s="695"/>
      <c r="CF10" s="695"/>
      <c r="CG10" s="695"/>
      <c r="CH10" s="695"/>
      <c r="CI10" s="695"/>
      <c r="CJ10" s="695"/>
      <c r="CK10" s="695"/>
      <c r="CL10" s="695"/>
      <c r="CM10" s="695"/>
      <c r="CN10" s="695"/>
      <c r="CO10" s="695"/>
      <c r="CP10" s="695"/>
      <c r="CQ10" s="696"/>
      <c r="CR10" s="679">
        <v>91715</v>
      </c>
      <c r="CS10" s="680"/>
      <c r="CT10" s="680"/>
      <c r="CU10" s="680"/>
      <c r="CV10" s="680"/>
      <c r="CW10" s="680"/>
      <c r="CX10" s="680"/>
      <c r="CY10" s="681"/>
      <c r="CZ10" s="682">
        <v>0.1</v>
      </c>
      <c r="DA10" s="682"/>
      <c r="DB10" s="682"/>
      <c r="DC10" s="682"/>
      <c r="DD10" s="688">
        <v>22059</v>
      </c>
      <c r="DE10" s="680"/>
      <c r="DF10" s="680"/>
      <c r="DG10" s="680"/>
      <c r="DH10" s="680"/>
      <c r="DI10" s="680"/>
      <c r="DJ10" s="680"/>
      <c r="DK10" s="680"/>
      <c r="DL10" s="680"/>
      <c r="DM10" s="680"/>
      <c r="DN10" s="680"/>
      <c r="DO10" s="680"/>
      <c r="DP10" s="681"/>
      <c r="DQ10" s="688">
        <v>91351</v>
      </c>
      <c r="DR10" s="680"/>
      <c r="DS10" s="680"/>
      <c r="DT10" s="680"/>
      <c r="DU10" s="680"/>
      <c r="DV10" s="680"/>
      <c r="DW10" s="680"/>
      <c r="DX10" s="680"/>
      <c r="DY10" s="680"/>
      <c r="DZ10" s="680"/>
      <c r="EA10" s="680"/>
      <c r="EB10" s="680"/>
      <c r="EC10" s="689"/>
    </row>
    <row r="11" spans="2:143" ht="11.25" customHeight="1" x14ac:dyDescent="0.15">
      <c r="B11" s="676" t="s">
        <v>247</v>
      </c>
      <c r="C11" s="677"/>
      <c r="D11" s="677"/>
      <c r="E11" s="677"/>
      <c r="F11" s="677"/>
      <c r="G11" s="677"/>
      <c r="H11" s="677"/>
      <c r="I11" s="677"/>
      <c r="J11" s="677"/>
      <c r="K11" s="677"/>
      <c r="L11" s="677"/>
      <c r="M11" s="677"/>
      <c r="N11" s="677"/>
      <c r="O11" s="677"/>
      <c r="P11" s="677"/>
      <c r="Q11" s="678"/>
      <c r="R11" s="679" t="s">
        <v>184</v>
      </c>
      <c r="S11" s="680"/>
      <c r="T11" s="680"/>
      <c r="U11" s="680"/>
      <c r="V11" s="680"/>
      <c r="W11" s="680"/>
      <c r="X11" s="680"/>
      <c r="Y11" s="681"/>
      <c r="Z11" s="682" t="s">
        <v>184</v>
      </c>
      <c r="AA11" s="682"/>
      <c r="AB11" s="682"/>
      <c r="AC11" s="682"/>
      <c r="AD11" s="683" t="s">
        <v>184</v>
      </c>
      <c r="AE11" s="683"/>
      <c r="AF11" s="683"/>
      <c r="AG11" s="683"/>
      <c r="AH11" s="683"/>
      <c r="AI11" s="683"/>
      <c r="AJ11" s="683"/>
      <c r="AK11" s="683"/>
      <c r="AL11" s="684" t="s">
        <v>184</v>
      </c>
      <c r="AM11" s="685"/>
      <c r="AN11" s="685"/>
      <c r="AO11" s="686"/>
      <c r="AP11" s="676" t="s">
        <v>248</v>
      </c>
      <c r="AQ11" s="677"/>
      <c r="AR11" s="677"/>
      <c r="AS11" s="677"/>
      <c r="AT11" s="677"/>
      <c r="AU11" s="677"/>
      <c r="AV11" s="677"/>
      <c r="AW11" s="677"/>
      <c r="AX11" s="677"/>
      <c r="AY11" s="677"/>
      <c r="AZ11" s="677"/>
      <c r="BA11" s="677"/>
      <c r="BB11" s="677"/>
      <c r="BC11" s="677"/>
      <c r="BD11" s="677"/>
      <c r="BE11" s="677"/>
      <c r="BF11" s="678"/>
      <c r="BG11" s="679">
        <v>12116938</v>
      </c>
      <c r="BH11" s="680"/>
      <c r="BI11" s="680"/>
      <c r="BJ11" s="680"/>
      <c r="BK11" s="680"/>
      <c r="BL11" s="680"/>
      <c r="BM11" s="680"/>
      <c r="BN11" s="681"/>
      <c r="BO11" s="682">
        <v>15.5</v>
      </c>
      <c r="BP11" s="682"/>
      <c r="BQ11" s="682"/>
      <c r="BR11" s="682"/>
      <c r="BS11" s="688">
        <v>1331611</v>
      </c>
      <c r="BT11" s="680"/>
      <c r="BU11" s="680"/>
      <c r="BV11" s="680"/>
      <c r="BW11" s="680"/>
      <c r="BX11" s="680"/>
      <c r="BY11" s="680"/>
      <c r="BZ11" s="680"/>
      <c r="CA11" s="680"/>
      <c r="CB11" s="689"/>
      <c r="CD11" s="694" t="s">
        <v>249</v>
      </c>
      <c r="CE11" s="695"/>
      <c r="CF11" s="695"/>
      <c r="CG11" s="695"/>
      <c r="CH11" s="695"/>
      <c r="CI11" s="695"/>
      <c r="CJ11" s="695"/>
      <c r="CK11" s="695"/>
      <c r="CL11" s="695"/>
      <c r="CM11" s="695"/>
      <c r="CN11" s="695"/>
      <c r="CO11" s="695"/>
      <c r="CP11" s="695"/>
      <c r="CQ11" s="696"/>
      <c r="CR11" s="679">
        <v>1225098</v>
      </c>
      <c r="CS11" s="680"/>
      <c r="CT11" s="680"/>
      <c r="CU11" s="680"/>
      <c r="CV11" s="680"/>
      <c r="CW11" s="680"/>
      <c r="CX11" s="680"/>
      <c r="CY11" s="681"/>
      <c r="CZ11" s="682">
        <v>1</v>
      </c>
      <c r="DA11" s="682"/>
      <c r="DB11" s="682"/>
      <c r="DC11" s="682"/>
      <c r="DD11" s="688">
        <v>278851</v>
      </c>
      <c r="DE11" s="680"/>
      <c r="DF11" s="680"/>
      <c r="DG11" s="680"/>
      <c r="DH11" s="680"/>
      <c r="DI11" s="680"/>
      <c r="DJ11" s="680"/>
      <c r="DK11" s="680"/>
      <c r="DL11" s="680"/>
      <c r="DM11" s="680"/>
      <c r="DN11" s="680"/>
      <c r="DO11" s="680"/>
      <c r="DP11" s="681"/>
      <c r="DQ11" s="688">
        <v>858142</v>
      </c>
      <c r="DR11" s="680"/>
      <c r="DS11" s="680"/>
      <c r="DT11" s="680"/>
      <c r="DU11" s="680"/>
      <c r="DV11" s="680"/>
      <c r="DW11" s="680"/>
      <c r="DX11" s="680"/>
      <c r="DY11" s="680"/>
      <c r="DZ11" s="680"/>
      <c r="EA11" s="680"/>
      <c r="EB11" s="680"/>
      <c r="EC11" s="689"/>
    </row>
    <row r="12" spans="2:143" ht="11.25" customHeight="1" x14ac:dyDescent="0.15">
      <c r="B12" s="676" t="s">
        <v>250</v>
      </c>
      <c r="C12" s="677"/>
      <c r="D12" s="677"/>
      <c r="E12" s="677"/>
      <c r="F12" s="677"/>
      <c r="G12" s="677"/>
      <c r="H12" s="677"/>
      <c r="I12" s="677"/>
      <c r="J12" s="677"/>
      <c r="K12" s="677"/>
      <c r="L12" s="677"/>
      <c r="M12" s="677"/>
      <c r="N12" s="677"/>
      <c r="O12" s="677"/>
      <c r="P12" s="677"/>
      <c r="Q12" s="678"/>
      <c r="R12" s="679">
        <v>5981478</v>
      </c>
      <c r="S12" s="680"/>
      <c r="T12" s="680"/>
      <c r="U12" s="680"/>
      <c r="V12" s="680"/>
      <c r="W12" s="680"/>
      <c r="X12" s="680"/>
      <c r="Y12" s="681"/>
      <c r="Z12" s="682">
        <v>4.8</v>
      </c>
      <c r="AA12" s="682"/>
      <c r="AB12" s="682"/>
      <c r="AC12" s="682"/>
      <c r="AD12" s="683">
        <v>5981478</v>
      </c>
      <c r="AE12" s="683"/>
      <c r="AF12" s="683"/>
      <c r="AG12" s="683"/>
      <c r="AH12" s="683"/>
      <c r="AI12" s="683"/>
      <c r="AJ12" s="683"/>
      <c r="AK12" s="683"/>
      <c r="AL12" s="684">
        <v>7.1</v>
      </c>
      <c r="AM12" s="685"/>
      <c r="AN12" s="685"/>
      <c r="AO12" s="686"/>
      <c r="AP12" s="676" t="s">
        <v>251</v>
      </c>
      <c r="AQ12" s="677"/>
      <c r="AR12" s="677"/>
      <c r="AS12" s="677"/>
      <c r="AT12" s="677"/>
      <c r="AU12" s="677"/>
      <c r="AV12" s="677"/>
      <c r="AW12" s="677"/>
      <c r="AX12" s="677"/>
      <c r="AY12" s="677"/>
      <c r="AZ12" s="677"/>
      <c r="BA12" s="677"/>
      <c r="BB12" s="677"/>
      <c r="BC12" s="677"/>
      <c r="BD12" s="677"/>
      <c r="BE12" s="677"/>
      <c r="BF12" s="678"/>
      <c r="BG12" s="679">
        <v>35850038</v>
      </c>
      <c r="BH12" s="680"/>
      <c r="BI12" s="680"/>
      <c r="BJ12" s="680"/>
      <c r="BK12" s="680"/>
      <c r="BL12" s="680"/>
      <c r="BM12" s="680"/>
      <c r="BN12" s="681"/>
      <c r="BO12" s="682">
        <v>45.8</v>
      </c>
      <c r="BP12" s="682"/>
      <c r="BQ12" s="682"/>
      <c r="BR12" s="682"/>
      <c r="BS12" s="688" t="s">
        <v>184</v>
      </c>
      <c r="BT12" s="680"/>
      <c r="BU12" s="680"/>
      <c r="BV12" s="680"/>
      <c r="BW12" s="680"/>
      <c r="BX12" s="680"/>
      <c r="BY12" s="680"/>
      <c r="BZ12" s="680"/>
      <c r="CA12" s="680"/>
      <c r="CB12" s="689"/>
      <c r="CD12" s="694" t="s">
        <v>252</v>
      </c>
      <c r="CE12" s="695"/>
      <c r="CF12" s="695"/>
      <c r="CG12" s="695"/>
      <c r="CH12" s="695"/>
      <c r="CI12" s="695"/>
      <c r="CJ12" s="695"/>
      <c r="CK12" s="695"/>
      <c r="CL12" s="695"/>
      <c r="CM12" s="695"/>
      <c r="CN12" s="695"/>
      <c r="CO12" s="695"/>
      <c r="CP12" s="695"/>
      <c r="CQ12" s="696"/>
      <c r="CR12" s="679">
        <v>3978192</v>
      </c>
      <c r="CS12" s="680"/>
      <c r="CT12" s="680"/>
      <c r="CU12" s="680"/>
      <c r="CV12" s="680"/>
      <c r="CW12" s="680"/>
      <c r="CX12" s="680"/>
      <c r="CY12" s="681"/>
      <c r="CZ12" s="682">
        <v>3.3</v>
      </c>
      <c r="DA12" s="682"/>
      <c r="DB12" s="682"/>
      <c r="DC12" s="682"/>
      <c r="DD12" s="688">
        <v>1415612</v>
      </c>
      <c r="DE12" s="680"/>
      <c r="DF12" s="680"/>
      <c r="DG12" s="680"/>
      <c r="DH12" s="680"/>
      <c r="DI12" s="680"/>
      <c r="DJ12" s="680"/>
      <c r="DK12" s="680"/>
      <c r="DL12" s="680"/>
      <c r="DM12" s="680"/>
      <c r="DN12" s="680"/>
      <c r="DO12" s="680"/>
      <c r="DP12" s="681"/>
      <c r="DQ12" s="688">
        <v>2173042</v>
      </c>
      <c r="DR12" s="680"/>
      <c r="DS12" s="680"/>
      <c r="DT12" s="680"/>
      <c r="DU12" s="680"/>
      <c r="DV12" s="680"/>
      <c r="DW12" s="680"/>
      <c r="DX12" s="680"/>
      <c r="DY12" s="680"/>
      <c r="DZ12" s="680"/>
      <c r="EA12" s="680"/>
      <c r="EB12" s="680"/>
      <c r="EC12" s="689"/>
    </row>
    <row r="13" spans="2:143" ht="11.25" customHeight="1" x14ac:dyDescent="0.15">
      <c r="B13" s="676" t="s">
        <v>253</v>
      </c>
      <c r="C13" s="677"/>
      <c r="D13" s="677"/>
      <c r="E13" s="677"/>
      <c r="F13" s="677"/>
      <c r="G13" s="677"/>
      <c r="H13" s="677"/>
      <c r="I13" s="677"/>
      <c r="J13" s="677"/>
      <c r="K13" s="677"/>
      <c r="L13" s="677"/>
      <c r="M13" s="677"/>
      <c r="N13" s="677"/>
      <c r="O13" s="677"/>
      <c r="P13" s="677"/>
      <c r="Q13" s="678"/>
      <c r="R13" s="679">
        <v>85823</v>
      </c>
      <c r="S13" s="680"/>
      <c r="T13" s="680"/>
      <c r="U13" s="680"/>
      <c r="V13" s="680"/>
      <c r="W13" s="680"/>
      <c r="X13" s="680"/>
      <c r="Y13" s="681"/>
      <c r="Z13" s="682">
        <v>0.1</v>
      </c>
      <c r="AA13" s="682"/>
      <c r="AB13" s="682"/>
      <c r="AC13" s="682"/>
      <c r="AD13" s="683">
        <v>85823</v>
      </c>
      <c r="AE13" s="683"/>
      <c r="AF13" s="683"/>
      <c r="AG13" s="683"/>
      <c r="AH13" s="683"/>
      <c r="AI13" s="683"/>
      <c r="AJ13" s="683"/>
      <c r="AK13" s="683"/>
      <c r="AL13" s="684">
        <v>0.1</v>
      </c>
      <c r="AM13" s="685"/>
      <c r="AN13" s="685"/>
      <c r="AO13" s="686"/>
      <c r="AP13" s="676" t="s">
        <v>254</v>
      </c>
      <c r="AQ13" s="677"/>
      <c r="AR13" s="677"/>
      <c r="AS13" s="677"/>
      <c r="AT13" s="677"/>
      <c r="AU13" s="677"/>
      <c r="AV13" s="677"/>
      <c r="AW13" s="677"/>
      <c r="AX13" s="677"/>
      <c r="AY13" s="677"/>
      <c r="AZ13" s="677"/>
      <c r="BA13" s="677"/>
      <c r="BB13" s="677"/>
      <c r="BC13" s="677"/>
      <c r="BD13" s="677"/>
      <c r="BE13" s="677"/>
      <c r="BF13" s="678"/>
      <c r="BG13" s="679">
        <v>35824292</v>
      </c>
      <c r="BH13" s="680"/>
      <c r="BI13" s="680"/>
      <c r="BJ13" s="680"/>
      <c r="BK13" s="680"/>
      <c r="BL13" s="680"/>
      <c r="BM13" s="680"/>
      <c r="BN13" s="681"/>
      <c r="BO13" s="682">
        <v>45.8</v>
      </c>
      <c r="BP13" s="682"/>
      <c r="BQ13" s="682"/>
      <c r="BR13" s="682"/>
      <c r="BS13" s="688" t="s">
        <v>184</v>
      </c>
      <c r="BT13" s="680"/>
      <c r="BU13" s="680"/>
      <c r="BV13" s="680"/>
      <c r="BW13" s="680"/>
      <c r="BX13" s="680"/>
      <c r="BY13" s="680"/>
      <c r="BZ13" s="680"/>
      <c r="CA13" s="680"/>
      <c r="CB13" s="689"/>
      <c r="CD13" s="694" t="s">
        <v>255</v>
      </c>
      <c r="CE13" s="695"/>
      <c r="CF13" s="695"/>
      <c r="CG13" s="695"/>
      <c r="CH13" s="695"/>
      <c r="CI13" s="695"/>
      <c r="CJ13" s="695"/>
      <c r="CK13" s="695"/>
      <c r="CL13" s="695"/>
      <c r="CM13" s="695"/>
      <c r="CN13" s="695"/>
      <c r="CO13" s="695"/>
      <c r="CP13" s="695"/>
      <c r="CQ13" s="696"/>
      <c r="CR13" s="679">
        <v>15584717</v>
      </c>
      <c r="CS13" s="680"/>
      <c r="CT13" s="680"/>
      <c r="CU13" s="680"/>
      <c r="CV13" s="680"/>
      <c r="CW13" s="680"/>
      <c r="CX13" s="680"/>
      <c r="CY13" s="681"/>
      <c r="CZ13" s="682">
        <v>12.7</v>
      </c>
      <c r="DA13" s="682"/>
      <c r="DB13" s="682"/>
      <c r="DC13" s="682"/>
      <c r="DD13" s="688">
        <v>4297597</v>
      </c>
      <c r="DE13" s="680"/>
      <c r="DF13" s="680"/>
      <c r="DG13" s="680"/>
      <c r="DH13" s="680"/>
      <c r="DI13" s="680"/>
      <c r="DJ13" s="680"/>
      <c r="DK13" s="680"/>
      <c r="DL13" s="680"/>
      <c r="DM13" s="680"/>
      <c r="DN13" s="680"/>
      <c r="DO13" s="680"/>
      <c r="DP13" s="681"/>
      <c r="DQ13" s="688">
        <v>13356400</v>
      </c>
      <c r="DR13" s="680"/>
      <c r="DS13" s="680"/>
      <c r="DT13" s="680"/>
      <c r="DU13" s="680"/>
      <c r="DV13" s="680"/>
      <c r="DW13" s="680"/>
      <c r="DX13" s="680"/>
      <c r="DY13" s="680"/>
      <c r="DZ13" s="680"/>
      <c r="EA13" s="680"/>
      <c r="EB13" s="680"/>
      <c r="EC13" s="689"/>
    </row>
    <row r="14" spans="2:143" ht="11.25" customHeight="1" x14ac:dyDescent="0.15">
      <c r="B14" s="676" t="s">
        <v>256</v>
      </c>
      <c r="C14" s="677"/>
      <c r="D14" s="677"/>
      <c r="E14" s="677"/>
      <c r="F14" s="677"/>
      <c r="G14" s="677"/>
      <c r="H14" s="677"/>
      <c r="I14" s="677"/>
      <c r="J14" s="677"/>
      <c r="K14" s="677"/>
      <c r="L14" s="677"/>
      <c r="M14" s="677"/>
      <c r="N14" s="677"/>
      <c r="O14" s="677"/>
      <c r="P14" s="677"/>
      <c r="Q14" s="678"/>
      <c r="R14" s="679" t="s">
        <v>184</v>
      </c>
      <c r="S14" s="680"/>
      <c r="T14" s="680"/>
      <c r="U14" s="680"/>
      <c r="V14" s="680"/>
      <c r="W14" s="680"/>
      <c r="X14" s="680"/>
      <c r="Y14" s="681"/>
      <c r="Z14" s="682" t="s">
        <v>184</v>
      </c>
      <c r="AA14" s="682"/>
      <c r="AB14" s="682"/>
      <c r="AC14" s="682"/>
      <c r="AD14" s="683" t="s">
        <v>184</v>
      </c>
      <c r="AE14" s="683"/>
      <c r="AF14" s="683"/>
      <c r="AG14" s="683"/>
      <c r="AH14" s="683"/>
      <c r="AI14" s="683"/>
      <c r="AJ14" s="683"/>
      <c r="AK14" s="683"/>
      <c r="AL14" s="684" t="s">
        <v>184</v>
      </c>
      <c r="AM14" s="685"/>
      <c r="AN14" s="685"/>
      <c r="AO14" s="686"/>
      <c r="AP14" s="676" t="s">
        <v>257</v>
      </c>
      <c r="AQ14" s="677"/>
      <c r="AR14" s="677"/>
      <c r="AS14" s="677"/>
      <c r="AT14" s="677"/>
      <c r="AU14" s="677"/>
      <c r="AV14" s="677"/>
      <c r="AW14" s="677"/>
      <c r="AX14" s="677"/>
      <c r="AY14" s="677"/>
      <c r="AZ14" s="677"/>
      <c r="BA14" s="677"/>
      <c r="BB14" s="677"/>
      <c r="BC14" s="677"/>
      <c r="BD14" s="677"/>
      <c r="BE14" s="677"/>
      <c r="BF14" s="678"/>
      <c r="BG14" s="679">
        <v>755201</v>
      </c>
      <c r="BH14" s="680"/>
      <c r="BI14" s="680"/>
      <c r="BJ14" s="680"/>
      <c r="BK14" s="680"/>
      <c r="BL14" s="680"/>
      <c r="BM14" s="680"/>
      <c r="BN14" s="681"/>
      <c r="BO14" s="682">
        <v>1</v>
      </c>
      <c r="BP14" s="682"/>
      <c r="BQ14" s="682"/>
      <c r="BR14" s="682"/>
      <c r="BS14" s="688" t="s">
        <v>184</v>
      </c>
      <c r="BT14" s="680"/>
      <c r="BU14" s="680"/>
      <c r="BV14" s="680"/>
      <c r="BW14" s="680"/>
      <c r="BX14" s="680"/>
      <c r="BY14" s="680"/>
      <c r="BZ14" s="680"/>
      <c r="CA14" s="680"/>
      <c r="CB14" s="689"/>
      <c r="CD14" s="694" t="s">
        <v>258</v>
      </c>
      <c r="CE14" s="695"/>
      <c r="CF14" s="695"/>
      <c r="CG14" s="695"/>
      <c r="CH14" s="695"/>
      <c r="CI14" s="695"/>
      <c r="CJ14" s="695"/>
      <c r="CK14" s="695"/>
      <c r="CL14" s="695"/>
      <c r="CM14" s="695"/>
      <c r="CN14" s="695"/>
      <c r="CO14" s="695"/>
      <c r="CP14" s="695"/>
      <c r="CQ14" s="696"/>
      <c r="CR14" s="679">
        <v>4275708</v>
      </c>
      <c r="CS14" s="680"/>
      <c r="CT14" s="680"/>
      <c r="CU14" s="680"/>
      <c r="CV14" s="680"/>
      <c r="CW14" s="680"/>
      <c r="CX14" s="680"/>
      <c r="CY14" s="681"/>
      <c r="CZ14" s="682">
        <v>3.5</v>
      </c>
      <c r="DA14" s="682"/>
      <c r="DB14" s="682"/>
      <c r="DC14" s="682"/>
      <c r="DD14" s="688">
        <v>432987</v>
      </c>
      <c r="DE14" s="680"/>
      <c r="DF14" s="680"/>
      <c r="DG14" s="680"/>
      <c r="DH14" s="680"/>
      <c r="DI14" s="680"/>
      <c r="DJ14" s="680"/>
      <c r="DK14" s="680"/>
      <c r="DL14" s="680"/>
      <c r="DM14" s="680"/>
      <c r="DN14" s="680"/>
      <c r="DO14" s="680"/>
      <c r="DP14" s="681"/>
      <c r="DQ14" s="688">
        <v>3777384</v>
      </c>
      <c r="DR14" s="680"/>
      <c r="DS14" s="680"/>
      <c r="DT14" s="680"/>
      <c r="DU14" s="680"/>
      <c r="DV14" s="680"/>
      <c r="DW14" s="680"/>
      <c r="DX14" s="680"/>
      <c r="DY14" s="680"/>
      <c r="DZ14" s="680"/>
      <c r="EA14" s="680"/>
      <c r="EB14" s="680"/>
      <c r="EC14" s="689"/>
    </row>
    <row r="15" spans="2:143" ht="11.25" customHeight="1" x14ac:dyDescent="0.15">
      <c r="B15" s="676" t="s">
        <v>259</v>
      </c>
      <c r="C15" s="677"/>
      <c r="D15" s="677"/>
      <c r="E15" s="677"/>
      <c r="F15" s="677"/>
      <c r="G15" s="677"/>
      <c r="H15" s="677"/>
      <c r="I15" s="677"/>
      <c r="J15" s="677"/>
      <c r="K15" s="677"/>
      <c r="L15" s="677"/>
      <c r="M15" s="677"/>
      <c r="N15" s="677"/>
      <c r="O15" s="677"/>
      <c r="P15" s="677"/>
      <c r="Q15" s="678"/>
      <c r="R15" s="679">
        <v>326658</v>
      </c>
      <c r="S15" s="680"/>
      <c r="T15" s="680"/>
      <c r="U15" s="680"/>
      <c r="V15" s="680"/>
      <c r="W15" s="680"/>
      <c r="X15" s="680"/>
      <c r="Y15" s="681"/>
      <c r="Z15" s="682">
        <v>0.3</v>
      </c>
      <c r="AA15" s="682"/>
      <c r="AB15" s="682"/>
      <c r="AC15" s="682"/>
      <c r="AD15" s="683">
        <v>326658</v>
      </c>
      <c r="AE15" s="683"/>
      <c r="AF15" s="683"/>
      <c r="AG15" s="683"/>
      <c r="AH15" s="683"/>
      <c r="AI15" s="683"/>
      <c r="AJ15" s="683"/>
      <c r="AK15" s="683"/>
      <c r="AL15" s="684">
        <v>0.4</v>
      </c>
      <c r="AM15" s="685"/>
      <c r="AN15" s="685"/>
      <c r="AO15" s="686"/>
      <c r="AP15" s="676" t="s">
        <v>260</v>
      </c>
      <c r="AQ15" s="677"/>
      <c r="AR15" s="677"/>
      <c r="AS15" s="677"/>
      <c r="AT15" s="677"/>
      <c r="AU15" s="677"/>
      <c r="AV15" s="677"/>
      <c r="AW15" s="677"/>
      <c r="AX15" s="677"/>
      <c r="AY15" s="677"/>
      <c r="AZ15" s="677"/>
      <c r="BA15" s="677"/>
      <c r="BB15" s="677"/>
      <c r="BC15" s="677"/>
      <c r="BD15" s="677"/>
      <c r="BE15" s="677"/>
      <c r="BF15" s="678"/>
      <c r="BG15" s="679">
        <v>2205186</v>
      </c>
      <c r="BH15" s="680"/>
      <c r="BI15" s="680"/>
      <c r="BJ15" s="680"/>
      <c r="BK15" s="680"/>
      <c r="BL15" s="680"/>
      <c r="BM15" s="680"/>
      <c r="BN15" s="681"/>
      <c r="BO15" s="682">
        <v>2.8</v>
      </c>
      <c r="BP15" s="682"/>
      <c r="BQ15" s="682"/>
      <c r="BR15" s="682"/>
      <c r="BS15" s="688" t="s">
        <v>184</v>
      </c>
      <c r="BT15" s="680"/>
      <c r="BU15" s="680"/>
      <c r="BV15" s="680"/>
      <c r="BW15" s="680"/>
      <c r="BX15" s="680"/>
      <c r="BY15" s="680"/>
      <c r="BZ15" s="680"/>
      <c r="CA15" s="680"/>
      <c r="CB15" s="689"/>
      <c r="CD15" s="694" t="s">
        <v>261</v>
      </c>
      <c r="CE15" s="695"/>
      <c r="CF15" s="695"/>
      <c r="CG15" s="695"/>
      <c r="CH15" s="695"/>
      <c r="CI15" s="695"/>
      <c r="CJ15" s="695"/>
      <c r="CK15" s="695"/>
      <c r="CL15" s="695"/>
      <c r="CM15" s="695"/>
      <c r="CN15" s="695"/>
      <c r="CO15" s="695"/>
      <c r="CP15" s="695"/>
      <c r="CQ15" s="696"/>
      <c r="CR15" s="679">
        <v>17325913</v>
      </c>
      <c r="CS15" s="680"/>
      <c r="CT15" s="680"/>
      <c r="CU15" s="680"/>
      <c r="CV15" s="680"/>
      <c r="CW15" s="680"/>
      <c r="CX15" s="680"/>
      <c r="CY15" s="681"/>
      <c r="CZ15" s="682">
        <v>14.2</v>
      </c>
      <c r="DA15" s="682"/>
      <c r="DB15" s="682"/>
      <c r="DC15" s="682"/>
      <c r="DD15" s="688">
        <v>8239624</v>
      </c>
      <c r="DE15" s="680"/>
      <c r="DF15" s="680"/>
      <c r="DG15" s="680"/>
      <c r="DH15" s="680"/>
      <c r="DI15" s="680"/>
      <c r="DJ15" s="680"/>
      <c r="DK15" s="680"/>
      <c r="DL15" s="680"/>
      <c r="DM15" s="680"/>
      <c r="DN15" s="680"/>
      <c r="DO15" s="680"/>
      <c r="DP15" s="681"/>
      <c r="DQ15" s="688">
        <v>13035460</v>
      </c>
      <c r="DR15" s="680"/>
      <c r="DS15" s="680"/>
      <c r="DT15" s="680"/>
      <c r="DU15" s="680"/>
      <c r="DV15" s="680"/>
      <c r="DW15" s="680"/>
      <c r="DX15" s="680"/>
      <c r="DY15" s="680"/>
      <c r="DZ15" s="680"/>
      <c r="EA15" s="680"/>
      <c r="EB15" s="680"/>
      <c r="EC15" s="689"/>
    </row>
    <row r="16" spans="2:143" ht="11.25" customHeight="1" x14ac:dyDescent="0.15">
      <c r="B16" s="676" t="s">
        <v>262</v>
      </c>
      <c r="C16" s="677"/>
      <c r="D16" s="677"/>
      <c r="E16" s="677"/>
      <c r="F16" s="677"/>
      <c r="G16" s="677"/>
      <c r="H16" s="677"/>
      <c r="I16" s="677"/>
      <c r="J16" s="677"/>
      <c r="K16" s="677"/>
      <c r="L16" s="677"/>
      <c r="M16" s="677"/>
      <c r="N16" s="677"/>
      <c r="O16" s="677"/>
      <c r="P16" s="677"/>
      <c r="Q16" s="678"/>
      <c r="R16" s="679" t="s">
        <v>184</v>
      </c>
      <c r="S16" s="680"/>
      <c r="T16" s="680"/>
      <c r="U16" s="680"/>
      <c r="V16" s="680"/>
      <c r="W16" s="680"/>
      <c r="X16" s="680"/>
      <c r="Y16" s="681"/>
      <c r="Z16" s="682" t="s">
        <v>242</v>
      </c>
      <c r="AA16" s="682"/>
      <c r="AB16" s="682"/>
      <c r="AC16" s="682"/>
      <c r="AD16" s="683" t="s">
        <v>184</v>
      </c>
      <c r="AE16" s="683"/>
      <c r="AF16" s="683"/>
      <c r="AG16" s="683"/>
      <c r="AH16" s="683"/>
      <c r="AI16" s="683"/>
      <c r="AJ16" s="683"/>
      <c r="AK16" s="683"/>
      <c r="AL16" s="684" t="s">
        <v>184</v>
      </c>
      <c r="AM16" s="685"/>
      <c r="AN16" s="685"/>
      <c r="AO16" s="686"/>
      <c r="AP16" s="676" t="s">
        <v>263</v>
      </c>
      <c r="AQ16" s="677"/>
      <c r="AR16" s="677"/>
      <c r="AS16" s="677"/>
      <c r="AT16" s="677"/>
      <c r="AU16" s="677"/>
      <c r="AV16" s="677"/>
      <c r="AW16" s="677"/>
      <c r="AX16" s="677"/>
      <c r="AY16" s="677"/>
      <c r="AZ16" s="677"/>
      <c r="BA16" s="677"/>
      <c r="BB16" s="677"/>
      <c r="BC16" s="677"/>
      <c r="BD16" s="677"/>
      <c r="BE16" s="677"/>
      <c r="BF16" s="678"/>
      <c r="BG16" s="679" t="s">
        <v>184</v>
      </c>
      <c r="BH16" s="680"/>
      <c r="BI16" s="680"/>
      <c r="BJ16" s="680"/>
      <c r="BK16" s="680"/>
      <c r="BL16" s="680"/>
      <c r="BM16" s="680"/>
      <c r="BN16" s="681"/>
      <c r="BO16" s="682" t="s">
        <v>184</v>
      </c>
      <c r="BP16" s="682"/>
      <c r="BQ16" s="682"/>
      <c r="BR16" s="682"/>
      <c r="BS16" s="688" t="s">
        <v>184</v>
      </c>
      <c r="BT16" s="680"/>
      <c r="BU16" s="680"/>
      <c r="BV16" s="680"/>
      <c r="BW16" s="680"/>
      <c r="BX16" s="680"/>
      <c r="BY16" s="680"/>
      <c r="BZ16" s="680"/>
      <c r="CA16" s="680"/>
      <c r="CB16" s="689"/>
      <c r="CD16" s="694" t="s">
        <v>264</v>
      </c>
      <c r="CE16" s="695"/>
      <c r="CF16" s="695"/>
      <c r="CG16" s="695"/>
      <c r="CH16" s="695"/>
      <c r="CI16" s="695"/>
      <c r="CJ16" s="695"/>
      <c r="CK16" s="695"/>
      <c r="CL16" s="695"/>
      <c r="CM16" s="695"/>
      <c r="CN16" s="695"/>
      <c r="CO16" s="695"/>
      <c r="CP16" s="695"/>
      <c r="CQ16" s="696"/>
      <c r="CR16" s="679">
        <v>119851</v>
      </c>
      <c r="CS16" s="680"/>
      <c r="CT16" s="680"/>
      <c r="CU16" s="680"/>
      <c r="CV16" s="680"/>
      <c r="CW16" s="680"/>
      <c r="CX16" s="680"/>
      <c r="CY16" s="681"/>
      <c r="CZ16" s="682">
        <v>0.1</v>
      </c>
      <c r="DA16" s="682"/>
      <c r="DB16" s="682"/>
      <c r="DC16" s="682"/>
      <c r="DD16" s="688" t="s">
        <v>184</v>
      </c>
      <c r="DE16" s="680"/>
      <c r="DF16" s="680"/>
      <c r="DG16" s="680"/>
      <c r="DH16" s="680"/>
      <c r="DI16" s="680"/>
      <c r="DJ16" s="680"/>
      <c r="DK16" s="680"/>
      <c r="DL16" s="680"/>
      <c r="DM16" s="680"/>
      <c r="DN16" s="680"/>
      <c r="DO16" s="680"/>
      <c r="DP16" s="681"/>
      <c r="DQ16" s="688">
        <v>26732</v>
      </c>
      <c r="DR16" s="680"/>
      <c r="DS16" s="680"/>
      <c r="DT16" s="680"/>
      <c r="DU16" s="680"/>
      <c r="DV16" s="680"/>
      <c r="DW16" s="680"/>
      <c r="DX16" s="680"/>
      <c r="DY16" s="680"/>
      <c r="DZ16" s="680"/>
      <c r="EA16" s="680"/>
      <c r="EB16" s="680"/>
      <c r="EC16" s="689"/>
    </row>
    <row r="17" spans="2:133" ht="11.25" customHeight="1" x14ac:dyDescent="0.15">
      <c r="B17" s="676" t="s">
        <v>265</v>
      </c>
      <c r="C17" s="677"/>
      <c r="D17" s="677"/>
      <c r="E17" s="677"/>
      <c r="F17" s="677"/>
      <c r="G17" s="677"/>
      <c r="H17" s="677"/>
      <c r="I17" s="677"/>
      <c r="J17" s="677"/>
      <c r="K17" s="677"/>
      <c r="L17" s="677"/>
      <c r="M17" s="677"/>
      <c r="N17" s="677"/>
      <c r="O17" s="677"/>
      <c r="P17" s="677"/>
      <c r="Q17" s="678"/>
      <c r="R17" s="679">
        <v>249329</v>
      </c>
      <c r="S17" s="680"/>
      <c r="T17" s="680"/>
      <c r="U17" s="680"/>
      <c r="V17" s="680"/>
      <c r="W17" s="680"/>
      <c r="X17" s="680"/>
      <c r="Y17" s="681"/>
      <c r="Z17" s="682">
        <v>0.2</v>
      </c>
      <c r="AA17" s="682"/>
      <c r="AB17" s="682"/>
      <c r="AC17" s="682"/>
      <c r="AD17" s="683">
        <v>249329</v>
      </c>
      <c r="AE17" s="683"/>
      <c r="AF17" s="683"/>
      <c r="AG17" s="683"/>
      <c r="AH17" s="683"/>
      <c r="AI17" s="683"/>
      <c r="AJ17" s="683"/>
      <c r="AK17" s="683"/>
      <c r="AL17" s="684">
        <v>0.3</v>
      </c>
      <c r="AM17" s="685"/>
      <c r="AN17" s="685"/>
      <c r="AO17" s="686"/>
      <c r="AP17" s="676" t="s">
        <v>266</v>
      </c>
      <c r="AQ17" s="677"/>
      <c r="AR17" s="677"/>
      <c r="AS17" s="677"/>
      <c r="AT17" s="677"/>
      <c r="AU17" s="677"/>
      <c r="AV17" s="677"/>
      <c r="AW17" s="677"/>
      <c r="AX17" s="677"/>
      <c r="AY17" s="677"/>
      <c r="AZ17" s="677"/>
      <c r="BA17" s="677"/>
      <c r="BB17" s="677"/>
      <c r="BC17" s="677"/>
      <c r="BD17" s="677"/>
      <c r="BE17" s="677"/>
      <c r="BF17" s="678"/>
      <c r="BG17" s="679" t="s">
        <v>242</v>
      </c>
      <c r="BH17" s="680"/>
      <c r="BI17" s="680"/>
      <c r="BJ17" s="680"/>
      <c r="BK17" s="680"/>
      <c r="BL17" s="680"/>
      <c r="BM17" s="680"/>
      <c r="BN17" s="681"/>
      <c r="BO17" s="682" t="s">
        <v>184</v>
      </c>
      <c r="BP17" s="682"/>
      <c r="BQ17" s="682"/>
      <c r="BR17" s="682"/>
      <c r="BS17" s="688" t="s">
        <v>184</v>
      </c>
      <c r="BT17" s="680"/>
      <c r="BU17" s="680"/>
      <c r="BV17" s="680"/>
      <c r="BW17" s="680"/>
      <c r="BX17" s="680"/>
      <c r="BY17" s="680"/>
      <c r="BZ17" s="680"/>
      <c r="CA17" s="680"/>
      <c r="CB17" s="689"/>
      <c r="CD17" s="694" t="s">
        <v>267</v>
      </c>
      <c r="CE17" s="695"/>
      <c r="CF17" s="695"/>
      <c r="CG17" s="695"/>
      <c r="CH17" s="695"/>
      <c r="CI17" s="695"/>
      <c r="CJ17" s="695"/>
      <c r="CK17" s="695"/>
      <c r="CL17" s="695"/>
      <c r="CM17" s="695"/>
      <c r="CN17" s="695"/>
      <c r="CO17" s="695"/>
      <c r="CP17" s="695"/>
      <c r="CQ17" s="696"/>
      <c r="CR17" s="679">
        <v>7946704</v>
      </c>
      <c r="CS17" s="680"/>
      <c r="CT17" s="680"/>
      <c r="CU17" s="680"/>
      <c r="CV17" s="680"/>
      <c r="CW17" s="680"/>
      <c r="CX17" s="680"/>
      <c r="CY17" s="681"/>
      <c r="CZ17" s="682">
        <v>6.5</v>
      </c>
      <c r="DA17" s="682"/>
      <c r="DB17" s="682"/>
      <c r="DC17" s="682"/>
      <c r="DD17" s="688" t="s">
        <v>242</v>
      </c>
      <c r="DE17" s="680"/>
      <c r="DF17" s="680"/>
      <c r="DG17" s="680"/>
      <c r="DH17" s="680"/>
      <c r="DI17" s="680"/>
      <c r="DJ17" s="680"/>
      <c r="DK17" s="680"/>
      <c r="DL17" s="680"/>
      <c r="DM17" s="680"/>
      <c r="DN17" s="680"/>
      <c r="DO17" s="680"/>
      <c r="DP17" s="681"/>
      <c r="DQ17" s="688">
        <v>7913219</v>
      </c>
      <c r="DR17" s="680"/>
      <c r="DS17" s="680"/>
      <c r="DT17" s="680"/>
      <c r="DU17" s="680"/>
      <c r="DV17" s="680"/>
      <c r="DW17" s="680"/>
      <c r="DX17" s="680"/>
      <c r="DY17" s="680"/>
      <c r="DZ17" s="680"/>
      <c r="EA17" s="680"/>
      <c r="EB17" s="680"/>
      <c r="EC17" s="689"/>
    </row>
    <row r="18" spans="2:133" ht="11.25" customHeight="1" x14ac:dyDescent="0.15">
      <c r="B18" s="676" t="s">
        <v>268</v>
      </c>
      <c r="C18" s="677"/>
      <c r="D18" s="677"/>
      <c r="E18" s="677"/>
      <c r="F18" s="677"/>
      <c r="G18" s="677"/>
      <c r="H18" s="677"/>
      <c r="I18" s="677"/>
      <c r="J18" s="677"/>
      <c r="K18" s="677"/>
      <c r="L18" s="677"/>
      <c r="M18" s="677"/>
      <c r="N18" s="677"/>
      <c r="O18" s="677"/>
      <c r="P18" s="677"/>
      <c r="Q18" s="678"/>
      <c r="R18" s="679">
        <v>824638</v>
      </c>
      <c r="S18" s="680"/>
      <c r="T18" s="680"/>
      <c r="U18" s="680"/>
      <c r="V18" s="680"/>
      <c r="W18" s="680"/>
      <c r="X18" s="680"/>
      <c r="Y18" s="681"/>
      <c r="Z18" s="682">
        <v>0.7</v>
      </c>
      <c r="AA18" s="682"/>
      <c r="AB18" s="682"/>
      <c r="AC18" s="682"/>
      <c r="AD18" s="683">
        <v>274453</v>
      </c>
      <c r="AE18" s="683"/>
      <c r="AF18" s="683"/>
      <c r="AG18" s="683"/>
      <c r="AH18" s="683"/>
      <c r="AI18" s="683"/>
      <c r="AJ18" s="683"/>
      <c r="AK18" s="683"/>
      <c r="AL18" s="684">
        <v>0.3</v>
      </c>
      <c r="AM18" s="685"/>
      <c r="AN18" s="685"/>
      <c r="AO18" s="686"/>
      <c r="AP18" s="676" t="s">
        <v>269</v>
      </c>
      <c r="AQ18" s="677"/>
      <c r="AR18" s="677"/>
      <c r="AS18" s="677"/>
      <c r="AT18" s="677"/>
      <c r="AU18" s="677"/>
      <c r="AV18" s="677"/>
      <c r="AW18" s="677"/>
      <c r="AX18" s="677"/>
      <c r="AY18" s="677"/>
      <c r="AZ18" s="677"/>
      <c r="BA18" s="677"/>
      <c r="BB18" s="677"/>
      <c r="BC18" s="677"/>
      <c r="BD18" s="677"/>
      <c r="BE18" s="677"/>
      <c r="BF18" s="678"/>
      <c r="BG18" s="679" t="s">
        <v>184</v>
      </c>
      <c r="BH18" s="680"/>
      <c r="BI18" s="680"/>
      <c r="BJ18" s="680"/>
      <c r="BK18" s="680"/>
      <c r="BL18" s="680"/>
      <c r="BM18" s="680"/>
      <c r="BN18" s="681"/>
      <c r="BO18" s="682" t="s">
        <v>184</v>
      </c>
      <c r="BP18" s="682"/>
      <c r="BQ18" s="682"/>
      <c r="BR18" s="682"/>
      <c r="BS18" s="688" t="s">
        <v>184</v>
      </c>
      <c r="BT18" s="680"/>
      <c r="BU18" s="680"/>
      <c r="BV18" s="680"/>
      <c r="BW18" s="680"/>
      <c r="BX18" s="680"/>
      <c r="BY18" s="680"/>
      <c r="BZ18" s="680"/>
      <c r="CA18" s="680"/>
      <c r="CB18" s="689"/>
      <c r="CD18" s="694" t="s">
        <v>270</v>
      </c>
      <c r="CE18" s="695"/>
      <c r="CF18" s="695"/>
      <c r="CG18" s="695"/>
      <c r="CH18" s="695"/>
      <c r="CI18" s="695"/>
      <c r="CJ18" s="695"/>
      <c r="CK18" s="695"/>
      <c r="CL18" s="695"/>
      <c r="CM18" s="695"/>
      <c r="CN18" s="695"/>
      <c r="CO18" s="695"/>
      <c r="CP18" s="695"/>
      <c r="CQ18" s="696"/>
      <c r="CR18" s="679" t="s">
        <v>184</v>
      </c>
      <c r="CS18" s="680"/>
      <c r="CT18" s="680"/>
      <c r="CU18" s="680"/>
      <c r="CV18" s="680"/>
      <c r="CW18" s="680"/>
      <c r="CX18" s="680"/>
      <c r="CY18" s="681"/>
      <c r="CZ18" s="682" t="s">
        <v>184</v>
      </c>
      <c r="DA18" s="682"/>
      <c r="DB18" s="682"/>
      <c r="DC18" s="682"/>
      <c r="DD18" s="688" t="s">
        <v>184</v>
      </c>
      <c r="DE18" s="680"/>
      <c r="DF18" s="680"/>
      <c r="DG18" s="680"/>
      <c r="DH18" s="680"/>
      <c r="DI18" s="680"/>
      <c r="DJ18" s="680"/>
      <c r="DK18" s="680"/>
      <c r="DL18" s="680"/>
      <c r="DM18" s="680"/>
      <c r="DN18" s="680"/>
      <c r="DO18" s="680"/>
      <c r="DP18" s="681"/>
      <c r="DQ18" s="688" t="s">
        <v>184</v>
      </c>
      <c r="DR18" s="680"/>
      <c r="DS18" s="680"/>
      <c r="DT18" s="680"/>
      <c r="DU18" s="680"/>
      <c r="DV18" s="680"/>
      <c r="DW18" s="680"/>
      <c r="DX18" s="680"/>
      <c r="DY18" s="680"/>
      <c r="DZ18" s="680"/>
      <c r="EA18" s="680"/>
      <c r="EB18" s="680"/>
      <c r="EC18" s="689"/>
    </row>
    <row r="19" spans="2:133" ht="11.25" customHeight="1" x14ac:dyDescent="0.15">
      <c r="B19" s="676" t="s">
        <v>271</v>
      </c>
      <c r="C19" s="677"/>
      <c r="D19" s="677"/>
      <c r="E19" s="677"/>
      <c r="F19" s="677"/>
      <c r="G19" s="677"/>
      <c r="H19" s="677"/>
      <c r="I19" s="677"/>
      <c r="J19" s="677"/>
      <c r="K19" s="677"/>
      <c r="L19" s="677"/>
      <c r="M19" s="677"/>
      <c r="N19" s="677"/>
      <c r="O19" s="677"/>
      <c r="P19" s="677"/>
      <c r="Q19" s="678"/>
      <c r="R19" s="679">
        <v>274453</v>
      </c>
      <c r="S19" s="680"/>
      <c r="T19" s="680"/>
      <c r="U19" s="680"/>
      <c r="V19" s="680"/>
      <c r="W19" s="680"/>
      <c r="X19" s="680"/>
      <c r="Y19" s="681"/>
      <c r="Z19" s="682">
        <v>0.2</v>
      </c>
      <c r="AA19" s="682"/>
      <c r="AB19" s="682"/>
      <c r="AC19" s="682"/>
      <c r="AD19" s="683">
        <v>274453</v>
      </c>
      <c r="AE19" s="683"/>
      <c r="AF19" s="683"/>
      <c r="AG19" s="683"/>
      <c r="AH19" s="683"/>
      <c r="AI19" s="683"/>
      <c r="AJ19" s="683"/>
      <c r="AK19" s="683"/>
      <c r="AL19" s="684">
        <v>0.3</v>
      </c>
      <c r="AM19" s="685"/>
      <c r="AN19" s="685"/>
      <c r="AO19" s="686"/>
      <c r="AP19" s="676" t="s">
        <v>272</v>
      </c>
      <c r="AQ19" s="677"/>
      <c r="AR19" s="677"/>
      <c r="AS19" s="677"/>
      <c r="AT19" s="677"/>
      <c r="AU19" s="677"/>
      <c r="AV19" s="677"/>
      <c r="AW19" s="677"/>
      <c r="AX19" s="677"/>
      <c r="AY19" s="677"/>
      <c r="AZ19" s="677"/>
      <c r="BA19" s="677"/>
      <c r="BB19" s="677"/>
      <c r="BC19" s="677"/>
      <c r="BD19" s="677"/>
      <c r="BE19" s="677"/>
      <c r="BF19" s="678"/>
      <c r="BG19" s="679">
        <v>6328590</v>
      </c>
      <c r="BH19" s="680"/>
      <c r="BI19" s="680"/>
      <c r="BJ19" s="680"/>
      <c r="BK19" s="680"/>
      <c r="BL19" s="680"/>
      <c r="BM19" s="680"/>
      <c r="BN19" s="681"/>
      <c r="BO19" s="682">
        <v>8.1</v>
      </c>
      <c r="BP19" s="682"/>
      <c r="BQ19" s="682"/>
      <c r="BR19" s="682"/>
      <c r="BS19" s="688" t="s">
        <v>184</v>
      </c>
      <c r="BT19" s="680"/>
      <c r="BU19" s="680"/>
      <c r="BV19" s="680"/>
      <c r="BW19" s="680"/>
      <c r="BX19" s="680"/>
      <c r="BY19" s="680"/>
      <c r="BZ19" s="680"/>
      <c r="CA19" s="680"/>
      <c r="CB19" s="689"/>
      <c r="CD19" s="694" t="s">
        <v>273</v>
      </c>
      <c r="CE19" s="695"/>
      <c r="CF19" s="695"/>
      <c r="CG19" s="695"/>
      <c r="CH19" s="695"/>
      <c r="CI19" s="695"/>
      <c r="CJ19" s="695"/>
      <c r="CK19" s="695"/>
      <c r="CL19" s="695"/>
      <c r="CM19" s="695"/>
      <c r="CN19" s="695"/>
      <c r="CO19" s="695"/>
      <c r="CP19" s="695"/>
      <c r="CQ19" s="696"/>
      <c r="CR19" s="679" t="s">
        <v>184</v>
      </c>
      <c r="CS19" s="680"/>
      <c r="CT19" s="680"/>
      <c r="CU19" s="680"/>
      <c r="CV19" s="680"/>
      <c r="CW19" s="680"/>
      <c r="CX19" s="680"/>
      <c r="CY19" s="681"/>
      <c r="CZ19" s="682" t="s">
        <v>242</v>
      </c>
      <c r="DA19" s="682"/>
      <c r="DB19" s="682"/>
      <c r="DC19" s="682"/>
      <c r="DD19" s="688" t="s">
        <v>184</v>
      </c>
      <c r="DE19" s="680"/>
      <c r="DF19" s="680"/>
      <c r="DG19" s="680"/>
      <c r="DH19" s="680"/>
      <c r="DI19" s="680"/>
      <c r="DJ19" s="680"/>
      <c r="DK19" s="680"/>
      <c r="DL19" s="680"/>
      <c r="DM19" s="680"/>
      <c r="DN19" s="680"/>
      <c r="DO19" s="680"/>
      <c r="DP19" s="681"/>
      <c r="DQ19" s="688" t="s">
        <v>242</v>
      </c>
      <c r="DR19" s="680"/>
      <c r="DS19" s="680"/>
      <c r="DT19" s="680"/>
      <c r="DU19" s="680"/>
      <c r="DV19" s="680"/>
      <c r="DW19" s="680"/>
      <c r="DX19" s="680"/>
      <c r="DY19" s="680"/>
      <c r="DZ19" s="680"/>
      <c r="EA19" s="680"/>
      <c r="EB19" s="680"/>
      <c r="EC19" s="689"/>
    </row>
    <row r="20" spans="2:133" ht="11.25" customHeight="1" x14ac:dyDescent="0.15">
      <c r="B20" s="676" t="s">
        <v>274</v>
      </c>
      <c r="C20" s="677"/>
      <c r="D20" s="677"/>
      <c r="E20" s="677"/>
      <c r="F20" s="677"/>
      <c r="G20" s="677"/>
      <c r="H20" s="677"/>
      <c r="I20" s="677"/>
      <c r="J20" s="677"/>
      <c r="K20" s="677"/>
      <c r="L20" s="677"/>
      <c r="M20" s="677"/>
      <c r="N20" s="677"/>
      <c r="O20" s="677"/>
      <c r="P20" s="677"/>
      <c r="Q20" s="678"/>
      <c r="R20" s="679">
        <v>550120</v>
      </c>
      <c r="S20" s="680"/>
      <c r="T20" s="680"/>
      <c r="U20" s="680"/>
      <c r="V20" s="680"/>
      <c r="W20" s="680"/>
      <c r="X20" s="680"/>
      <c r="Y20" s="681"/>
      <c r="Z20" s="682">
        <v>0.4</v>
      </c>
      <c r="AA20" s="682"/>
      <c r="AB20" s="682"/>
      <c r="AC20" s="682"/>
      <c r="AD20" s="683" t="s">
        <v>242</v>
      </c>
      <c r="AE20" s="683"/>
      <c r="AF20" s="683"/>
      <c r="AG20" s="683"/>
      <c r="AH20" s="683"/>
      <c r="AI20" s="683"/>
      <c r="AJ20" s="683"/>
      <c r="AK20" s="683"/>
      <c r="AL20" s="684" t="s">
        <v>242</v>
      </c>
      <c r="AM20" s="685"/>
      <c r="AN20" s="685"/>
      <c r="AO20" s="686"/>
      <c r="AP20" s="676" t="s">
        <v>275</v>
      </c>
      <c r="AQ20" s="677"/>
      <c r="AR20" s="677"/>
      <c r="AS20" s="677"/>
      <c r="AT20" s="677"/>
      <c r="AU20" s="677"/>
      <c r="AV20" s="677"/>
      <c r="AW20" s="677"/>
      <c r="AX20" s="677"/>
      <c r="AY20" s="677"/>
      <c r="AZ20" s="677"/>
      <c r="BA20" s="677"/>
      <c r="BB20" s="677"/>
      <c r="BC20" s="677"/>
      <c r="BD20" s="677"/>
      <c r="BE20" s="677"/>
      <c r="BF20" s="678"/>
      <c r="BG20" s="679">
        <v>6328590</v>
      </c>
      <c r="BH20" s="680"/>
      <c r="BI20" s="680"/>
      <c r="BJ20" s="680"/>
      <c r="BK20" s="680"/>
      <c r="BL20" s="680"/>
      <c r="BM20" s="680"/>
      <c r="BN20" s="681"/>
      <c r="BO20" s="682">
        <v>8.1</v>
      </c>
      <c r="BP20" s="682"/>
      <c r="BQ20" s="682"/>
      <c r="BR20" s="682"/>
      <c r="BS20" s="688" t="s">
        <v>184</v>
      </c>
      <c r="BT20" s="680"/>
      <c r="BU20" s="680"/>
      <c r="BV20" s="680"/>
      <c r="BW20" s="680"/>
      <c r="BX20" s="680"/>
      <c r="BY20" s="680"/>
      <c r="BZ20" s="680"/>
      <c r="CA20" s="680"/>
      <c r="CB20" s="689"/>
      <c r="CD20" s="694" t="s">
        <v>276</v>
      </c>
      <c r="CE20" s="695"/>
      <c r="CF20" s="695"/>
      <c r="CG20" s="695"/>
      <c r="CH20" s="695"/>
      <c r="CI20" s="695"/>
      <c r="CJ20" s="695"/>
      <c r="CK20" s="695"/>
      <c r="CL20" s="695"/>
      <c r="CM20" s="695"/>
      <c r="CN20" s="695"/>
      <c r="CO20" s="695"/>
      <c r="CP20" s="695"/>
      <c r="CQ20" s="696"/>
      <c r="CR20" s="679">
        <v>122376328</v>
      </c>
      <c r="CS20" s="680"/>
      <c r="CT20" s="680"/>
      <c r="CU20" s="680"/>
      <c r="CV20" s="680"/>
      <c r="CW20" s="680"/>
      <c r="CX20" s="680"/>
      <c r="CY20" s="681"/>
      <c r="CZ20" s="682">
        <v>100</v>
      </c>
      <c r="DA20" s="682"/>
      <c r="DB20" s="682"/>
      <c r="DC20" s="682"/>
      <c r="DD20" s="688">
        <v>17681214</v>
      </c>
      <c r="DE20" s="680"/>
      <c r="DF20" s="680"/>
      <c r="DG20" s="680"/>
      <c r="DH20" s="680"/>
      <c r="DI20" s="680"/>
      <c r="DJ20" s="680"/>
      <c r="DK20" s="680"/>
      <c r="DL20" s="680"/>
      <c r="DM20" s="680"/>
      <c r="DN20" s="680"/>
      <c r="DO20" s="680"/>
      <c r="DP20" s="681"/>
      <c r="DQ20" s="688">
        <v>88084198</v>
      </c>
      <c r="DR20" s="680"/>
      <c r="DS20" s="680"/>
      <c r="DT20" s="680"/>
      <c r="DU20" s="680"/>
      <c r="DV20" s="680"/>
      <c r="DW20" s="680"/>
      <c r="DX20" s="680"/>
      <c r="DY20" s="680"/>
      <c r="DZ20" s="680"/>
      <c r="EA20" s="680"/>
      <c r="EB20" s="680"/>
      <c r="EC20" s="689"/>
    </row>
    <row r="21" spans="2:133" ht="11.25" customHeight="1" x14ac:dyDescent="0.15">
      <c r="B21" s="676" t="s">
        <v>277</v>
      </c>
      <c r="C21" s="677"/>
      <c r="D21" s="677"/>
      <c r="E21" s="677"/>
      <c r="F21" s="677"/>
      <c r="G21" s="677"/>
      <c r="H21" s="677"/>
      <c r="I21" s="677"/>
      <c r="J21" s="677"/>
      <c r="K21" s="677"/>
      <c r="L21" s="677"/>
      <c r="M21" s="677"/>
      <c r="N21" s="677"/>
      <c r="O21" s="677"/>
      <c r="P21" s="677"/>
      <c r="Q21" s="678"/>
      <c r="R21" s="679">
        <v>65</v>
      </c>
      <c r="S21" s="680"/>
      <c r="T21" s="680"/>
      <c r="U21" s="680"/>
      <c r="V21" s="680"/>
      <c r="W21" s="680"/>
      <c r="X21" s="680"/>
      <c r="Y21" s="681"/>
      <c r="Z21" s="682">
        <v>0</v>
      </c>
      <c r="AA21" s="682"/>
      <c r="AB21" s="682"/>
      <c r="AC21" s="682"/>
      <c r="AD21" s="683" t="s">
        <v>184</v>
      </c>
      <c r="AE21" s="683"/>
      <c r="AF21" s="683"/>
      <c r="AG21" s="683"/>
      <c r="AH21" s="683"/>
      <c r="AI21" s="683"/>
      <c r="AJ21" s="683"/>
      <c r="AK21" s="683"/>
      <c r="AL21" s="684" t="s">
        <v>242</v>
      </c>
      <c r="AM21" s="685"/>
      <c r="AN21" s="685"/>
      <c r="AO21" s="686"/>
      <c r="AP21" s="697" t="s">
        <v>278</v>
      </c>
      <c r="AQ21" s="698"/>
      <c r="AR21" s="698"/>
      <c r="AS21" s="698"/>
      <c r="AT21" s="698"/>
      <c r="AU21" s="698"/>
      <c r="AV21" s="698"/>
      <c r="AW21" s="698"/>
      <c r="AX21" s="698"/>
      <c r="AY21" s="698"/>
      <c r="AZ21" s="698"/>
      <c r="BA21" s="698"/>
      <c r="BB21" s="698"/>
      <c r="BC21" s="698"/>
      <c r="BD21" s="698"/>
      <c r="BE21" s="698"/>
      <c r="BF21" s="699"/>
      <c r="BG21" s="679">
        <v>2572</v>
      </c>
      <c r="BH21" s="680"/>
      <c r="BI21" s="680"/>
      <c r="BJ21" s="680"/>
      <c r="BK21" s="680"/>
      <c r="BL21" s="680"/>
      <c r="BM21" s="680"/>
      <c r="BN21" s="681"/>
      <c r="BO21" s="682">
        <v>0</v>
      </c>
      <c r="BP21" s="682"/>
      <c r="BQ21" s="682"/>
      <c r="BR21" s="682"/>
      <c r="BS21" s="688" t="s">
        <v>242</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15">
      <c r="B22" s="676" t="s">
        <v>279</v>
      </c>
      <c r="C22" s="677"/>
      <c r="D22" s="677"/>
      <c r="E22" s="677"/>
      <c r="F22" s="677"/>
      <c r="G22" s="677"/>
      <c r="H22" s="677"/>
      <c r="I22" s="677"/>
      <c r="J22" s="677"/>
      <c r="K22" s="677"/>
      <c r="L22" s="677"/>
      <c r="M22" s="677"/>
      <c r="N22" s="677"/>
      <c r="O22" s="677"/>
      <c r="P22" s="677"/>
      <c r="Q22" s="678"/>
      <c r="R22" s="679">
        <v>87456545</v>
      </c>
      <c r="S22" s="680"/>
      <c r="T22" s="680"/>
      <c r="U22" s="680"/>
      <c r="V22" s="680"/>
      <c r="W22" s="680"/>
      <c r="X22" s="680"/>
      <c r="Y22" s="681"/>
      <c r="Z22" s="682">
        <v>69.7</v>
      </c>
      <c r="AA22" s="682"/>
      <c r="AB22" s="682"/>
      <c r="AC22" s="682"/>
      <c r="AD22" s="683">
        <v>84358321</v>
      </c>
      <c r="AE22" s="683"/>
      <c r="AF22" s="683"/>
      <c r="AG22" s="683"/>
      <c r="AH22" s="683"/>
      <c r="AI22" s="683"/>
      <c r="AJ22" s="683"/>
      <c r="AK22" s="683"/>
      <c r="AL22" s="684">
        <v>99.6</v>
      </c>
      <c r="AM22" s="685"/>
      <c r="AN22" s="685"/>
      <c r="AO22" s="686"/>
      <c r="AP22" s="697" t="s">
        <v>280</v>
      </c>
      <c r="AQ22" s="698"/>
      <c r="AR22" s="698"/>
      <c r="AS22" s="698"/>
      <c r="AT22" s="698"/>
      <c r="AU22" s="698"/>
      <c r="AV22" s="698"/>
      <c r="AW22" s="698"/>
      <c r="AX22" s="698"/>
      <c r="AY22" s="698"/>
      <c r="AZ22" s="698"/>
      <c r="BA22" s="698"/>
      <c r="BB22" s="698"/>
      <c r="BC22" s="698"/>
      <c r="BD22" s="698"/>
      <c r="BE22" s="698"/>
      <c r="BF22" s="699"/>
      <c r="BG22" s="679">
        <v>3777979</v>
      </c>
      <c r="BH22" s="680"/>
      <c r="BI22" s="680"/>
      <c r="BJ22" s="680"/>
      <c r="BK22" s="680"/>
      <c r="BL22" s="680"/>
      <c r="BM22" s="680"/>
      <c r="BN22" s="681"/>
      <c r="BO22" s="682">
        <v>4.8</v>
      </c>
      <c r="BP22" s="682"/>
      <c r="BQ22" s="682"/>
      <c r="BR22" s="682"/>
      <c r="BS22" s="688" t="s">
        <v>184</v>
      </c>
      <c r="BT22" s="680"/>
      <c r="BU22" s="680"/>
      <c r="BV22" s="680"/>
      <c r="BW22" s="680"/>
      <c r="BX22" s="680"/>
      <c r="BY22" s="680"/>
      <c r="BZ22" s="680"/>
      <c r="CA22" s="680"/>
      <c r="CB22" s="689"/>
      <c r="CD22" s="661" t="s">
        <v>281</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282</v>
      </c>
      <c r="C23" s="677"/>
      <c r="D23" s="677"/>
      <c r="E23" s="677"/>
      <c r="F23" s="677"/>
      <c r="G23" s="677"/>
      <c r="H23" s="677"/>
      <c r="I23" s="677"/>
      <c r="J23" s="677"/>
      <c r="K23" s="677"/>
      <c r="L23" s="677"/>
      <c r="M23" s="677"/>
      <c r="N23" s="677"/>
      <c r="O23" s="677"/>
      <c r="P23" s="677"/>
      <c r="Q23" s="678"/>
      <c r="R23" s="679">
        <v>46621</v>
      </c>
      <c r="S23" s="680"/>
      <c r="T23" s="680"/>
      <c r="U23" s="680"/>
      <c r="V23" s="680"/>
      <c r="W23" s="680"/>
      <c r="X23" s="680"/>
      <c r="Y23" s="681"/>
      <c r="Z23" s="682">
        <v>0</v>
      </c>
      <c r="AA23" s="682"/>
      <c r="AB23" s="682"/>
      <c r="AC23" s="682"/>
      <c r="AD23" s="683">
        <v>46621</v>
      </c>
      <c r="AE23" s="683"/>
      <c r="AF23" s="683"/>
      <c r="AG23" s="683"/>
      <c r="AH23" s="683"/>
      <c r="AI23" s="683"/>
      <c r="AJ23" s="683"/>
      <c r="AK23" s="683"/>
      <c r="AL23" s="684">
        <v>0.1</v>
      </c>
      <c r="AM23" s="685"/>
      <c r="AN23" s="685"/>
      <c r="AO23" s="686"/>
      <c r="AP23" s="697" t="s">
        <v>283</v>
      </c>
      <c r="AQ23" s="698"/>
      <c r="AR23" s="698"/>
      <c r="AS23" s="698"/>
      <c r="AT23" s="698"/>
      <c r="AU23" s="698"/>
      <c r="AV23" s="698"/>
      <c r="AW23" s="698"/>
      <c r="AX23" s="698"/>
      <c r="AY23" s="698"/>
      <c r="AZ23" s="698"/>
      <c r="BA23" s="698"/>
      <c r="BB23" s="698"/>
      <c r="BC23" s="698"/>
      <c r="BD23" s="698"/>
      <c r="BE23" s="698"/>
      <c r="BF23" s="699"/>
      <c r="BG23" s="679">
        <v>2548039</v>
      </c>
      <c r="BH23" s="680"/>
      <c r="BI23" s="680"/>
      <c r="BJ23" s="680"/>
      <c r="BK23" s="680"/>
      <c r="BL23" s="680"/>
      <c r="BM23" s="680"/>
      <c r="BN23" s="681"/>
      <c r="BO23" s="682">
        <v>3.3</v>
      </c>
      <c r="BP23" s="682"/>
      <c r="BQ23" s="682"/>
      <c r="BR23" s="682"/>
      <c r="BS23" s="688" t="s">
        <v>184</v>
      </c>
      <c r="BT23" s="680"/>
      <c r="BU23" s="680"/>
      <c r="BV23" s="680"/>
      <c r="BW23" s="680"/>
      <c r="BX23" s="680"/>
      <c r="BY23" s="680"/>
      <c r="BZ23" s="680"/>
      <c r="CA23" s="680"/>
      <c r="CB23" s="689"/>
      <c r="CD23" s="661" t="s">
        <v>222</v>
      </c>
      <c r="CE23" s="662"/>
      <c r="CF23" s="662"/>
      <c r="CG23" s="662"/>
      <c r="CH23" s="662"/>
      <c r="CI23" s="662"/>
      <c r="CJ23" s="662"/>
      <c r="CK23" s="662"/>
      <c r="CL23" s="662"/>
      <c r="CM23" s="662"/>
      <c r="CN23" s="662"/>
      <c r="CO23" s="662"/>
      <c r="CP23" s="662"/>
      <c r="CQ23" s="663"/>
      <c r="CR23" s="661" t="s">
        <v>284</v>
      </c>
      <c r="CS23" s="662"/>
      <c r="CT23" s="662"/>
      <c r="CU23" s="662"/>
      <c r="CV23" s="662"/>
      <c r="CW23" s="662"/>
      <c r="CX23" s="662"/>
      <c r="CY23" s="663"/>
      <c r="CZ23" s="661" t="s">
        <v>285</v>
      </c>
      <c r="DA23" s="662"/>
      <c r="DB23" s="662"/>
      <c r="DC23" s="663"/>
      <c r="DD23" s="661" t="s">
        <v>286</v>
      </c>
      <c r="DE23" s="662"/>
      <c r="DF23" s="662"/>
      <c r="DG23" s="662"/>
      <c r="DH23" s="662"/>
      <c r="DI23" s="662"/>
      <c r="DJ23" s="662"/>
      <c r="DK23" s="663"/>
      <c r="DL23" s="709" t="s">
        <v>287</v>
      </c>
      <c r="DM23" s="710"/>
      <c r="DN23" s="710"/>
      <c r="DO23" s="710"/>
      <c r="DP23" s="710"/>
      <c r="DQ23" s="710"/>
      <c r="DR23" s="710"/>
      <c r="DS23" s="710"/>
      <c r="DT23" s="710"/>
      <c r="DU23" s="710"/>
      <c r="DV23" s="711"/>
      <c r="DW23" s="661" t="s">
        <v>288</v>
      </c>
      <c r="DX23" s="662"/>
      <c r="DY23" s="662"/>
      <c r="DZ23" s="662"/>
      <c r="EA23" s="662"/>
      <c r="EB23" s="662"/>
      <c r="EC23" s="663"/>
    </row>
    <row r="24" spans="2:133" ht="11.25" customHeight="1" x14ac:dyDescent="0.15">
      <c r="B24" s="676" t="s">
        <v>289</v>
      </c>
      <c r="C24" s="677"/>
      <c r="D24" s="677"/>
      <c r="E24" s="677"/>
      <c r="F24" s="677"/>
      <c r="G24" s="677"/>
      <c r="H24" s="677"/>
      <c r="I24" s="677"/>
      <c r="J24" s="677"/>
      <c r="K24" s="677"/>
      <c r="L24" s="677"/>
      <c r="M24" s="677"/>
      <c r="N24" s="677"/>
      <c r="O24" s="677"/>
      <c r="P24" s="677"/>
      <c r="Q24" s="678"/>
      <c r="R24" s="679">
        <v>730539</v>
      </c>
      <c r="S24" s="680"/>
      <c r="T24" s="680"/>
      <c r="U24" s="680"/>
      <c r="V24" s="680"/>
      <c r="W24" s="680"/>
      <c r="X24" s="680"/>
      <c r="Y24" s="681"/>
      <c r="Z24" s="682">
        <v>0.6</v>
      </c>
      <c r="AA24" s="682"/>
      <c r="AB24" s="682"/>
      <c r="AC24" s="682"/>
      <c r="AD24" s="683" t="s">
        <v>242</v>
      </c>
      <c r="AE24" s="683"/>
      <c r="AF24" s="683"/>
      <c r="AG24" s="683"/>
      <c r="AH24" s="683"/>
      <c r="AI24" s="683"/>
      <c r="AJ24" s="683"/>
      <c r="AK24" s="683"/>
      <c r="AL24" s="684" t="s">
        <v>184</v>
      </c>
      <c r="AM24" s="685"/>
      <c r="AN24" s="685"/>
      <c r="AO24" s="686"/>
      <c r="AP24" s="697" t="s">
        <v>290</v>
      </c>
      <c r="AQ24" s="698"/>
      <c r="AR24" s="698"/>
      <c r="AS24" s="698"/>
      <c r="AT24" s="698"/>
      <c r="AU24" s="698"/>
      <c r="AV24" s="698"/>
      <c r="AW24" s="698"/>
      <c r="AX24" s="698"/>
      <c r="AY24" s="698"/>
      <c r="AZ24" s="698"/>
      <c r="BA24" s="698"/>
      <c r="BB24" s="698"/>
      <c r="BC24" s="698"/>
      <c r="BD24" s="698"/>
      <c r="BE24" s="698"/>
      <c r="BF24" s="699"/>
      <c r="BG24" s="679" t="s">
        <v>184</v>
      </c>
      <c r="BH24" s="680"/>
      <c r="BI24" s="680"/>
      <c r="BJ24" s="680"/>
      <c r="BK24" s="680"/>
      <c r="BL24" s="680"/>
      <c r="BM24" s="680"/>
      <c r="BN24" s="681"/>
      <c r="BO24" s="682" t="s">
        <v>184</v>
      </c>
      <c r="BP24" s="682"/>
      <c r="BQ24" s="682"/>
      <c r="BR24" s="682"/>
      <c r="BS24" s="688" t="s">
        <v>184</v>
      </c>
      <c r="BT24" s="680"/>
      <c r="BU24" s="680"/>
      <c r="BV24" s="680"/>
      <c r="BW24" s="680"/>
      <c r="BX24" s="680"/>
      <c r="BY24" s="680"/>
      <c r="BZ24" s="680"/>
      <c r="CA24" s="680"/>
      <c r="CB24" s="689"/>
      <c r="CD24" s="690" t="s">
        <v>291</v>
      </c>
      <c r="CE24" s="691"/>
      <c r="CF24" s="691"/>
      <c r="CG24" s="691"/>
      <c r="CH24" s="691"/>
      <c r="CI24" s="691"/>
      <c r="CJ24" s="691"/>
      <c r="CK24" s="691"/>
      <c r="CL24" s="691"/>
      <c r="CM24" s="691"/>
      <c r="CN24" s="691"/>
      <c r="CO24" s="691"/>
      <c r="CP24" s="691"/>
      <c r="CQ24" s="692"/>
      <c r="CR24" s="668">
        <v>49946286</v>
      </c>
      <c r="CS24" s="669"/>
      <c r="CT24" s="669"/>
      <c r="CU24" s="669"/>
      <c r="CV24" s="669"/>
      <c r="CW24" s="669"/>
      <c r="CX24" s="669"/>
      <c r="CY24" s="670"/>
      <c r="CZ24" s="673">
        <v>40.799999999999997</v>
      </c>
      <c r="DA24" s="674"/>
      <c r="DB24" s="674"/>
      <c r="DC24" s="693"/>
      <c r="DD24" s="712">
        <v>31084248</v>
      </c>
      <c r="DE24" s="669"/>
      <c r="DF24" s="669"/>
      <c r="DG24" s="669"/>
      <c r="DH24" s="669"/>
      <c r="DI24" s="669"/>
      <c r="DJ24" s="669"/>
      <c r="DK24" s="670"/>
      <c r="DL24" s="712">
        <v>30747694</v>
      </c>
      <c r="DM24" s="669"/>
      <c r="DN24" s="669"/>
      <c r="DO24" s="669"/>
      <c r="DP24" s="669"/>
      <c r="DQ24" s="669"/>
      <c r="DR24" s="669"/>
      <c r="DS24" s="669"/>
      <c r="DT24" s="669"/>
      <c r="DU24" s="669"/>
      <c r="DV24" s="670"/>
      <c r="DW24" s="673">
        <v>36.299999999999997</v>
      </c>
      <c r="DX24" s="674"/>
      <c r="DY24" s="674"/>
      <c r="DZ24" s="674"/>
      <c r="EA24" s="674"/>
      <c r="EB24" s="674"/>
      <c r="EC24" s="675"/>
    </row>
    <row r="25" spans="2:133" ht="11.25" customHeight="1" x14ac:dyDescent="0.15">
      <c r="B25" s="676" t="s">
        <v>292</v>
      </c>
      <c r="C25" s="677"/>
      <c r="D25" s="677"/>
      <c r="E25" s="677"/>
      <c r="F25" s="677"/>
      <c r="G25" s="677"/>
      <c r="H25" s="677"/>
      <c r="I25" s="677"/>
      <c r="J25" s="677"/>
      <c r="K25" s="677"/>
      <c r="L25" s="677"/>
      <c r="M25" s="677"/>
      <c r="N25" s="677"/>
      <c r="O25" s="677"/>
      <c r="P25" s="677"/>
      <c r="Q25" s="678"/>
      <c r="R25" s="679">
        <v>1637341</v>
      </c>
      <c r="S25" s="680"/>
      <c r="T25" s="680"/>
      <c r="U25" s="680"/>
      <c r="V25" s="680"/>
      <c r="W25" s="680"/>
      <c r="X25" s="680"/>
      <c r="Y25" s="681"/>
      <c r="Z25" s="682">
        <v>1.3</v>
      </c>
      <c r="AA25" s="682"/>
      <c r="AB25" s="682"/>
      <c r="AC25" s="682"/>
      <c r="AD25" s="683">
        <v>275156</v>
      </c>
      <c r="AE25" s="683"/>
      <c r="AF25" s="683"/>
      <c r="AG25" s="683"/>
      <c r="AH25" s="683"/>
      <c r="AI25" s="683"/>
      <c r="AJ25" s="683"/>
      <c r="AK25" s="683"/>
      <c r="AL25" s="684">
        <v>0.3</v>
      </c>
      <c r="AM25" s="685"/>
      <c r="AN25" s="685"/>
      <c r="AO25" s="686"/>
      <c r="AP25" s="697" t="s">
        <v>293</v>
      </c>
      <c r="AQ25" s="698"/>
      <c r="AR25" s="698"/>
      <c r="AS25" s="698"/>
      <c r="AT25" s="698"/>
      <c r="AU25" s="698"/>
      <c r="AV25" s="698"/>
      <c r="AW25" s="698"/>
      <c r="AX25" s="698"/>
      <c r="AY25" s="698"/>
      <c r="AZ25" s="698"/>
      <c r="BA25" s="698"/>
      <c r="BB25" s="698"/>
      <c r="BC25" s="698"/>
      <c r="BD25" s="698"/>
      <c r="BE25" s="698"/>
      <c r="BF25" s="699"/>
      <c r="BG25" s="679" t="s">
        <v>242</v>
      </c>
      <c r="BH25" s="680"/>
      <c r="BI25" s="680"/>
      <c r="BJ25" s="680"/>
      <c r="BK25" s="680"/>
      <c r="BL25" s="680"/>
      <c r="BM25" s="680"/>
      <c r="BN25" s="681"/>
      <c r="BO25" s="682" t="s">
        <v>242</v>
      </c>
      <c r="BP25" s="682"/>
      <c r="BQ25" s="682"/>
      <c r="BR25" s="682"/>
      <c r="BS25" s="688" t="s">
        <v>242</v>
      </c>
      <c r="BT25" s="680"/>
      <c r="BU25" s="680"/>
      <c r="BV25" s="680"/>
      <c r="BW25" s="680"/>
      <c r="BX25" s="680"/>
      <c r="BY25" s="680"/>
      <c r="BZ25" s="680"/>
      <c r="CA25" s="680"/>
      <c r="CB25" s="689"/>
      <c r="CD25" s="694" t="s">
        <v>294</v>
      </c>
      <c r="CE25" s="695"/>
      <c r="CF25" s="695"/>
      <c r="CG25" s="695"/>
      <c r="CH25" s="695"/>
      <c r="CI25" s="695"/>
      <c r="CJ25" s="695"/>
      <c r="CK25" s="695"/>
      <c r="CL25" s="695"/>
      <c r="CM25" s="695"/>
      <c r="CN25" s="695"/>
      <c r="CO25" s="695"/>
      <c r="CP25" s="695"/>
      <c r="CQ25" s="696"/>
      <c r="CR25" s="679">
        <v>17108251</v>
      </c>
      <c r="CS25" s="715"/>
      <c r="CT25" s="715"/>
      <c r="CU25" s="715"/>
      <c r="CV25" s="715"/>
      <c r="CW25" s="715"/>
      <c r="CX25" s="715"/>
      <c r="CY25" s="716"/>
      <c r="CZ25" s="684">
        <v>14</v>
      </c>
      <c r="DA25" s="713"/>
      <c r="DB25" s="713"/>
      <c r="DC25" s="717"/>
      <c r="DD25" s="688">
        <v>15569404</v>
      </c>
      <c r="DE25" s="715"/>
      <c r="DF25" s="715"/>
      <c r="DG25" s="715"/>
      <c r="DH25" s="715"/>
      <c r="DI25" s="715"/>
      <c r="DJ25" s="715"/>
      <c r="DK25" s="716"/>
      <c r="DL25" s="688">
        <v>15232927</v>
      </c>
      <c r="DM25" s="715"/>
      <c r="DN25" s="715"/>
      <c r="DO25" s="715"/>
      <c r="DP25" s="715"/>
      <c r="DQ25" s="715"/>
      <c r="DR25" s="715"/>
      <c r="DS25" s="715"/>
      <c r="DT25" s="715"/>
      <c r="DU25" s="715"/>
      <c r="DV25" s="716"/>
      <c r="DW25" s="684">
        <v>18</v>
      </c>
      <c r="DX25" s="713"/>
      <c r="DY25" s="713"/>
      <c r="DZ25" s="713"/>
      <c r="EA25" s="713"/>
      <c r="EB25" s="713"/>
      <c r="EC25" s="714"/>
    </row>
    <row r="26" spans="2:133" ht="11.25" customHeight="1" x14ac:dyDescent="0.15">
      <c r="B26" s="676" t="s">
        <v>295</v>
      </c>
      <c r="C26" s="677"/>
      <c r="D26" s="677"/>
      <c r="E26" s="677"/>
      <c r="F26" s="677"/>
      <c r="G26" s="677"/>
      <c r="H26" s="677"/>
      <c r="I26" s="677"/>
      <c r="J26" s="677"/>
      <c r="K26" s="677"/>
      <c r="L26" s="677"/>
      <c r="M26" s="677"/>
      <c r="N26" s="677"/>
      <c r="O26" s="677"/>
      <c r="P26" s="677"/>
      <c r="Q26" s="678"/>
      <c r="R26" s="679">
        <v>897717</v>
      </c>
      <c r="S26" s="680"/>
      <c r="T26" s="680"/>
      <c r="U26" s="680"/>
      <c r="V26" s="680"/>
      <c r="W26" s="680"/>
      <c r="X26" s="680"/>
      <c r="Y26" s="681"/>
      <c r="Z26" s="682">
        <v>0.7</v>
      </c>
      <c r="AA26" s="682"/>
      <c r="AB26" s="682"/>
      <c r="AC26" s="682"/>
      <c r="AD26" s="683" t="s">
        <v>184</v>
      </c>
      <c r="AE26" s="683"/>
      <c r="AF26" s="683"/>
      <c r="AG26" s="683"/>
      <c r="AH26" s="683"/>
      <c r="AI26" s="683"/>
      <c r="AJ26" s="683"/>
      <c r="AK26" s="683"/>
      <c r="AL26" s="684" t="s">
        <v>184</v>
      </c>
      <c r="AM26" s="685"/>
      <c r="AN26" s="685"/>
      <c r="AO26" s="686"/>
      <c r="AP26" s="697" t="s">
        <v>296</v>
      </c>
      <c r="AQ26" s="718"/>
      <c r="AR26" s="718"/>
      <c r="AS26" s="718"/>
      <c r="AT26" s="718"/>
      <c r="AU26" s="718"/>
      <c r="AV26" s="718"/>
      <c r="AW26" s="718"/>
      <c r="AX26" s="718"/>
      <c r="AY26" s="718"/>
      <c r="AZ26" s="718"/>
      <c r="BA26" s="718"/>
      <c r="BB26" s="718"/>
      <c r="BC26" s="718"/>
      <c r="BD26" s="718"/>
      <c r="BE26" s="718"/>
      <c r="BF26" s="699"/>
      <c r="BG26" s="679" t="s">
        <v>184</v>
      </c>
      <c r="BH26" s="680"/>
      <c r="BI26" s="680"/>
      <c r="BJ26" s="680"/>
      <c r="BK26" s="680"/>
      <c r="BL26" s="680"/>
      <c r="BM26" s="680"/>
      <c r="BN26" s="681"/>
      <c r="BO26" s="682" t="s">
        <v>242</v>
      </c>
      <c r="BP26" s="682"/>
      <c r="BQ26" s="682"/>
      <c r="BR26" s="682"/>
      <c r="BS26" s="688" t="s">
        <v>184</v>
      </c>
      <c r="BT26" s="680"/>
      <c r="BU26" s="680"/>
      <c r="BV26" s="680"/>
      <c r="BW26" s="680"/>
      <c r="BX26" s="680"/>
      <c r="BY26" s="680"/>
      <c r="BZ26" s="680"/>
      <c r="CA26" s="680"/>
      <c r="CB26" s="689"/>
      <c r="CD26" s="694" t="s">
        <v>297</v>
      </c>
      <c r="CE26" s="695"/>
      <c r="CF26" s="695"/>
      <c r="CG26" s="695"/>
      <c r="CH26" s="695"/>
      <c r="CI26" s="695"/>
      <c r="CJ26" s="695"/>
      <c r="CK26" s="695"/>
      <c r="CL26" s="695"/>
      <c r="CM26" s="695"/>
      <c r="CN26" s="695"/>
      <c r="CO26" s="695"/>
      <c r="CP26" s="695"/>
      <c r="CQ26" s="696"/>
      <c r="CR26" s="679">
        <v>12344108</v>
      </c>
      <c r="CS26" s="680"/>
      <c r="CT26" s="680"/>
      <c r="CU26" s="680"/>
      <c r="CV26" s="680"/>
      <c r="CW26" s="680"/>
      <c r="CX26" s="680"/>
      <c r="CY26" s="681"/>
      <c r="CZ26" s="684">
        <v>10.1</v>
      </c>
      <c r="DA26" s="713"/>
      <c r="DB26" s="713"/>
      <c r="DC26" s="717"/>
      <c r="DD26" s="688">
        <v>10898760</v>
      </c>
      <c r="DE26" s="680"/>
      <c r="DF26" s="680"/>
      <c r="DG26" s="680"/>
      <c r="DH26" s="680"/>
      <c r="DI26" s="680"/>
      <c r="DJ26" s="680"/>
      <c r="DK26" s="681"/>
      <c r="DL26" s="688" t="s">
        <v>184</v>
      </c>
      <c r="DM26" s="680"/>
      <c r="DN26" s="680"/>
      <c r="DO26" s="680"/>
      <c r="DP26" s="680"/>
      <c r="DQ26" s="680"/>
      <c r="DR26" s="680"/>
      <c r="DS26" s="680"/>
      <c r="DT26" s="680"/>
      <c r="DU26" s="680"/>
      <c r="DV26" s="681"/>
      <c r="DW26" s="684" t="s">
        <v>184</v>
      </c>
      <c r="DX26" s="713"/>
      <c r="DY26" s="713"/>
      <c r="DZ26" s="713"/>
      <c r="EA26" s="713"/>
      <c r="EB26" s="713"/>
      <c r="EC26" s="714"/>
    </row>
    <row r="27" spans="2:133" ht="11.25" customHeight="1" x14ac:dyDescent="0.15">
      <c r="B27" s="676" t="s">
        <v>298</v>
      </c>
      <c r="C27" s="677"/>
      <c r="D27" s="677"/>
      <c r="E27" s="677"/>
      <c r="F27" s="677"/>
      <c r="G27" s="677"/>
      <c r="H27" s="677"/>
      <c r="I27" s="677"/>
      <c r="J27" s="677"/>
      <c r="K27" s="677"/>
      <c r="L27" s="677"/>
      <c r="M27" s="677"/>
      <c r="N27" s="677"/>
      <c r="O27" s="677"/>
      <c r="P27" s="677"/>
      <c r="Q27" s="678"/>
      <c r="R27" s="679">
        <v>15898887</v>
      </c>
      <c r="S27" s="680"/>
      <c r="T27" s="680"/>
      <c r="U27" s="680"/>
      <c r="V27" s="680"/>
      <c r="W27" s="680"/>
      <c r="X27" s="680"/>
      <c r="Y27" s="681"/>
      <c r="Z27" s="682">
        <v>12.7</v>
      </c>
      <c r="AA27" s="682"/>
      <c r="AB27" s="682"/>
      <c r="AC27" s="682"/>
      <c r="AD27" s="683" t="s">
        <v>184</v>
      </c>
      <c r="AE27" s="683"/>
      <c r="AF27" s="683"/>
      <c r="AG27" s="683"/>
      <c r="AH27" s="683"/>
      <c r="AI27" s="683"/>
      <c r="AJ27" s="683"/>
      <c r="AK27" s="683"/>
      <c r="AL27" s="684" t="s">
        <v>184</v>
      </c>
      <c r="AM27" s="685"/>
      <c r="AN27" s="685"/>
      <c r="AO27" s="686"/>
      <c r="AP27" s="676" t="s">
        <v>299</v>
      </c>
      <c r="AQ27" s="677"/>
      <c r="AR27" s="677"/>
      <c r="AS27" s="677"/>
      <c r="AT27" s="677"/>
      <c r="AU27" s="677"/>
      <c r="AV27" s="677"/>
      <c r="AW27" s="677"/>
      <c r="AX27" s="677"/>
      <c r="AY27" s="677"/>
      <c r="AZ27" s="677"/>
      <c r="BA27" s="677"/>
      <c r="BB27" s="677"/>
      <c r="BC27" s="677"/>
      <c r="BD27" s="677"/>
      <c r="BE27" s="677"/>
      <c r="BF27" s="678"/>
      <c r="BG27" s="679">
        <v>78265507</v>
      </c>
      <c r="BH27" s="680"/>
      <c r="BI27" s="680"/>
      <c r="BJ27" s="680"/>
      <c r="BK27" s="680"/>
      <c r="BL27" s="680"/>
      <c r="BM27" s="680"/>
      <c r="BN27" s="681"/>
      <c r="BO27" s="682">
        <v>100</v>
      </c>
      <c r="BP27" s="682"/>
      <c r="BQ27" s="682"/>
      <c r="BR27" s="682"/>
      <c r="BS27" s="688">
        <v>1331611</v>
      </c>
      <c r="BT27" s="680"/>
      <c r="BU27" s="680"/>
      <c r="BV27" s="680"/>
      <c r="BW27" s="680"/>
      <c r="BX27" s="680"/>
      <c r="BY27" s="680"/>
      <c r="BZ27" s="680"/>
      <c r="CA27" s="680"/>
      <c r="CB27" s="689"/>
      <c r="CD27" s="694" t="s">
        <v>300</v>
      </c>
      <c r="CE27" s="695"/>
      <c r="CF27" s="695"/>
      <c r="CG27" s="695"/>
      <c r="CH27" s="695"/>
      <c r="CI27" s="695"/>
      <c r="CJ27" s="695"/>
      <c r="CK27" s="695"/>
      <c r="CL27" s="695"/>
      <c r="CM27" s="695"/>
      <c r="CN27" s="695"/>
      <c r="CO27" s="695"/>
      <c r="CP27" s="695"/>
      <c r="CQ27" s="696"/>
      <c r="CR27" s="679">
        <v>24891331</v>
      </c>
      <c r="CS27" s="715"/>
      <c r="CT27" s="715"/>
      <c r="CU27" s="715"/>
      <c r="CV27" s="715"/>
      <c r="CW27" s="715"/>
      <c r="CX27" s="715"/>
      <c r="CY27" s="716"/>
      <c r="CZ27" s="684">
        <v>20.3</v>
      </c>
      <c r="DA27" s="713"/>
      <c r="DB27" s="713"/>
      <c r="DC27" s="717"/>
      <c r="DD27" s="688">
        <v>7601625</v>
      </c>
      <c r="DE27" s="715"/>
      <c r="DF27" s="715"/>
      <c r="DG27" s="715"/>
      <c r="DH27" s="715"/>
      <c r="DI27" s="715"/>
      <c r="DJ27" s="715"/>
      <c r="DK27" s="716"/>
      <c r="DL27" s="688">
        <v>7601548</v>
      </c>
      <c r="DM27" s="715"/>
      <c r="DN27" s="715"/>
      <c r="DO27" s="715"/>
      <c r="DP27" s="715"/>
      <c r="DQ27" s="715"/>
      <c r="DR27" s="715"/>
      <c r="DS27" s="715"/>
      <c r="DT27" s="715"/>
      <c r="DU27" s="715"/>
      <c r="DV27" s="716"/>
      <c r="DW27" s="684">
        <v>9</v>
      </c>
      <c r="DX27" s="713"/>
      <c r="DY27" s="713"/>
      <c r="DZ27" s="713"/>
      <c r="EA27" s="713"/>
      <c r="EB27" s="713"/>
      <c r="EC27" s="714"/>
    </row>
    <row r="28" spans="2:133" ht="11.25" customHeight="1" x14ac:dyDescent="0.15">
      <c r="B28" s="721" t="s">
        <v>301</v>
      </c>
      <c r="C28" s="722"/>
      <c r="D28" s="722"/>
      <c r="E28" s="722"/>
      <c r="F28" s="722"/>
      <c r="G28" s="722"/>
      <c r="H28" s="722"/>
      <c r="I28" s="722"/>
      <c r="J28" s="722"/>
      <c r="K28" s="722"/>
      <c r="L28" s="722"/>
      <c r="M28" s="722"/>
      <c r="N28" s="722"/>
      <c r="O28" s="722"/>
      <c r="P28" s="722"/>
      <c r="Q28" s="723"/>
      <c r="R28" s="679" t="s">
        <v>184</v>
      </c>
      <c r="S28" s="680"/>
      <c r="T28" s="680"/>
      <c r="U28" s="680"/>
      <c r="V28" s="680"/>
      <c r="W28" s="680"/>
      <c r="X28" s="680"/>
      <c r="Y28" s="681"/>
      <c r="Z28" s="682" t="s">
        <v>242</v>
      </c>
      <c r="AA28" s="682"/>
      <c r="AB28" s="682"/>
      <c r="AC28" s="682"/>
      <c r="AD28" s="683" t="s">
        <v>184</v>
      </c>
      <c r="AE28" s="683"/>
      <c r="AF28" s="683"/>
      <c r="AG28" s="683"/>
      <c r="AH28" s="683"/>
      <c r="AI28" s="683"/>
      <c r="AJ28" s="683"/>
      <c r="AK28" s="683"/>
      <c r="AL28" s="684" t="s">
        <v>184</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302</v>
      </c>
      <c r="CE28" s="695"/>
      <c r="CF28" s="695"/>
      <c r="CG28" s="695"/>
      <c r="CH28" s="695"/>
      <c r="CI28" s="695"/>
      <c r="CJ28" s="695"/>
      <c r="CK28" s="695"/>
      <c r="CL28" s="695"/>
      <c r="CM28" s="695"/>
      <c r="CN28" s="695"/>
      <c r="CO28" s="695"/>
      <c r="CP28" s="695"/>
      <c r="CQ28" s="696"/>
      <c r="CR28" s="679">
        <v>7946704</v>
      </c>
      <c r="CS28" s="680"/>
      <c r="CT28" s="680"/>
      <c r="CU28" s="680"/>
      <c r="CV28" s="680"/>
      <c r="CW28" s="680"/>
      <c r="CX28" s="680"/>
      <c r="CY28" s="681"/>
      <c r="CZ28" s="684">
        <v>6.5</v>
      </c>
      <c r="DA28" s="713"/>
      <c r="DB28" s="713"/>
      <c r="DC28" s="717"/>
      <c r="DD28" s="688">
        <v>7913219</v>
      </c>
      <c r="DE28" s="680"/>
      <c r="DF28" s="680"/>
      <c r="DG28" s="680"/>
      <c r="DH28" s="680"/>
      <c r="DI28" s="680"/>
      <c r="DJ28" s="680"/>
      <c r="DK28" s="681"/>
      <c r="DL28" s="688">
        <v>7913219</v>
      </c>
      <c r="DM28" s="680"/>
      <c r="DN28" s="680"/>
      <c r="DO28" s="680"/>
      <c r="DP28" s="680"/>
      <c r="DQ28" s="680"/>
      <c r="DR28" s="680"/>
      <c r="DS28" s="680"/>
      <c r="DT28" s="680"/>
      <c r="DU28" s="680"/>
      <c r="DV28" s="681"/>
      <c r="DW28" s="684">
        <v>9.3000000000000007</v>
      </c>
      <c r="DX28" s="713"/>
      <c r="DY28" s="713"/>
      <c r="DZ28" s="713"/>
      <c r="EA28" s="713"/>
      <c r="EB28" s="713"/>
      <c r="EC28" s="714"/>
    </row>
    <row r="29" spans="2:133" ht="11.25" customHeight="1" x14ac:dyDescent="0.15">
      <c r="B29" s="676" t="s">
        <v>303</v>
      </c>
      <c r="C29" s="677"/>
      <c r="D29" s="677"/>
      <c r="E29" s="677"/>
      <c r="F29" s="677"/>
      <c r="G29" s="677"/>
      <c r="H29" s="677"/>
      <c r="I29" s="677"/>
      <c r="J29" s="677"/>
      <c r="K29" s="677"/>
      <c r="L29" s="677"/>
      <c r="M29" s="677"/>
      <c r="N29" s="677"/>
      <c r="O29" s="677"/>
      <c r="P29" s="677"/>
      <c r="Q29" s="678"/>
      <c r="R29" s="679">
        <v>6888937</v>
      </c>
      <c r="S29" s="680"/>
      <c r="T29" s="680"/>
      <c r="U29" s="680"/>
      <c r="V29" s="680"/>
      <c r="W29" s="680"/>
      <c r="X29" s="680"/>
      <c r="Y29" s="681"/>
      <c r="Z29" s="682">
        <v>5.5</v>
      </c>
      <c r="AA29" s="682"/>
      <c r="AB29" s="682"/>
      <c r="AC29" s="682"/>
      <c r="AD29" s="683" t="s">
        <v>184</v>
      </c>
      <c r="AE29" s="683"/>
      <c r="AF29" s="683"/>
      <c r="AG29" s="683"/>
      <c r="AH29" s="683"/>
      <c r="AI29" s="683"/>
      <c r="AJ29" s="683"/>
      <c r="AK29" s="683"/>
      <c r="AL29" s="684" t="s">
        <v>184</v>
      </c>
      <c r="AM29" s="685"/>
      <c r="AN29" s="685"/>
      <c r="AO29" s="686"/>
      <c r="AP29" s="658" t="s">
        <v>222</v>
      </c>
      <c r="AQ29" s="659"/>
      <c r="AR29" s="659"/>
      <c r="AS29" s="659"/>
      <c r="AT29" s="659"/>
      <c r="AU29" s="659"/>
      <c r="AV29" s="659"/>
      <c r="AW29" s="659"/>
      <c r="AX29" s="659"/>
      <c r="AY29" s="659"/>
      <c r="AZ29" s="659"/>
      <c r="BA29" s="659"/>
      <c r="BB29" s="659"/>
      <c r="BC29" s="659"/>
      <c r="BD29" s="659"/>
      <c r="BE29" s="659"/>
      <c r="BF29" s="660"/>
      <c r="BG29" s="658" t="s">
        <v>304</v>
      </c>
      <c r="BH29" s="719"/>
      <c r="BI29" s="719"/>
      <c r="BJ29" s="719"/>
      <c r="BK29" s="719"/>
      <c r="BL29" s="719"/>
      <c r="BM29" s="719"/>
      <c r="BN29" s="719"/>
      <c r="BO29" s="719"/>
      <c r="BP29" s="719"/>
      <c r="BQ29" s="720"/>
      <c r="BR29" s="658" t="s">
        <v>305</v>
      </c>
      <c r="BS29" s="719"/>
      <c r="BT29" s="719"/>
      <c r="BU29" s="719"/>
      <c r="BV29" s="719"/>
      <c r="BW29" s="719"/>
      <c r="BX29" s="719"/>
      <c r="BY29" s="719"/>
      <c r="BZ29" s="719"/>
      <c r="CA29" s="719"/>
      <c r="CB29" s="720"/>
      <c r="CD29" s="742" t="s">
        <v>306</v>
      </c>
      <c r="CE29" s="743"/>
      <c r="CF29" s="694" t="s">
        <v>307</v>
      </c>
      <c r="CG29" s="695"/>
      <c r="CH29" s="695"/>
      <c r="CI29" s="695"/>
      <c r="CJ29" s="695"/>
      <c r="CK29" s="695"/>
      <c r="CL29" s="695"/>
      <c r="CM29" s="695"/>
      <c r="CN29" s="695"/>
      <c r="CO29" s="695"/>
      <c r="CP29" s="695"/>
      <c r="CQ29" s="696"/>
      <c r="CR29" s="679">
        <v>7944754</v>
      </c>
      <c r="CS29" s="715"/>
      <c r="CT29" s="715"/>
      <c r="CU29" s="715"/>
      <c r="CV29" s="715"/>
      <c r="CW29" s="715"/>
      <c r="CX29" s="715"/>
      <c r="CY29" s="716"/>
      <c r="CZ29" s="684">
        <v>6.5</v>
      </c>
      <c r="DA29" s="713"/>
      <c r="DB29" s="713"/>
      <c r="DC29" s="717"/>
      <c r="DD29" s="688">
        <v>7911269</v>
      </c>
      <c r="DE29" s="715"/>
      <c r="DF29" s="715"/>
      <c r="DG29" s="715"/>
      <c r="DH29" s="715"/>
      <c r="DI29" s="715"/>
      <c r="DJ29" s="715"/>
      <c r="DK29" s="716"/>
      <c r="DL29" s="688">
        <v>7911269</v>
      </c>
      <c r="DM29" s="715"/>
      <c r="DN29" s="715"/>
      <c r="DO29" s="715"/>
      <c r="DP29" s="715"/>
      <c r="DQ29" s="715"/>
      <c r="DR29" s="715"/>
      <c r="DS29" s="715"/>
      <c r="DT29" s="715"/>
      <c r="DU29" s="715"/>
      <c r="DV29" s="716"/>
      <c r="DW29" s="684">
        <v>9.3000000000000007</v>
      </c>
      <c r="DX29" s="713"/>
      <c r="DY29" s="713"/>
      <c r="DZ29" s="713"/>
      <c r="EA29" s="713"/>
      <c r="EB29" s="713"/>
      <c r="EC29" s="714"/>
    </row>
    <row r="30" spans="2:133" ht="11.25" customHeight="1" x14ac:dyDescent="0.15">
      <c r="B30" s="676" t="s">
        <v>308</v>
      </c>
      <c r="C30" s="677"/>
      <c r="D30" s="677"/>
      <c r="E30" s="677"/>
      <c r="F30" s="677"/>
      <c r="G30" s="677"/>
      <c r="H30" s="677"/>
      <c r="I30" s="677"/>
      <c r="J30" s="677"/>
      <c r="K30" s="677"/>
      <c r="L30" s="677"/>
      <c r="M30" s="677"/>
      <c r="N30" s="677"/>
      <c r="O30" s="677"/>
      <c r="P30" s="677"/>
      <c r="Q30" s="678"/>
      <c r="R30" s="679">
        <v>253859</v>
      </c>
      <c r="S30" s="680"/>
      <c r="T30" s="680"/>
      <c r="U30" s="680"/>
      <c r="V30" s="680"/>
      <c r="W30" s="680"/>
      <c r="X30" s="680"/>
      <c r="Y30" s="681"/>
      <c r="Z30" s="682">
        <v>0.2</v>
      </c>
      <c r="AA30" s="682"/>
      <c r="AB30" s="682"/>
      <c r="AC30" s="682"/>
      <c r="AD30" s="683">
        <v>709</v>
      </c>
      <c r="AE30" s="683"/>
      <c r="AF30" s="683"/>
      <c r="AG30" s="683"/>
      <c r="AH30" s="683"/>
      <c r="AI30" s="683"/>
      <c r="AJ30" s="683"/>
      <c r="AK30" s="683"/>
      <c r="AL30" s="684">
        <v>0</v>
      </c>
      <c r="AM30" s="685"/>
      <c r="AN30" s="685"/>
      <c r="AO30" s="686"/>
      <c r="AP30" s="727" t="s">
        <v>309</v>
      </c>
      <c r="AQ30" s="728"/>
      <c r="AR30" s="728"/>
      <c r="AS30" s="728"/>
      <c r="AT30" s="733" t="s">
        <v>310</v>
      </c>
      <c r="AU30" s="230"/>
      <c r="AV30" s="230"/>
      <c r="AW30" s="230"/>
      <c r="AX30" s="665" t="s">
        <v>188</v>
      </c>
      <c r="AY30" s="666"/>
      <c r="AZ30" s="666"/>
      <c r="BA30" s="666"/>
      <c r="BB30" s="666"/>
      <c r="BC30" s="666"/>
      <c r="BD30" s="666"/>
      <c r="BE30" s="666"/>
      <c r="BF30" s="667"/>
      <c r="BG30" s="739">
        <v>99.4</v>
      </c>
      <c r="BH30" s="740"/>
      <c r="BI30" s="740"/>
      <c r="BJ30" s="740"/>
      <c r="BK30" s="740"/>
      <c r="BL30" s="740"/>
      <c r="BM30" s="674">
        <v>98.4</v>
      </c>
      <c r="BN30" s="740"/>
      <c r="BO30" s="740"/>
      <c r="BP30" s="740"/>
      <c r="BQ30" s="741"/>
      <c r="BR30" s="739">
        <v>99.3</v>
      </c>
      <c r="BS30" s="740"/>
      <c r="BT30" s="740"/>
      <c r="BU30" s="740"/>
      <c r="BV30" s="740"/>
      <c r="BW30" s="740"/>
      <c r="BX30" s="674">
        <v>98</v>
      </c>
      <c r="BY30" s="740"/>
      <c r="BZ30" s="740"/>
      <c r="CA30" s="740"/>
      <c r="CB30" s="741"/>
      <c r="CD30" s="744"/>
      <c r="CE30" s="745"/>
      <c r="CF30" s="694" t="s">
        <v>311</v>
      </c>
      <c r="CG30" s="695"/>
      <c r="CH30" s="695"/>
      <c r="CI30" s="695"/>
      <c r="CJ30" s="695"/>
      <c r="CK30" s="695"/>
      <c r="CL30" s="695"/>
      <c r="CM30" s="695"/>
      <c r="CN30" s="695"/>
      <c r="CO30" s="695"/>
      <c r="CP30" s="695"/>
      <c r="CQ30" s="696"/>
      <c r="CR30" s="679">
        <v>7497677</v>
      </c>
      <c r="CS30" s="680"/>
      <c r="CT30" s="680"/>
      <c r="CU30" s="680"/>
      <c r="CV30" s="680"/>
      <c r="CW30" s="680"/>
      <c r="CX30" s="680"/>
      <c r="CY30" s="681"/>
      <c r="CZ30" s="684">
        <v>6.1</v>
      </c>
      <c r="DA30" s="713"/>
      <c r="DB30" s="713"/>
      <c r="DC30" s="717"/>
      <c r="DD30" s="688">
        <v>7465135</v>
      </c>
      <c r="DE30" s="680"/>
      <c r="DF30" s="680"/>
      <c r="DG30" s="680"/>
      <c r="DH30" s="680"/>
      <c r="DI30" s="680"/>
      <c r="DJ30" s="680"/>
      <c r="DK30" s="681"/>
      <c r="DL30" s="688">
        <v>7465135</v>
      </c>
      <c r="DM30" s="680"/>
      <c r="DN30" s="680"/>
      <c r="DO30" s="680"/>
      <c r="DP30" s="680"/>
      <c r="DQ30" s="680"/>
      <c r="DR30" s="680"/>
      <c r="DS30" s="680"/>
      <c r="DT30" s="680"/>
      <c r="DU30" s="680"/>
      <c r="DV30" s="681"/>
      <c r="DW30" s="684">
        <v>8.8000000000000007</v>
      </c>
      <c r="DX30" s="713"/>
      <c r="DY30" s="713"/>
      <c r="DZ30" s="713"/>
      <c r="EA30" s="713"/>
      <c r="EB30" s="713"/>
      <c r="EC30" s="714"/>
    </row>
    <row r="31" spans="2:133" ht="11.25" customHeight="1" x14ac:dyDescent="0.15">
      <c r="B31" s="676" t="s">
        <v>312</v>
      </c>
      <c r="C31" s="677"/>
      <c r="D31" s="677"/>
      <c r="E31" s="677"/>
      <c r="F31" s="677"/>
      <c r="G31" s="677"/>
      <c r="H31" s="677"/>
      <c r="I31" s="677"/>
      <c r="J31" s="677"/>
      <c r="K31" s="677"/>
      <c r="L31" s="677"/>
      <c r="M31" s="677"/>
      <c r="N31" s="677"/>
      <c r="O31" s="677"/>
      <c r="P31" s="677"/>
      <c r="Q31" s="678"/>
      <c r="R31" s="679">
        <v>83957</v>
      </c>
      <c r="S31" s="680"/>
      <c r="T31" s="680"/>
      <c r="U31" s="680"/>
      <c r="V31" s="680"/>
      <c r="W31" s="680"/>
      <c r="X31" s="680"/>
      <c r="Y31" s="681"/>
      <c r="Z31" s="682">
        <v>0.1</v>
      </c>
      <c r="AA31" s="682"/>
      <c r="AB31" s="682"/>
      <c r="AC31" s="682"/>
      <c r="AD31" s="683" t="s">
        <v>184</v>
      </c>
      <c r="AE31" s="683"/>
      <c r="AF31" s="683"/>
      <c r="AG31" s="683"/>
      <c r="AH31" s="683"/>
      <c r="AI31" s="683"/>
      <c r="AJ31" s="683"/>
      <c r="AK31" s="683"/>
      <c r="AL31" s="684" t="s">
        <v>184</v>
      </c>
      <c r="AM31" s="685"/>
      <c r="AN31" s="685"/>
      <c r="AO31" s="686"/>
      <c r="AP31" s="729"/>
      <c r="AQ31" s="730"/>
      <c r="AR31" s="730"/>
      <c r="AS31" s="730"/>
      <c r="AT31" s="734"/>
      <c r="AU31" s="229" t="s">
        <v>313</v>
      </c>
      <c r="AV31" s="229"/>
      <c r="AW31" s="229"/>
      <c r="AX31" s="676" t="s">
        <v>314</v>
      </c>
      <c r="AY31" s="677"/>
      <c r="AZ31" s="677"/>
      <c r="BA31" s="677"/>
      <c r="BB31" s="677"/>
      <c r="BC31" s="677"/>
      <c r="BD31" s="677"/>
      <c r="BE31" s="677"/>
      <c r="BF31" s="678"/>
      <c r="BG31" s="736">
        <v>99.2</v>
      </c>
      <c r="BH31" s="715"/>
      <c r="BI31" s="715"/>
      <c r="BJ31" s="715"/>
      <c r="BK31" s="715"/>
      <c r="BL31" s="715"/>
      <c r="BM31" s="685">
        <v>97.8</v>
      </c>
      <c r="BN31" s="737"/>
      <c r="BO31" s="737"/>
      <c r="BP31" s="737"/>
      <c r="BQ31" s="738"/>
      <c r="BR31" s="736">
        <v>98.9</v>
      </c>
      <c r="BS31" s="715"/>
      <c r="BT31" s="715"/>
      <c r="BU31" s="715"/>
      <c r="BV31" s="715"/>
      <c r="BW31" s="715"/>
      <c r="BX31" s="685">
        <v>97</v>
      </c>
      <c r="BY31" s="737"/>
      <c r="BZ31" s="737"/>
      <c r="CA31" s="737"/>
      <c r="CB31" s="738"/>
      <c r="CD31" s="744"/>
      <c r="CE31" s="745"/>
      <c r="CF31" s="694" t="s">
        <v>315</v>
      </c>
      <c r="CG31" s="695"/>
      <c r="CH31" s="695"/>
      <c r="CI31" s="695"/>
      <c r="CJ31" s="695"/>
      <c r="CK31" s="695"/>
      <c r="CL31" s="695"/>
      <c r="CM31" s="695"/>
      <c r="CN31" s="695"/>
      <c r="CO31" s="695"/>
      <c r="CP31" s="695"/>
      <c r="CQ31" s="696"/>
      <c r="CR31" s="679">
        <v>447077</v>
      </c>
      <c r="CS31" s="715"/>
      <c r="CT31" s="715"/>
      <c r="CU31" s="715"/>
      <c r="CV31" s="715"/>
      <c r="CW31" s="715"/>
      <c r="CX31" s="715"/>
      <c r="CY31" s="716"/>
      <c r="CZ31" s="684">
        <v>0.4</v>
      </c>
      <c r="DA31" s="713"/>
      <c r="DB31" s="713"/>
      <c r="DC31" s="717"/>
      <c r="DD31" s="688">
        <v>446134</v>
      </c>
      <c r="DE31" s="715"/>
      <c r="DF31" s="715"/>
      <c r="DG31" s="715"/>
      <c r="DH31" s="715"/>
      <c r="DI31" s="715"/>
      <c r="DJ31" s="715"/>
      <c r="DK31" s="716"/>
      <c r="DL31" s="688">
        <v>446134</v>
      </c>
      <c r="DM31" s="715"/>
      <c r="DN31" s="715"/>
      <c r="DO31" s="715"/>
      <c r="DP31" s="715"/>
      <c r="DQ31" s="715"/>
      <c r="DR31" s="715"/>
      <c r="DS31" s="715"/>
      <c r="DT31" s="715"/>
      <c r="DU31" s="715"/>
      <c r="DV31" s="716"/>
      <c r="DW31" s="684">
        <v>0.5</v>
      </c>
      <c r="DX31" s="713"/>
      <c r="DY31" s="713"/>
      <c r="DZ31" s="713"/>
      <c r="EA31" s="713"/>
      <c r="EB31" s="713"/>
      <c r="EC31" s="714"/>
    </row>
    <row r="32" spans="2:133" ht="11.25" customHeight="1" x14ac:dyDescent="0.15">
      <c r="B32" s="676" t="s">
        <v>316</v>
      </c>
      <c r="C32" s="677"/>
      <c r="D32" s="677"/>
      <c r="E32" s="677"/>
      <c r="F32" s="677"/>
      <c r="G32" s="677"/>
      <c r="H32" s="677"/>
      <c r="I32" s="677"/>
      <c r="J32" s="677"/>
      <c r="K32" s="677"/>
      <c r="L32" s="677"/>
      <c r="M32" s="677"/>
      <c r="N32" s="677"/>
      <c r="O32" s="677"/>
      <c r="P32" s="677"/>
      <c r="Q32" s="678"/>
      <c r="R32" s="679">
        <v>2028422</v>
      </c>
      <c r="S32" s="680"/>
      <c r="T32" s="680"/>
      <c r="U32" s="680"/>
      <c r="V32" s="680"/>
      <c r="W32" s="680"/>
      <c r="X32" s="680"/>
      <c r="Y32" s="681"/>
      <c r="Z32" s="682">
        <v>1.6</v>
      </c>
      <c r="AA32" s="682"/>
      <c r="AB32" s="682"/>
      <c r="AC32" s="682"/>
      <c r="AD32" s="683" t="s">
        <v>184</v>
      </c>
      <c r="AE32" s="683"/>
      <c r="AF32" s="683"/>
      <c r="AG32" s="683"/>
      <c r="AH32" s="683"/>
      <c r="AI32" s="683"/>
      <c r="AJ32" s="683"/>
      <c r="AK32" s="683"/>
      <c r="AL32" s="684" t="s">
        <v>184</v>
      </c>
      <c r="AM32" s="685"/>
      <c r="AN32" s="685"/>
      <c r="AO32" s="686"/>
      <c r="AP32" s="731"/>
      <c r="AQ32" s="732"/>
      <c r="AR32" s="732"/>
      <c r="AS32" s="732"/>
      <c r="AT32" s="735"/>
      <c r="AU32" s="231"/>
      <c r="AV32" s="231"/>
      <c r="AW32" s="231"/>
      <c r="AX32" s="724" t="s">
        <v>317</v>
      </c>
      <c r="AY32" s="725"/>
      <c r="AZ32" s="725"/>
      <c r="BA32" s="725"/>
      <c r="BB32" s="725"/>
      <c r="BC32" s="725"/>
      <c r="BD32" s="725"/>
      <c r="BE32" s="725"/>
      <c r="BF32" s="726"/>
      <c r="BG32" s="748">
        <v>99.5</v>
      </c>
      <c r="BH32" s="749"/>
      <c r="BI32" s="749"/>
      <c r="BJ32" s="749"/>
      <c r="BK32" s="749"/>
      <c r="BL32" s="749"/>
      <c r="BM32" s="750">
        <v>98.7</v>
      </c>
      <c r="BN32" s="749"/>
      <c r="BO32" s="749"/>
      <c r="BP32" s="749"/>
      <c r="BQ32" s="751"/>
      <c r="BR32" s="748">
        <v>99.5</v>
      </c>
      <c r="BS32" s="749"/>
      <c r="BT32" s="749"/>
      <c r="BU32" s="749"/>
      <c r="BV32" s="749"/>
      <c r="BW32" s="749"/>
      <c r="BX32" s="750">
        <v>98.4</v>
      </c>
      <c r="BY32" s="749"/>
      <c r="BZ32" s="749"/>
      <c r="CA32" s="749"/>
      <c r="CB32" s="751"/>
      <c r="CD32" s="746"/>
      <c r="CE32" s="747"/>
      <c r="CF32" s="694" t="s">
        <v>318</v>
      </c>
      <c r="CG32" s="695"/>
      <c r="CH32" s="695"/>
      <c r="CI32" s="695"/>
      <c r="CJ32" s="695"/>
      <c r="CK32" s="695"/>
      <c r="CL32" s="695"/>
      <c r="CM32" s="695"/>
      <c r="CN32" s="695"/>
      <c r="CO32" s="695"/>
      <c r="CP32" s="695"/>
      <c r="CQ32" s="696"/>
      <c r="CR32" s="679">
        <v>1950</v>
      </c>
      <c r="CS32" s="680"/>
      <c r="CT32" s="680"/>
      <c r="CU32" s="680"/>
      <c r="CV32" s="680"/>
      <c r="CW32" s="680"/>
      <c r="CX32" s="680"/>
      <c r="CY32" s="681"/>
      <c r="CZ32" s="684">
        <v>0</v>
      </c>
      <c r="DA32" s="713"/>
      <c r="DB32" s="713"/>
      <c r="DC32" s="717"/>
      <c r="DD32" s="688">
        <v>1950</v>
      </c>
      <c r="DE32" s="680"/>
      <c r="DF32" s="680"/>
      <c r="DG32" s="680"/>
      <c r="DH32" s="680"/>
      <c r="DI32" s="680"/>
      <c r="DJ32" s="680"/>
      <c r="DK32" s="681"/>
      <c r="DL32" s="688">
        <v>1950</v>
      </c>
      <c r="DM32" s="680"/>
      <c r="DN32" s="680"/>
      <c r="DO32" s="680"/>
      <c r="DP32" s="680"/>
      <c r="DQ32" s="680"/>
      <c r="DR32" s="680"/>
      <c r="DS32" s="680"/>
      <c r="DT32" s="680"/>
      <c r="DU32" s="680"/>
      <c r="DV32" s="681"/>
      <c r="DW32" s="684">
        <v>0</v>
      </c>
      <c r="DX32" s="713"/>
      <c r="DY32" s="713"/>
      <c r="DZ32" s="713"/>
      <c r="EA32" s="713"/>
      <c r="EB32" s="713"/>
      <c r="EC32" s="714"/>
    </row>
    <row r="33" spans="2:133" ht="11.25" customHeight="1" x14ac:dyDescent="0.15">
      <c r="B33" s="676" t="s">
        <v>319</v>
      </c>
      <c r="C33" s="677"/>
      <c r="D33" s="677"/>
      <c r="E33" s="677"/>
      <c r="F33" s="677"/>
      <c r="G33" s="677"/>
      <c r="H33" s="677"/>
      <c r="I33" s="677"/>
      <c r="J33" s="677"/>
      <c r="K33" s="677"/>
      <c r="L33" s="677"/>
      <c r="M33" s="677"/>
      <c r="N33" s="677"/>
      <c r="O33" s="677"/>
      <c r="P33" s="677"/>
      <c r="Q33" s="678"/>
      <c r="R33" s="679">
        <v>2830308</v>
      </c>
      <c r="S33" s="680"/>
      <c r="T33" s="680"/>
      <c r="U33" s="680"/>
      <c r="V33" s="680"/>
      <c r="W33" s="680"/>
      <c r="X33" s="680"/>
      <c r="Y33" s="681"/>
      <c r="Z33" s="682">
        <v>2.2999999999999998</v>
      </c>
      <c r="AA33" s="682"/>
      <c r="AB33" s="682"/>
      <c r="AC33" s="682"/>
      <c r="AD33" s="683" t="s">
        <v>242</v>
      </c>
      <c r="AE33" s="683"/>
      <c r="AF33" s="683"/>
      <c r="AG33" s="683"/>
      <c r="AH33" s="683"/>
      <c r="AI33" s="683"/>
      <c r="AJ33" s="683"/>
      <c r="AK33" s="683"/>
      <c r="AL33" s="684" t="s">
        <v>184</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320</v>
      </c>
      <c r="CE33" s="695"/>
      <c r="CF33" s="695"/>
      <c r="CG33" s="695"/>
      <c r="CH33" s="695"/>
      <c r="CI33" s="695"/>
      <c r="CJ33" s="695"/>
      <c r="CK33" s="695"/>
      <c r="CL33" s="695"/>
      <c r="CM33" s="695"/>
      <c r="CN33" s="695"/>
      <c r="CO33" s="695"/>
      <c r="CP33" s="695"/>
      <c r="CQ33" s="696"/>
      <c r="CR33" s="679">
        <v>54628977</v>
      </c>
      <c r="CS33" s="715"/>
      <c r="CT33" s="715"/>
      <c r="CU33" s="715"/>
      <c r="CV33" s="715"/>
      <c r="CW33" s="715"/>
      <c r="CX33" s="715"/>
      <c r="CY33" s="716"/>
      <c r="CZ33" s="684">
        <v>44.6</v>
      </c>
      <c r="DA33" s="713"/>
      <c r="DB33" s="713"/>
      <c r="DC33" s="717"/>
      <c r="DD33" s="688">
        <v>46682732</v>
      </c>
      <c r="DE33" s="715"/>
      <c r="DF33" s="715"/>
      <c r="DG33" s="715"/>
      <c r="DH33" s="715"/>
      <c r="DI33" s="715"/>
      <c r="DJ33" s="715"/>
      <c r="DK33" s="716"/>
      <c r="DL33" s="688">
        <v>32267584</v>
      </c>
      <c r="DM33" s="715"/>
      <c r="DN33" s="715"/>
      <c r="DO33" s="715"/>
      <c r="DP33" s="715"/>
      <c r="DQ33" s="715"/>
      <c r="DR33" s="715"/>
      <c r="DS33" s="715"/>
      <c r="DT33" s="715"/>
      <c r="DU33" s="715"/>
      <c r="DV33" s="716"/>
      <c r="DW33" s="684">
        <v>38.1</v>
      </c>
      <c r="DX33" s="713"/>
      <c r="DY33" s="713"/>
      <c r="DZ33" s="713"/>
      <c r="EA33" s="713"/>
      <c r="EB33" s="713"/>
      <c r="EC33" s="714"/>
    </row>
    <row r="34" spans="2:133" ht="11.25" customHeight="1" x14ac:dyDescent="0.15">
      <c r="B34" s="676" t="s">
        <v>321</v>
      </c>
      <c r="C34" s="677"/>
      <c r="D34" s="677"/>
      <c r="E34" s="677"/>
      <c r="F34" s="677"/>
      <c r="G34" s="677"/>
      <c r="H34" s="677"/>
      <c r="I34" s="677"/>
      <c r="J34" s="677"/>
      <c r="K34" s="677"/>
      <c r="L34" s="677"/>
      <c r="M34" s="677"/>
      <c r="N34" s="677"/>
      <c r="O34" s="677"/>
      <c r="P34" s="677"/>
      <c r="Q34" s="678"/>
      <c r="R34" s="679">
        <v>4335779</v>
      </c>
      <c r="S34" s="680"/>
      <c r="T34" s="680"/>
      <c r="U34" s="680"/>
      <c r="V34" s="680"/>
      <c r="W34" s="680"/>
      <c r="X34" s="680"/>
      <c r="Y34" s="681"/>
      <c r="Z34" s="682">
        <v>3.5</v>
      </c>
      <c r="AA34" s="682"/>
      <c r="AB34" s="682"/>
      <c r="AC34" s="682"/>
      <c r="AD34" s="683">
        <v>5833</v>
      </c>
      <c r="AE34" s="683"/>
      <c r="AF34" s="683"/>
      <c r="AG34" s="683"/>
      <c r="AH34" s="683"/>
      <c r="AI34" s="683"/>
      <c r="AJ34" s="683"/>
      <c r="AK34" s="683"/>
      <c r="AL34" s="684">
        <v>0</v>
      </c>
      <c r="AM34" s="685"/>
      <c r="AN34" s="685"/>
      <c r="AO34" s="686"/>
      <c r="AP34" s="234"/>
      <c r="AQ34" s="658" t="s">
        <v>322</v>
      </c>
      <c r="AR34" s="659"/>
      <c r="AS34" s="659"/>
      <c r="AT34" s="659"/>
      <c r="AU34" s="659"/>
      <c r="AV34" s="659"/>
      <c r="AW34" s="659"/>
      <c r="AX34" s="659"/>
      <c r="AY34" s="659"/>
      <c r="AZ34" s="659"/>
      <c r="BA34" s="659"/>
      <c r="BB34" s="659"/>
      <c r="BC34" s="659"/>
      <c r="BD34" s="659"/>
      <c r="BE34" s="659"/>
      <c r="BF34" s="660"/>
      <c r="BG34" s="658" t="s">
        <v>323</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324</v>
      </c>
      <c r="CE34" s="695"/>
      <c r="CF34" s="695"/>
      <c r="CG34" s="695"/>
      <c r="CH34" s="695"/>
      <c r="CI34" s="695"/>
      <c r="CJ34" s="695"/>
      <c r="CK34" s="695"/>
      <c r="CL34" s="695"/>
      <c r="CM34" s="695"/>
      <c r="CN34" s="695"/>
      <c r="CO34" s="695"/>
      <c r="CP34" s="695"/>
      <c r="CQ34" s="696"/>
      <c r="CR34" s="679">
        <v>16468106</v>
      </c>
      <c r="CS34" s="680"/>
      <c r="CT34" s="680"/>
      <c r="CU34" s="680"/>
      <c r="CV34" s="680"/>
      <c r="CW34" s="680"/>
      <c r="CX34" s="680"/>
      <c r="CY34" s="681"/>
      <c r="CZ34" s="684">
        <v>13.5</v>
      </c>
      <c r="DA34" s="713"/>
      <c r="DB34" s="713"/>
      <c r="DC34" s="717"/>
      <c r="DD34" s="688">
        <v>13834602</v>
      </c>
      <c r="DE34" s="680"/>
      <c r="DF34" s="680"/>
      <c r="DG34" s="680"/>
      <c r="DH34" s="680"/>
      <c r="DI34" s="680"/>
      <c r="DJ34" s="680"/>
      <c r="DK34" s="681"/>
      <c r="DL34" s="688">
        <v>13345862</v>
      </c>
      <c r="DM34" s="680"/>
      <c r="DN34" s="680"/>
      <c r="DO34" s="680"/>
      <c r="DP34" s="680"/>
      <c r="DQ34" s="680"/>
      <c r="DR34" s="680"/>
      <c r="DS34" s="680"/>
      <c r="DT34" s="680"/>
      <c r="DU34" s="680"/>
      <c r="DV34" s="681"/>
      <c r="DW34" s="684">
        <v>15.8</v>
      </c>
      <c r="DX34" s="713"/>
      <c r="DY34" s="713"/>
      <c r="DZ34" s="713"/>
      <c r="EA34" s="713"/>
      <c r="EB34" s="713"/>
      <c r="EC34" s="714"/>
    </row>
    <row r="35" spans="2:133" ht="11.25" customHeight="1" x14ac:dyDescent="0.15">
      <c r="B35" s="676" t="s">
        <v>325</v>
      </c>
      <c r="C35" s="677"/>
      <c r="D35" s="677"/>
      <c r="E35" s="677"/>
      <c r="F35" s="677"/>
      <c r="G35" s="677"/>
      <c r="H35" s="677"/>
      <c r="I35" s="677"/>
      <c r="J35" s="677"/>
      <c r="K35" s="677"/>
      <c r="L35" s="677"/>
      <c r="M35" s="677"/>
      <c r="N35" s="677"/>
      <c r="O35" s="677"/>
      <c r="P35" s="677"/>
      <c r="Q35" s="678"/>
      <c r="R35" s="679">
        <v>2366300</v>
      </c>
      <c r="S35" s="680"/>
      <c r="T35" s="680"/>
      <c r="U35" s="680"/>
      <c r="V35" s="680"/>
      <c r="W35" s="680"/>
      <c r="X35" s="680"/>
      <c r="Y35" s="681"/>
      <c r="Z35" s="682">
        <v>1.9</v>
      </c>
      <c r="AA35" s="682"/>
      <c r="AB35" s="682"/>
      <c r="AC35" s="682"/>
      <c r="AD35" s="683" t="s">
        <v>242</v>
      </c>
      <c r="AE35" s="683"/>
      <c r="AF35" s="683"/>
      <c r="AG35" s="683"/>
      <c r="AH35" s="683"/>
      <c r="AI35" s="683"/>
      <c r="AJ35" s="683"/>
      <c r="AK35" s="683"/>
      <c r="AL35" s="684" t="s">
        <v>242</v>
      </c>
      <c r="AM35" s="685"/>
      <c r="AN35" s="685"/>
      <c r="AO35" s="686"/>
      <c r="AP35" s="234"/>
      <c r="AQ35" s="752" t="s">
        <v>326</v>
      </c>
      <c r="AR35" s="753"/>
      <c r="AS35" s="753"/>
      <c r="AT35" s="753"/>
      <c r="AU35" s="753"/>
      <c r="AV35" s="753"/>
      <c r="AW35" s="753"/>
      <c r="AX35" s="753"/>
      <c r="AY35" s="754"/>
      <c r="AZ35" s="668">
        <v>16740057</v>
      </c>
      <c r="BA35" s="669"/>
      <c r="BB35" s="669"/>
      <c r="BC35" s="669"/>
      <c r="BD35" s="669"/>
      <c r="BE35" s="669"/>
      <c r="BF35" s="755"/>
      <c r="BG35" s="690" t="s">
        <v>327</v>
      </c>
      <c r="BH35" s="691"/>
      <c r="BI35" s="691"/>
      <c r="BJ35" s="691"/>
      <c r="BK35" s="691"/>
      <c r="BL35" s="691"/>
      <c r="BM35" s="691"/>
      <c r="BN35" s="691"/>
      <c r="BO35" s="691"/>
      <c r="BP35" s="691"/>
      <c r="BQ35" s="691"/>
      <c r="BR35" s="691"/>
      <c r="BS35" s="691"/>
      <c r="BT35" s="691"/>
      <c r="BU35" s="692"/>
      <c r="BV35" s="668">
        <v>153474</v>
      </c>
      <c r="BW35" s="669"/>
      <c r="BX35" s="669"/>
      <c r="BY35" s="669"/>
      <c r="BZ35" s="669"/>
      <c r="CA35" s="669"/>
      <c r="CB35" s="755"/>
      <c r="CD35" s="694" t="s">
        <v>328</v>
      </c>
      <c r="CE35" s="695"/>
      <c r="CF35" s="695"/>
      <c r="CG35" s="695"/>
      <c r="CH35" s="695"/>
      <c r="CI35" s="695"/>
      <c r="CJ35" s="695"/>
      <c r="CK35" s="695"/>
      <c r="CL35" s="695"/>
      <c r="CM35" s="695"/>
      <c r="CN35" s="695"/>
      <c r="CO35" s="695"/>
      <c r="CP35" s="695"/>
      <c r="CQ35" s="696"/>
      <c r="CR35" s="679">
        <v>2432847</v>
      </c>
      <c r="CS35" s="715"/>
      <c r="CT35" s="715"/>
      <c r="CU35" s="715"/>
      <c r="CV35" s="715"/>
      <c r="CW35" s="715"/>
      <c r="CX35" s="715"/>
      <c r="CY35" s="716"/>
      <c r="CZ35" s="684">
        <v>2</v>
      </c>
      <c r="DA35" s="713"/>
      <c r="DB35" s="713"/>
      <c r="DC35" s="717"/>
      <c r="DD35" s="688">
        <v>1911895</v>
      </c>
      <c r="DE35" s="715"/>
      <c r="DF35" s="715"/>
      <c r="DG35" s="715"/>
      <c r="DH35" s="715"/>
      <c r="DI35" s="715"/>
      <c r="DJ35" s="715"/>
      <c r="DK35" s="716"/>
      <c r="DL35" s="688">
        <v>1911895</v>
      </c>
      <c r="DM35" s="715"/>
      <c r="DN35" s="715"/>
      <c r="DO35" s="715"/>
      <c r="DP35" s="715"/>
      <c r="DQ35" s="715"/>
      <c r="DR35" s="715"/>
      <c r="DS35" s="715"/>
      <c r="DT35" s="715"/>
      <c r="DU35" s="715"/>
      <c r="DV35" s="716"/>
      <c r="DW35" s="684">
        <v>2.2999999999999998</v>
      </c>
      <c r="DX35" s="713"/>
      <c r="DY35" s="713"/>
      <c r="DZ35" s="713"/>
      <c r="EA35" s="713"/>
      <c r="EB35" s="713"/>
      <c r="EC35" s="714"/>
    </row>
    <row r="36" spans="2:133" ht="11.25" customHeight="1" x14ac:dyDescent="0.15">
      <c r="B36" s="676" t="s">
        <v>329</v>
      </c>
      <c r="C36" s="677"/>
      <c r="D36" s="677"/>
      <c r="E36" s="677"/>
      <c r="F36" s="677"/>
      <c r="G36" s="677"/>
      <c r="H36" s="677"/>
      <c r="I36" s="677"/>
      <c r="J36" s="677"/>
      <c r="K36" s="677"/>
      <c r="L36" s="677"/>
      <c r="M36" s="677"/>
      <c r="N36" s="677"/>
      <c r="O36" s="677"/>
      <c r="P36" s="677"/>
      <c r="Q36" s="678"/>
      <c r="R36" s="679" t="s">
        <v>184</v>
      </c>
      <c r="S36" s="680"/>
      <c r="T36" s="680"/>
      <c r="U36" s="680"/>
      <c r="V36" s="680"/>
      <c r="W36" s="680"/>
      <c r="X36" s="680"/>
      <c r="Y36" s="681"/>
      <c r="Z36" s="682" t="s">
        <v>184</v>
      </c>
      <c r="AA36" s="682"/>
      <c r="AB36" s="682"/>
      <c r="AC36" s="682"/>
      <c r="AD36" s="683" t="s">
        <v>184</v>
      </c>
      <c r="AE36" s="683"/>
      <c r="AF36" s="683"/>
      <c r="AG36" s="683"/>
      <c r="AH36" s="683"/>
      <c r="AI36" s="683"/>
      <c r="AJ36" s="683"/>
      <c r="AK36" s="683"/>
      <c r="AL36" s="684" t="s">
        <v>184</v>
      </c>
      <c r="AM36" s="685"/>
      <c r="AN36" s="685"/>
      <c r="AO36" s="686"/>
      <c r="AQ36" s="756" t="s">
        <v>330</v>
      </c>
      <c r="AR36" s="757"/>
      <c r="AS36" s="757"/>
      <c r="AT36" s="757"/>
      <c r="AU36" s="757"/>
      <c r="AV36" s="757"/>
      <c r="AW36" s="757"/>
      <c r="AX36" s="757"/>
      <c r="AY36" s="758"/>
      <c r="AZ36" s="679">
        <v>6866870</v>
      </c>
      <c r="BA36" s="680"/>
      <c r="BB36" s="680"/>
      <c r="BC36" s="680"/>
      <c r="BD36" s="715"/>
      <c r="BE36" s="715"/>
      <c r="BF36" s="738"/>
      <c r="BG36" s="694" t="s">
        <v>331</v>
      </c>
      <c r="BH36" s="695"/>
      <c r="BI36" s="695"/>
      <c r="BJ36" s="695"/>
      <c r="BK36" s="695"/>
      <c r="BL36" s="695"/>
      <c r="BM36" s="695"/>
      <c r="BN36" s="695"/>
      <c r="BO36" s="695"/>
      <c r="BP36" s="695"/>
      <c r="BQ36" s="695"/>
      <c r="BR36" s="695"/>
      <c r="BS36" s="695"/>
      <c r="BT36" s="695"/>
      <c r="BU36" s="696"/>
      <c r="BV36" s="679">
        <v>82653</v>
      </c>
      <c r="BW36" s="680"/>
      <c r="BX36" s="680"/>
      <c r="BY36" s="680"/>
      <c r="BZ36" s="680"/>
      <c r="CA36" s="680"/>
      <c r="CB36" s="689"/>
      <c r="CD36" s="694" t="s">
        <v>332</v>
      </c>
      <c r="CE36" s="695"/>
      <c r="CF36" s="695"/>
      <c r="CG36" s="695"/>
      <c r="CH36" s="695"/>
      <c r="CI36" s="695"/>
      <c r="CJ36" s="695"/>
      <c r="CK36" s="695"/>
      <c r="CL36" s="695"/>
      <c r="CM36" s="695"/>
      <c r="CN36" s="695"/>
      <c r="CO36" s="695"/>
      <c r="CP36" s="695"/>
      <c r="CQ36" s="696"/>
      <c r="CR36" s="679">
        <v>14124513</v>
      </c>
      <c r="CS36" s="680"/>
      <c r="CT36" s="680"/>
      <c r="CU36" s="680"/>
      <c r="CV36" s="680"/>
      <c r="CW36" s="680"/>
      <c r="CX36" s="680"/>
      <c r="CY36" s="681"/>
      <c r="CZ36" s="684">
        <v>11.5</v>
      </c>
      <c r="DA36" s="713"/>
      <c r="DB36" s="713"/>
      <c r="DC36" s="717"/>
      <c r="DD36" s="688">
        <v>12732759</v>
      </c>
      <c r="DE36" s="680"/>
      <c r="DF36" s="680"/>
      <c r="DG36" s="680"/>
      <c r="DH36" s="680"/>
      <c r="DI36" s="680"/>
      <c r="DJ36" s="680"/>
      <c r="DK36" s="681"/>
      <c r="DL36" s="688">
        <v>10300337</v>
      </c>
      <c r="DM36" s="680"/>
      <c r="DN36" s="680"/>
      <c r="DO36" s="680"/>
      <c r="DP36" s="680"/>
      <c r="DQ36" s="680"/>
      <c r="DR36" s="680"/>
      <c r="DS36" s="680"/>
      <c r="DT36" s="680"/>
      <c r="DU36" s="680"/>
      <c r="DV36" s="681"/>
      <c r="DW36" s="684">
        <v>12.2</v>
      </c>
      <c r="DX36" s="713"/>
      <c r="DY36" s="713"/>
      <c r="DZ36" s="713"/>
      <c r="EA36" s="713"/>
      <c r="EB36" s="713"/>
      <c r="EC36" s="714"/>
    </row>
    <row r="37" spans="2:133" ht="11.25" customHeight="1" x14ac:dyDescent="0.15">
      <c r="B37" s="676" t="s">
        <v>333</v>
      </c>
      <c r="C37" s="677"/>
      <c r="D37" s="677"/>
      <c r="E37" s="677"/>
      <c r="F37" s="677"/>
      <c r="G37" s="677"/>
      <c r="H37" s="677"/>
      <c r="I37" s="677"/>
      <c r="J37" s="677"/>
      <c r="K37" s="677"/>
      <c r="L37" s="677"/>
      <c r="M37" s="677"/>
      <c r="N37" s="677"/>
      <c r="O37" s="677"/>
      <c r="P37" s="677"/>
      <c r="Q37" s="678"/>
      <c r="R37" s="679" t="s">
        <v>184</v>
      </c>
      <c r="S37" s="680"/>
      <c r="T37" s="680"/>
      <c r="U37" s="680"/>
      <c r="V37" s="680"/>
      <c r="W37" s="680"/>
      <c r="X37" s="680"/>
      <c r="Y37" s="681"/>
      <c r="Z37" s="682" t="s">
        <v>184</v>
      </c>
      <c r="AA37" s="682"/>
      <c r="AB37" s="682"/>
      <c r="AC37" s="682"/>
      <c r="AD37" s="683" t="s">
        <v>242</v>
      </c>
      <c r="AE37" s="683"/>
      <c r="AF37" s="683"/>
      <c r="AG37" s="683"/>
      <c r="AH37" s="683"/>
      <c r="AI37" s="683"/>
      <c r="AJ37" s="683"/>
      <c r="AK37" s="683"/>
      <c r="AL37" s="684" t="s">
        <v>184</v>
      </c>
      <c r="AM37" s="685"/>
      <c r="AN37" s="685"/>
      <c r="AO37" s="686"/>
      <c r="AQ37" s="756" t="s">
        <v>334</v>
      </c>
      <c r="AR37" s="757"/>
      <c r="AS37" s="757"/>
      <c r="AT37" s="757"/>
      <c r="AU37" s="757"/>
      <c r="AV37" s="757"/>
      <c r="AW37" s="757"/>
      <c r="AX37" s="757"/>
      <c r="AY37" s="758"/>
      <c r="AZ37" s="679">
        <v>1308168</v>
      </c>
      <c r="BA37" s="680"/>
      <c r="BB37" s="680"/>
      <c r="BC37" s="680"/>
      <c r="BD37" s="715"/>
      <c r="BE37" s="715"/>
      <c r="BF37" s="738"/>
      <c r="BG37" s="694" t="s">
        <v>335</v>
      </c>
      <c r="BH37" s="695"/>
      <c r="BI37" s="695"/>
      <c r="BJ37" s="695"/>
      <c r="BK37" s="695"/>
      <c r="BL37" s="695"/>
      <c r="BM37" s="695"/>
      <c r="BN37" s="695"/>
      <c r="BO37" s="695"/>
      <c r="BP37" s="695"/>
      <c r="BQ37" s="695"/>
      <c r="BR37" s="695"/>
      <c r="BS37" s="695"/>
      <c r="BT37" s="695"/>
      <c r="BU37" s="696"/>
      <c r="BV37" s="679">
        <v>37639</v>
      </c>
      <c r="BW37" s="680"/>
      <c r="BX37" s="680"/>
      <c r="BY37" s="680"/>
      <c r="BZ37" s="680"/>
      <c r="CA37" s="680"/>
      <c r="CB37" s="689"/>
      <c r="CD37" s="694" t="s">
        <v>336</v>
      </c>
      <c r="CE37" s="695"/>
      <c r="CF37" s="695"/>
      <c r="CG37" s="695"/>
      <c r="CH37" s="695"/>
      <c r="CI37" s="695"/>
      <c r="CJ37" s="695"/>
      <c r="CK37" s="695"/>
      <c r="CL37" s="695"/>
      <c r="CM37" s="695"/>
      <c r="CN37" s="695"/>
      <c r="CO37" s="695"/>
      <c r="CP37" s="695"/>
      <c r="CQ37" s="696"/>
      <c r="CR37" s="679">
        <v>1515539</v>
      </c>
      <c r="CS37" s="715"/>
      <c r="CT37" s="715"/>
      <c r="CU37" s="715"/>
      <c r="CV37" s="715"/>
      <c r="CW37" s="715"/>
      <c r="CX37" s="715"/>
      <c r="CY37" s="716"/>
      <c r="CZ37" s="684">
        <v>1.2</v>
      </c>
      <c r="DA37" s="713"/>
      <c r="DB37" s="713"/>
      <c r="DC37" s="717"/>
      <c r="DD37" s="688">
        <v>1501963</v>
      </c>
      <c r="DE37" s="715"/>
      <c r="DF37" s="715"/>
      <c r="DG37" s="715"/>
      <c r="DH37" s="715"/>
      <c r="DI37" s="715"/>
      <c r="DJ37" s="715"/>
      <c r="DK37" s="716"/>
      <c r="DL37" s="688">
        <v>1410408</v>
      </c>
      <c r="DM37" s="715"/>
      <c r="DN37" s="715"/>
      <c r="DO37" s="715"/>
      <c r="DP37" s="715"/>
      <c r="DQ37" s="715"/>
      <c r="DR37" s="715"/>
      <c r="DS37" s="715"/>
      <c r="DT37" s="715"/>
      <c r="DU37" s="715"/>
      <c r="DV37" s="716"/>
      <c r="DW37" s="684">
        <v>1.7</v>
      </c>
      <c r="DX37" s="713"/>
      <c r="DY37" s="713"/>
      <c r="DZ37" s="713"/>
      <c r="EA37" s="713"/>
      <c r="EB37" s="713"/>
      <c r="EC37" s="714"/>
    </row>
    <row r="38" spans="2:133" ht="11.25" customHeight="1" x14ac:dyDescent="0.15">
      <c r="B38" s="724" t="s">
        <v>337</v>
      </c>
      <c r="C38" s="725"/>
      <c r="D38" s="725"/>
      <c r="E38" s="725"/>
      <c r="F38" s="725"/>
      <c r="G38" s="725"/>
      <c r="H38" s="725"/>
      <c r="I38" s="725"/>
      <c r="J38" s="725"/>
      <c r="K38" s="725"/>
      <c r="L38" s="725"/>
      <c r="M38" s="725"/>
      <c r="N38" s="725"/>
      <c r="O38" s="725"/>
      <c r="P38" s="725"/>
      <c r="Q38" s="726"/>
      <c r="R38" s="759">
        <v>125455212</v>
      </c>
      <c r="S38" s="760"/>
      <c r="T38" s="760"/>
      <c r="U38" s="760"/>
      <c r="V38" s="760"/>
      <c r="W38" s="760"/>
      <c r="X38" s="760"/>
      <c r="Y38" s="761"/>
      <c r="Z38" s="762">
        <v>100</v>
      </c>
      <c r="AA38" s="762"/>
      <c r="AB38" s="762"/>
      <c r="AC38" s="762"/>
      <c r="AD38" s="763">
        <v>84686640</v>
      </c>
      <c r="AE38" s="763"/>
      <c r="AF38" s="763"/>
      <c r="AG38" s="763"/>
      <c r="AH38" s="763"/>
      <c r="AI38" s="763"/>
      <c r="AJ38" s="763"/>
      <c r="AK38" s="763"/>
      <c r="AL38" s="764">
        <v>100</v>
      </c>
      <c r="AM38" s="750"/>
      <c r="AN38" s="750"/>
      <c r="AO38" s="765"/>
      <c r="AQ38" s="756" t="s">
        <v>338</v>
      </c>
      <c r="AR38" s="757"/>
      <c r="AS38" s="757"/>
      <c r="AT38" s="757"/>
      <c r="AU38" s="757"/>
      <c r="AV38" s="757"/>
      <c r="AW38" s="757"/>
      <c r="AX38" s="757"/>
      <c r="AY38" s="758"/>
      <c r="AZ38" s="679">
        <v>271418</v>
      </c>
      <c r="BA38" s="680"/>
      <c r="BB38" s="680"/>
      <c r="BC38" s="680"/>
      <c r="BD38" s="715"/>
      <c r="BE38" s="715"/>
      <c r="BF38" s="738"/>
      <c r="BG38" s="694" t="s">
        <v>339</v>
      </c>
      <c r="BH38" s="695"/>
      <c r="BI38" s="695"/>
      <c r="BJ38" s="695"/>
      <c r="BK38" s="695"/>
      <c r="BL38" s="695"/>
      <c r="BM38" s="695"/>
      <c r="BN38" s="695"/>
      <c r="BO38" s="695"/>
      <c r="BP38" s="695"/>
      <c r="BQ38" s="695"/>
      <c r="BR38" s="695"/>
      <c r="BS38" s="695"/>
      <c r="BT38" s="695"/>
      <c r="BU38" s="696"/>
      <c r="BV38" s="679">
        <v>58290</v>
      </c>
      <c r="BW38" s="680"/>
      <c r="BX38" s="680"/>
      <c r="BY38" s="680"/>
      <c r="BZ38" s="680"/>
      <c r="CA38" s="680"/>
      <c r="CB38" s="689"/>
      <c r="CD38" s="694" t="s">
        <v>340</v>
      </c>
      <c r="CE38" s="695"/>
      <c r="CF38" s="695"/>
      <c r="CG38" s="695"/>
      <c r="CH38" s="695"/>
      <c r="CI38" s="695"/>
      <c r="CJ38" s="695"/>
      <c r="CK38" s="695"/>
      <c r="CL38" s="695"/>
      <c r="CM38" s="695"/>
      <c r="CN38" s="695"/>
      <c r="CO38" s="695"/>
      <c r="CP38" s="695"/>
      <c r="CQ38" s="696"/>
      <c r="CR38" s="679">
        <v>8752883</v>
      </c>
      <c r="CS38" s="680"/>
      <c r="CT38" s="680"/>
      <c r="CU38" s="680"/>
      <c r="CV38" s="680"/>
      <c r="CW38" s="680"/>
      <c r="CX38" s="680"/>
      <c r="CY38" s="681"/>
      <c r="CZ38" s="684">
        <v>7.2</v>
      </c>
      <c r="DA38" s="713"/>
      <c r="DB38" s="713"/>
      <c r="DC38" s="717"/>
      <c r="DD38" s="688">
        <v>7293668</v>
      </c>
      <c r="DE38" s="680"/>
      <c r="DF38" s="680"/>
      <c r="DG38" s="680"/>
      <c r="DH38" s="680"/>
      <c r="DI38" s="680"/>
      <c r="DJ38" s="680"/>
      <c r="DK38" s="681"/>
      <c r="DL38" s="688">
        <v>6709490</v>
      </c>
      <c r="DM38" s="680"/>
      <c r="DN38" s="680"/>
      <c r="DO38" s="680"/>
      <c r="DP38" s="680"/>
      <c r="DQ38" s="680"/>
      <c r="DR38" s="680"/>
      <c r="DS38" s="680"/>
      <c r="DT38" s="680"/>
      <c r="DU38" s="680"/>
      <c r="DV38" s="681"/>
      <c r="DW38" s="684">
        <v>7.9</v>
      </c>
      <c r="DX38" s="713"/>
      <c r="DY38" s="713"/>
      <c r="DZ38" s="713"/>
      <c r="EA38" s="713"/>
      <c r="EB38" s="713"/>
      <c r="EC38" s="714"/>
    </row>
    <row r="39" spans="2:133" ht="11.25" customHeight="1" x14ac:dyDescent="0.15">
      <c r="AQ39" s="756" t="s">
        <v>341</v>
      </c>
      <c r="AR39" s="757"/>
      <c r="AS39" s="757"/>
      <c r="AT39" s="757"/>
      <c r="AU39" s="757"/>
      <c r="AV39" s="757"/>
      <c r="AW39" s="757"/>
      <c r="AX39" s="757"/>
      <c r="AY39" s="758"/>
      <c r="AZ39" s="679">
        <v>181530</v>
      </c>
      <c r="BA39" s="680"/>
      <c r="BB39" s="680"/>
      <c r="BC39" s="680"/>
      <c r="BD39" s="715"/>
      <c r="BE39" s="715"/>
      <c r="BF39" s="738"/>
      <c r="BG39" s="770" t="s">
        <v>342</v>
      </c>
      <c r="BH39" s="771"/>
      <c r="BI39" s="771"/>
      <c r="BJ39" s="771"/>
      <c r="BK39" s="771"/>
      <c r="BL39" s="235"/>
      <c r="BM39" s="695" t="s">
        <v>343</v>
      </c>
      <c r="BN39" s="695"/>
      <c r="BO39" s="695"/>
      <c r="BP39" s="695"/>
      <c r="BQ39" s="695"/>
      <c r="BR39" s="695"/>
      <c r="BS39" s="695"/>
      <c r="BT39" s="695"/>
      <c r="BU39" s="696"/>
      <c r="BV39" s="679">
        <v>100</v>
      </c>
      <c r="BW39" s="680"/>
      <c r="BX39" s="680"/>
      <c r="BY39" s="680"/>
      <c r="BZ39" s="680"/>
      <c r="CA39" s="680"/>
      <c r="CB39" s="689"/>
      <c r="CD39" s="694" t="s">
        <v>344</v>
      </c>
      <c r="CE39" s="695"/>
      <c r="CF39" s="695"/>
      <c r="CG39" s="695"/>
      <c r="CH39" s="695"/>
      <c r="CI39" s="695"/>
      <c r="CJ39" s="695"/>
      <c r="CK39" s="695"/>
      <c r="CL39" s="695"/>
      <c r="CM39" s="695"/>
      <c r="CN39" s="695"/>
      <c r="CO39" s="695"/>
      <c r="CP39" s="695"/>
      <c r="CQ39" s="696"/>
      <c r="CR39" s="679">
        <v>11123828</v>
      </c>
      <c r="CS39" s="715"/>
      <c r="CT39" s="715"/>
      <c r="CU39" s="715"/>
      <c r="CV39" s="715"/>
      <c r="CW39" s="715"/>
      <c r="CX39" s="715"/>
      <c r="CY39" s="716"/>
      <c r="CZ39" s="684">
        <v>9.1</v>
      </c>
      <c r="DA39" s="713"/>
      <c r="DB39" s="713"/>
      <c r="DC39" s="717"/>
      <c r="DD39" s="688">
        <v>10909808</v>
      </c>
      <c r="DE39" s="715"/>
      <c r="DF39" s="715"/>
      <c r="DG39" s="715"/>
      <c r="DH39" s="715"/>
      <c r="DI39" s="715"/>
      <c r="DJ39" s="715"/>
      <c r="DK39" s="716"/>
      <c r="DL39" s="688" t="s">
        <v>184</v>
      </c>
      <c r="DM39" s="715"/>
      <c r="DN39" s="715"/>
      <c r="DO39" s="715"/>
      <c r="DP39" s="715"/>
      <c r="DQ39" s="715"/>
      <c r="DR39" s="715"/>
      <c r="DS39" s="715"/>
      <c r="DT39" s="715"/>
      <c r="DU39" s="715"/>
      <c r="DV39" s="716"/>
      <c r="DW39" s="684" t="s">
        <v>184</v>
      </c>
      <c r="DX39" s="713"/>
      <c r="DY39" s="713"/>
      <c r="DZ39" s="713"/>
      <c r="EA39" s="713"/>
      <c r="EB39" s="713"/>
      <c r="EC39" s="714"/>
    </row>
    <row r="40" spans="2:133" ht="11.25" customHeight="1" x14ac:dyDescent="0.15">
      <c r="AQ40" s="756" t="s">
        <v>345</v>
      </c>
      <c r="AR40" s="757"/>
      <c r="AS40" s="757"/>
      <c r="AT40" s="757"/>
      <c r="AU40" s="757"/>
      <c r="AV40" s="757"/>
      <c r="AW40" s="757"/>
      <c r="AX40" s="757"/>
      <c r="AY40" s="758"/>
      <c r="AZ40" s="679">
        <v>1796061</v>
      </c>
      <c r="BA40" s="680"/>
      <c r="BB40" s="680"/>
      <c r="BC40" s="680"/>
      <c r="BD40" s="715"/>
      <c r="BE40" s="715"/>
      <c r="BF40" s="738"/>
      <c r="BG40" s="770"/>
      <c r="BH40" s="771"/>
      <c r="BI40" s="771"/>
      <c r="BJ40" s="771"/>
      <c r="BK40" s="771"/>
      <c r="BL40" s="235"/>
      <c r="BM40" s="695" t="s">
        <v>346</v>
      </c>
      <c r="BN40" s="695"/>
      <c r="BO40" s="695"/>
      <c r="BP40" s="695"/>
      <c r="BQ40" s="695"/>
      <c r="BR40" s="695"/>
      <c r="BS40" s="695"/>
      <c r="BT40" s="695"/>
      <c r="BU40" s="696"/>
      <c r="BV40" s="679" t="s">
        <v>184</v>
      </c>
      <c r="BW40" s="680"/>
      <c r="BX40" s="680"/>
      <c r="BY40" s="680"/>
      <c r="BZ40" s="680"/>
      <c r="CA40" s="680"/>
      <c r="CB40" s="689"/>
      <c r="CD40" s="694" t="s">
        <v>347</v>
      </c>
      <c r="CE40" s="695"/>
      <c r="CF40" s="695"/>
      <c r="CG40" s="695"/>
      <c r="CH40" s="695"/>
      <c r="CI40" s="695"/>
      <c r="CJ40" s="695"/>
      <c r="CK40" s="695"/>
      <c r="CL40" s="695"/>
      <c r="CM40" s="695"/>
      <c r="CN40" s="695"/>
      <c r="CO40" s="695"/>
      <c r="CP40" s="695"/>
      <c r="CQ40" s="696"/>
      <c r="CR40" s="679">
        <v>1726800</v>
      </c>
      <c r="CS40" s="680"/>
      <c r="CT40" s="680"/>
      <c r="CU40" s="680"/>
      <c r="CV40" s="680"/>
      <c r="CW40" s="680"/>
      <c r="CX40" s="680"/>
      <c r="CY40" s="681"/>
      <c r="CZ40" s="684">
        <v>1.4</v>
      </c>
      <c r="DA40" s="713"/>
      <c r="DB40" s="713"/>
      <c r="DC40" s="717"/>
      <c r="DD40" s="688" t="s">
        <v>242</v>
      </c>
      <c r="DE40" s="680"/>
      <c r="DF40" s="680"/>
      <c r="DG40" s="680"/>
      <c r="DH40" s="680"/>
      <c r="DI40" s="680"/>
      <c r="DJ40" s="680"/>
      <c r="DK40" s="681"/>
      <c r="DL40" s="688" t="s">
        <v>184</v>
      </c>
      <c r="DM40" s="680"/>
      <c r="DN40" s="680"/>
      <c r="DO40" s="680"/>
      <c r="DP40" s="680"/>
      <c r="DQ40" s="680"/>
      <c r="DR40" s="680"/>
      <c r="DS40" s="680"/>
      <c r="DT40" s="680"/>
      <c r="DU40" s="680"/>
      <c r="DV40" s="681"/>
      <c r="DW40" s="684" t="s">
        <v>242</v>
      </c>
      <c r="DX40" s="713"/>
      <c r="DY40" s="713"/>
      <c r="DZ40" s="713"/>
      <c r="EA40" s="713"/>
      <c r="EB40" s="713"/>
      <c r="EC40" s="714"/>
    </row>
    <row r="41" spans="2:133" ht="11.25" customHeight="1" x14ac:dyDescent="0.15">
      <c r="AQ41" s="766" t="s">
        <v>348</v>
      </c>
      <c r="AR41" s="767"/>
      <c r="AS41" s="767"/>
      <c r="AT41" s="767"/>
      <c r="AU41" s="767"/>
      <c r="AV41" s="767"/>
      <c r="AW41" s="767"/>
      <c r="AX41" s="767"/>
      <c r="AY41" s="768"/>
      <c r="AZ41" s="759">
        <v>6316010</v>
      </c>
      <c r="BA41" s="760"/>
      <c r="BB41" s="760"/>
      <c r="BC41" s="760"/>
      <c r="BD41" s="749"/>
      <c r="BE41" s="749"/>
      <c r="BF41" s="751"/>
      <c r="BG41" s="772"/>
      <c r="BH41" s="773"/>
      <c r="BI41" s="773"/>
      <c r="BJ41" s="773"/>
      <c r="BK41" s="773"/>
      <c r="BL41" s="236"/>
      <c r="BM41" s="704" t="s">
        <v>349</v>
      </c>
      <c r="BN41" s="704"/>
      <c r="BO41" s="704"/>
      <c r="BP41" s="704"/>
      <c r="BQ41" s="704"/>
      <c r="BR41" s="704"/>
      <c r="BS41" s="704"/>
      <c r="BT41" s="704"/>
      <c r="BU41" s="705"/>
      <c r="BV41" s="759">
        <v>333</v>
      </c>
      <c r="BW41" s="760"/>
      <c r="BX41" s="760"/>
      <c r="BY41" s="760"/>
      <c r="BZ41" s="760"/>
      <c r="CA41" s="760"/>
      <c r="CB41" s="769"/>
      <c r="CD41" s="694" t="s">
        <v>350</v>
      </c>
      <c r="CE41" s="695"/>
      <c r="CF41" s="695"/>
      <c r="CG41" s="695"/>
      <c r="CH41" s="695"/>
      <c r="CI41" s="695"/>
      <c r="CJ41" s="695"/>
      <c r="CK41" s="695"/>
      <c r="CL41" s="695"/>
      <c r="CM41" s="695"/>
      <c r="CN41" s="695"/>
      <c r="CO41" s="695"/>
      <c r="CP41" s="695"/>
      <c r="CQ41" s="696"/>
      <c r="CR41" s="679" t="s">
        <v>184</v>
      </c>
      <c r="CS41" s="715"/>
      <c r="CT41" s="715"/>
      <c r="CU41" s="715"/>
      <c r="CV41" s="715"/>
      <c r="CW41" s="715"/>
      <c r="CX41" s="715"/>
      <c r="CY41" s="716"/>
      <c r="CZ41" s="684" t="s">
        <v>242</v>
      </c>
      <c r="DA41" s="713"/>
      <c r="DB41" s="713"/>
      <c r="DC41" s="717"/>
      <c r="DD41" s="688" t="s">
        <v>184</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15">
      <c r="B42" s="229" t="s">
        <v>351</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352</v>
      </c>
      <c r="CE42" s="677"/>
      <c r="CF42" s="677"/>
      <c r="CG42" s="677"/>
      <c r="CH42" s="677"/>
      <c r="CI42" s="677"/>
      <c r="CJ42" s="677"/>
      <c r="CK42" s="677"/>
      <c r="CL42" s="677"/>
      <c r="CM42" s="677"/>
      <c r="CN42" s="677"/>
      <c r="CO42" s="677"/>
      <c r="CP42" s="677"/>
      <c r="CQ42" s="678"/>
      <c r="CR42" s="679">
        <v>17801065</v>
      </c>
      <c r="CS42" s="680"/>
      <c r="CT42" s="680"/>
      <c r="CU42" s="680"/>
      <c r="CV42" s="680"/>
      <c r="CW42" s="680"/>
      <c r="CX42" s="680"/>
      <c r="CY42" s="681"/>
      <c r="CZ42" s="684">
        <v>14.5</v>
      </c>
      <c r="DA42" s="685"/>
      <c r="DB42" s="685"/>
      <c r="DC42" s="780"/>
      <c r="DD42" s="688">
        <v>10317218</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15">
      <c r="B43" s="239" t="s">
        <v>353</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354</v>
      </c>
      <c r="CE43" s="677"/>
      <c r="CF43" s="677"/>
      <c r="CG43" s="677"/>
      <c r="CH43" s="677"/>
      <c r="CI43" s="677"/>
      <c r="CJ43" s="677"/>
      <c r="CK43" s="677"/>
      <c r="CL43" s="677"/>
      <c r="CM43" s="677"/>
      <c r="CN43" s="677"/>
      <c r="CO43" s="677"/>
      <c r="CP43" s="677"/>
      <c r="CQ43" s="678"/>
      <c r="CR43" s="679">
        <v>562186</v>
      </c>
      <c r="CS43" s="715"/>
      <c r="CT43" s="715"/>
      <c r="CU43" s="715"/>
      <c r="CV43" s="715"/>
      <c r="CW43" s="715"/>
      <c r="CX43" s="715"/>
      <c r="CY43" s="716"/>
      <c r="CZ43" s="684">
        <v>0.5</v>
      </c>
      <c r="DA43" s="713"/>
      <c r="DB43" s="713"/>
      <c r="DC43" s="717"/>
      <c r="DD43" s="688">
        <v>562186</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15">
      <c r="B44" s="240" t="s">
        <v>355</v>
      </c>
      <c r="CD44" s="791" t="s">
        <v>306</v>
      </c>
      <c r="CE44" s="792"/>
      <c r="CF44" s="676" t="s">
        <v>356</v>
      </c>
      <c r="CG44" s="677"/>
      <c r="CH44" s="677"/>
      <c r="CI44" s="677"/>
      <c r="CJ44" s="677"/>
      <c r="CK44" s="677"/>
      <c r="CL44" s="677"/>
      <c r="CM44" s="677"/>
      <c r="CN44" s="677"/>
      <c r="CO44" s="677"/>
      <c r="CP44" s="677"/>
      <c r="CQ44" s="678"/>
      <c r="CR44" s="679">
        <v>17681214</v>
      </c>
      <c r="CS44" s="680"/>
      <c r="CT44" s="680"/>
      <c r="CU44" s="680"/>
      <c r="CV44" s="680"/>
      <c r="CW44" s="680"/>
      <c r="CX44" s="680"/>
      <c r="CY44" s="681"/>
      <c r="CZ44" s="684">
        <v>14.4</v>
      </c>
      <c r="DA44" s="685"/>
      <c r="DB44" s="685"/>
      <c r="DC44" s="780"/>
      <c r="DD44" s="688">
        <v>10290486</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15">
      <c r="CD45" s="793"/>
      <c r="CE45" s="794"/>
      <c r="CF45" s="676" t="s">
        <v>357</v>
      </c>
      <c r="CG45" s="677"/>
      <c r="CH45" s="677"/>
      <c r="CI45" s="677"/>
      <c r="CJ45" s="677"/>
      <c r="CK45" s="677"/>
      <c r="CL45" s="677"/>
      <c r="CM45" s="677"/>
      <c r="CN45" s="677"/>
      <c r="CO45" s="677"/>
      <c r="CP45" s="677"/>
      <c r="CQ45" s="678"/>
      <c r="CR45" s="679">
        <v>8052260</v>
      </c>
      <c r="CS45" s="715"/>
      <c r="CT45" s="715"/>
      <c r="CU45" s="715"/>
      <c r="CV45" s="715"/>
      <c r="CW45" s="715"/>
      <c r="CX45" s="715"/>
      <c r="CY45" s="716"/>
      <c r="CZ45" s="684">
        <v>6.6</v>
      </c>
      <c r="DA45" s="713"/>
      <c r="DB45" s="713"/>
      <c r="DC45" s="717"/>
      <c r="DD45" s="688">
        <v>2447944</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15">
      <c r="CD46" s="793"/>
      <c r="CE46" s="794"/>
      <c r="CF46" s="676" t="s">
        <v>358</v>
      </c>
      <c r="CG46" s="677"/>
      <c r="CH46" s="677"/>
      <c r="CI46" s="677"/>
      <c r="CJ46" s="677"/>
      <c r="CK46" s="677"/>
      <c r="CL46" s="677"/>
      <c r="CM46" s="677"/>
      <c r="CN46" s="677"/>
      <c r="CO46" s="677"/>
      <c r="CP46" s="677"/>
      <c r="CQ46" s="678"/>
      <c r="CR46" s="679">
        <v>9467704</v>
      </c>
      <c r="CS46" s="680"/>
      <c r="CT46" s="680"/>
      <c r="CU46" s="680"/>
      <c r="CV46" s="680"/>
      <c r="CW46" s="680"/>
      <c r="CX46" s="680"/>
      <c r="CY46" s="681"/>
      <c r="CZ46" s="684">
        <v>7.7</v>
      </c>
      <c r="DA46" s="685"/>
      <c r="DB46" s="685"/>
      <c r="DC46" s="780"/>
      <c r="DD46" s="688">
        <v>7833675</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15">
      <c r="CD47" s="793"/>
      <c r="CE47" s="794"/>
      <c r="CF47" s="676" t="s">
        <v>359</v>
      </c>
      <c r="CG47" s="677"/>
      <c r="CH47" s="677"/>
      <c r="CI47" s="677"/>
      <c r="CJ47" s="677"/>
      <c r="CK47" s="677"/>
      <c r="CL47" s="677"/>
      <c r="CM47" s="677"/>
      <c r="CN47" s="677"/>
      <c r="CO47" s="677"/>
      <c r="CP47" s="677"/>
      <c r="CQ47" s="678"/>
      <c r="CR47" s="679">
        <v>119851</v>
      </c>
      <c r="CS47" s="715"/>
      <c r="CT47" s="715"/>
      <c r="CU47" s="715"/>
      <c r="CV47" s="715"/>
      <c r="CW47" s="715"/>
      <c r="CX47" s="715"/>
      <c r="CY47" s="716"/>
      <c r="CZ47" s="684">
        <v>0.1</v>
      </c>
      <c r="DA47" s="713"/>
      <c r="DB47" s="713"/>
      <c r="DC47" s="717"/>
      <c r="DD47" s="688">
        <v>26732</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x14ac:dyDescent="0.15">
      <c r="CD48" s="795"/>
      <c r="CE48" s="796"/>
      <c r="CF48" s="676" t="s">
        <v>360</v>
      </c>
      <c r="CG48" s="677"/>
      <c r="CH48" s="677"/>
      <c r="CI48" s="677"/>
      <c r="CJ48" s="677"/>
      <c r="CK48" s="677"/>
      <c r="CL48" s="677"/>
      <c r="CM48" s="677"/>
      <c r="CN48" s="677"/>
      <c r="CO48" s="677"/>
      <c r="CP48" s="677"/>
      <c r="CQ48" s="678"/>
      <c r="CR48" s="679" t="s">
        <v>184</v>
      </c>
      <c r="CS48" s="680"/>
      <c r="CT48" s="680"/>
      <c r="CU48" s="680"/>
      <c r="CV48" s="680"/>
      <c r="CW48" s="680"/>
      <c r="CX48" s="680"/>
      <c r="CY48" s="681"/>
      <c r="CZ48" s="684" t="s">
        <v>184</v>
      </c>
      <c r="DA48" s="685"/>
      <c r="DB48" s="685"/>
      <c r="DC48" s="780"/>
      <c r="DD48" s="688" t="s">
        <v>184</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15">
      <c r="CD49" s="724" t="s">
        <v>361</v>
      </c>
      <c r="CE49" s="725"/>
      <c r="CF49" s="725"/>
      <c r="CG49" s="725"/>
      <c r="CH49" s="725"/>
      <c r="CI49" s="725"/>
      <c r="CJ49" s="725"/>
      <c r="CK49" s="725"/>
      <c r="CL49" s="725"/>
      <c r="CM49" s="725"/>
      <c r="CN49" s="725"/>
      <c r="CO49" s="725"/>
      <c r="CP49" s="725"/>
      <c r="CQ49" s="726"/>
      <c r="CR49" s="759">
        <v>122376328</v>
      </c>
      <c r="CS49" s="749"/>
      <c r="CT49" s="749"/>
      <c r="CU49" s="749"/>
      <c r="CV49" s="749"/>
      <c r="CW49" s="749"/>
      <c r="CX49" s="749"/>
      <c r="CY49" s="781"/>
      <c r="CZ49" s="764">
        <v>100</v>
      </c>
      <c r="DA49" s="782"/>
      <c r="DB49" s="782"/>
      <c r="DC49" s="783"/>
      <c r="DD49" s="784">
        <v>88084198</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gHqC3OMRTzW79vzzVUZ4J3hdl68AEQhP43vO67P9rU2avCcOq9COMW6KhYiMOmGs46PF0b1cNTShcYgirgTx8g==" saltValue="5zCcubYDyJIdk5E7T87FKQ==" spinCount="100000" sheet="1" objects="1" scenarios="1"/>
  <customSheetViews>
    <customSheetView guid="{23B4F44E-4ACE-4D23-8DF5-675D7920466B}" showGridLines="0" fitToPage="1" hiddenRows="1" hiddenColumns="1">
      <pageMargins left="0" right="0" top="0.39370078740157483" bottom="0.39370078740157483" header="0.19685039370078741" footer="0.19685039370078741"/>
      <printOptions horizontalCentered="1"/>
      <pageSetup paperSize="9" scale="70" orientation="landscape" r:id="rId1"/>
      <headerFooter alignWithMargins="0">
        <oddFooter>&amp;C&amp;P/&amp;N</oddFooter>
      </headerFooter>
    </customSheetView>
  </customSheetViews>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2"/>
  <headerFooter alignWithMargins="0">
    <oddFooter>&amp;C&amp;P/&amp;N</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362</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363</v>
      </c>
      <c r="DK2" s="827"/>
      <c r="DL2" s="827"/>
      <c r="DM2" s="827"/>
      <c r="DN2" s="827"/>
      <c r="DO2" s="828"/>
      <c r="DP2" s="249"/>
      <c r="DQ2" s="826" t="s">
        <v>364</v>
      </c>
      <c r="DR2" s="827"/>
      <c r="DS2" s="827"/>
      <c r="DT2" s="827"/>
      <c r="DU2" s="827"/>
      <c r="DV2" s="827"/>
      <c r="DW2" s="827"/>
      <c r="DX2" s="827"/>
      <c r="DY2" s="827"/>
      <c r="DZ2" s="828"/>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29" t="s">
        <v>365</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366</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0" t="s">
        <v>367</v>
      </c>
      <c r="B5" s="821"/>
      <c r="C5" s="821"/>
      <c r="D5" s="821"/>
      <c r="E5" s="821"/>
      <c r="F5" s="821"/>
      <c r="G5" s="821"/>
      <c r="H5" s="821"/>
      <c r="I5" s="821"/>
      <c r="J5" s="821"/>
      <c r="K5" s="821"/>
      <c r="L5" s="821"/>
      <c r="M5" s="821"/>
      <c r="N5" s="821"/>
      <c r="O5" s="821"/>
      <c r="P5" s="822"/>
      <c r="Q5" s="797" t="s">
        <v>368</v>
      </c>
      <c r="R5" s="798"/>
      <c r="S5" s="798"/>
      <c r="T5" s="798"/>
      <c r="U5" s="799"/>
      <c r="V5" s="797" t="s">
        <v>369</v>
      </c>
      <c r="W5" s="798"/>
      <c r="X5" s="798"/>
      <c r="Y5" s="798"/>
      <c r="Z5" s="799"/>
      <c r="AA5" s="797" t="s">
        <v>370</v>
      </c>
      <c r="AB5" s="798"/>
      <c r="AC5" s="798"/>
      <c r="AD5" s="798"/>
      <c r="AE5" s="798"/>
      <c r="AF5" s="830" t="s">
        <v>371</v>
      </c>
      <c r="AG5" s="798"/>
      <c r="AH5" s="798"/>
      <c r="AI5" s="798"/>
      <c r="AJ5" s="809"/>
      <c r="AK5" s="798" t="s">
        <v>372</v>
      </c>
      <c r="AL5" s="798"/>
      <c r="AM5" s="798"/>
      <c r="AN5" s="798"/>
      <c r="AO5" s="799"/>
      <c r="AP5" s="797" t="s">
        <v>373</v>
      </c>
      <c r="AQ5" s="798"/>
      <c r="AR5" s="798"/>
      <c r="AS5" s="798"/>
      <c r="AT5" s="799"/>
      <c r="AU5" s="797" t="s">
        <v>374</v>
      </c>
      <c r="AV5" s="798"/>
      <c r="AW5" s="798"/>
      <c r="AX5" s="798"/>
      <c r="AY5" s="809"/>
      <c r="AZ5" s="256"/>
      <c r="BA5" s="256"/>
      <c r="BB5" s="256"/>
      <c r="BC5" s="256"/>
      <c r="BD5" s="256"/>
      <c r="BE5" s="257"/>
      <c r="BF5" s="257"/>
      <c r="BG5" s="257"/>
      <c r="BH5" s="257"/>
      <c r="BI5" s="257"/>
      <c r="BJ5" s="257"/>
      <c r="BK5" s="257"/>
      <c r="BL5" s="257"/>
      <c r="BM5" s="257"/>
      <c r="BN5" s="257"/>
      <c r="BO5" s="257"/>
      <c r="BP5" s="257"/>
      <c r="BQ5" s="820" t="s">
        <v>375</v>
      </c>
      <c r="BR5" s="821"/>
      <c r="BS5" s="821"/>
      <c r="BT5" s="821"/>
      <c r="BU5" s="821"/>
      <c r="BV5" s="821"/>
      <c r="BW5" s="821"/>
      <c r="BX5" s="821"/>
      <c r="BY5" s="821"/>
      <c r="BZ5" s="821"/>
      <c r="CA5" s="821"/>
      <c r="CB5" s="821"/>
      <c r="CC5" s="821"/>
      <c r="CD5" s="821"/>
      <c r="CE5" s="821"/>
      <c r="CF5" s="821"/>
      <c r="CG5" s="822"/>
      <c r="CH5" s="797" t="s">
        <v>376</v>
      </c>
      <c r="CI5" s="798"/>
      <c r="CJ5" s="798"/>
      <c r="CK5" s="798"/>
      <c r="CL5" s="799"/>
      <c r="CM5" s="797" t="s">
        <v>377</v>
      </c>
      <c r="CN5" s="798"/>
      <c r="CO5" s="798"/>
      <c r="CP5" s="798"/>
      <c r="CQ5" s="799"/>
      <c r="CR5" s="797" t="s">
        <v>378</v>
      </c>
      <c r="CS5" s="798"/>
      <c r="CT5" s="798"/>
      <c r="CU5" s="798"/>
      <c r="CV5" s="799"/>
      <c r="CW5" s="797" t="s">
        <v>379</v>
      </c>
      <c r="CX5" s="798"/>
      <c r="CY5" s="798"/>
      <c r="CZ5" s="798"/>
      <c r="DA5" s="799"/>
      <c r="DB5" s="797" t="s">
        <v>380</v>
      </c>
      <c r="DC5" s="798"/>
      <c r="DD5" s="798"/>
      <c r="DE5" s="798"/>
      <c r="DF5" s="799"/>
      <c r="DG5" s="803" t="s">
        <v>381</v>
      </c>
      <c r="DH5" s="804"/>
      <c r="DI5" s="804"/>
      <c r="DJ5" s="804"/>
      <c r="DK5" s="805"/>
      <c r="DL5" s="803" t="s">
        <v>382</v>
      </c>
      <c r="DM5" s="804"/>
      <c r="DN5" s="804"/>
      <c r="DO5" s="804"/>
      <c r="DP5" s="805"/>
      <c r="DQ5" s="797" t="s">
        <v>383</v>
      </c>
      <c r="DR5" s="798"/>
      <c r="DS5" s="798"/>
      <c r="DT5" s="798"/>
      <c r="DU5" s="799"/>
      <c r="DV5" s="797" t="s">
        <v>374</v>
      </c>
      <c r="DW5" s="798"/>
      <c r="DX5" s="798"/>
      <c r="DY5" s="798"/>
      <c r="DZ5" s="809"/>
      <c r="EA5" s="254"/>
    </row>
    <row r="6" spans="1:131" s="255" customFormat="1" ht="26.25" customHeight="1" thickBot="1" x14ac:dyDescent="0.2">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15">
      <c r="A7" s="258">
        <v>1</v>
      </c>
      <c r="B7" s="811" t="s">
        <v>384</v>
      </c>
      <c r="C7" s="812"/>
      <c r="D7" s="812"/>
      <c r="E7" s="812"/>
      <c r="F7" s="812"/>
      <c r="G7" s="812"/>
      <c r="H7" s="812"/>
      <c r="I7" s="812"/>
      <c r="J7" s="812"/>
      <c r="K7" s="812"/>
      <c r="L7" s="812"/>
      <c r="M7" s="812"/>
      <c r="N7" s="812"/>
      <c r="O7" s="812"/>
      <c r="P7" s="813"/>
      <c r="Q7" s="814">
        <v>125621</v>
      </c>
      <c r="R7" s="815"/>
      <c r="S7" s="815"/>
      <c r="T7" s="815"/>
      <c r="U7" s="815"/>
      <c r="V7" s="815">
        <v>122576</v>
      </c>
      <c r="W7" s="815"/>
      <c r="X7" s="815"/>
      <c r="Y7" s="815"/>
      <c r="Z7" s="815"/>
      <c r="AA7" s="815">
        <v>3045</v>
      </c>
      <c r="AB7" s="815"/>
      <c r="AC7" s="815"/>
      <c r="AD7" s="815"/>
      <c r="AE7" s="816"/>
      <c r="AF7" s="817">
        <v>2415</v>
      </c>
      <c r="AG7" s="818"/>
      <c r="AH7" s="818"/>
      <c r="AI7" s="818"/>
      <c r="AJ7" s="819"/>
      <c r="AK7" s="854">
        <v>2227</v>
      </c>
      <c r="AL7" s="855"/>
      <c r="AM7" s="855"/>
      <c r="AN7" s="855"/>
      <c r="AO7" s="855"/>
      <c r="AP7" s="855">
        <v>56591</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t="s">
        <v>599</v>
      </c>
      <c r="BT7" s="859"/>
      <c r="BU7" s="859"/>
      <c r="BV7" s="859"/>
      <c r="BW7" s="859"/>
      <c r="BX7" s="859"/>
      <c r="BY7" s="859"/>
      <c r="BZ7" s="859"/>
      <c r="CA7" s="859"/>
      <c r="CB7" s="859"/>
      <c r="CC7" s="859"/>
      <c r="CD7" s="859"/>
      <c r="CE7" s="859"/>
      <c r="CF7" s="859"/>
      <c r="CG7" s="860"/>
      <c r="CH7" s="851">
        <v>44</v>
      </c>
      <c r="CI7" s="852"/>
      <c r="CJ7" s="852"/>
      <c r="CK7" s="852"/>
      <c r="CL7" s="853"/>
      <c r="CM7" s="851">
        <v>877</v>
      </c>
      <c r="CN7" s="852"/>
      <c r="CO7" s="852"/>
      <c r="CP7" s="852"/>
      <c r="CQ7" s="853"/>
      <c r="CR7" s="851">
        <v>12</v>
      </c>
      <c r="CS7" s="852"/>
      <c r="CT7" s="852"/>
      <c r="CU7" s="852"/>
      <c r="CV7" s="853"/>
      <c r="CW7" s="851" t="s">
        <v>606</v>
      </c>
      <c r="CX7" s="852"/>
      <c r="CY7" s="852"/>
      <c r="CZ7" s="852"/>
      <c r="DA7" s="853"/>
      <c r="DB7" s="851" t="s">
        <v>606</v>
      </c>
      <c r="DC7" s="852"/>
      <c r="DD7" s="852"/>
      <c r="DE7" s="852"/>
      <c r="DF7" s="853"/>
      <c r="DG7" s="851" t="s">
        <v>606</v>
      </c>
      <c r="DH7" s="852"/>
      <c r="DI7" s="852"/>
      <c r="DJ7" s="852"/>
      <c r="DK7" s="853"/>
      <c r="DL7" s="851" t="s">
        <v>606</v>
      </c>
      <c r="DM7" s="852"/>
      <c r="DN7" s="852"/>
      <c r="DO7" s="852"/>
      <c r="DP7" s="853"/>
      <c r="DQ7" s="851" t="s">
        <v>606</v>
      </c>
      <c r="DR7" s="852"/>
      <c r="DS7" s="852"/>
      <c r="DT7" s="852"/>
      <c r="DU7" s="853"/>
      <c r="DV7" s="832"/>
      <c r="DW7" s="833"/>
      <c r="DX7" s="833"/>
      <c r="DY7" s="833"/>
      <c r="DZ7" s="834"/>
      <c r="EA7" s="254"/>
    </row>
    <row r="8" spans="1:131" s="255" customFormat="1" ht="26.25" customHeight="1" x14ac:dyDescent="0.15">
      <c r="A8" s="261">
        <v>2</v>
      </c>
      <c r="B8" s="835" t="s">
        <v>385</v>
      </c>
      <c r="C8" s="836"/>
      <c r="D8" s="836"/>
      <c r="E8" s="836"/>
      <c r="F8" s="836"/>
      <c r="G8" s="836"/>
      <c r="H8" s="836"/>
      <c r="I8" s="836"/>
      <c r="J8" s="836"/>
      <c r="K8" s="836"/>
      <c r="L8" s="836"/>
      <c r="M8" s="836"/>
      <c r="N8" s="836"/>
      <c r="O8" s="836"/>
      <c r="P8" s="837"/>
      <c r="Q8" s="838">
        <v>217</v>
      </c>
      <c r="R8" s="839"/>
      <c r="S8" s="839"/>
      <c r="T8" s="839"/>
      <c r="U8" s="839"/>
      <c r="V8" s="839">
        <v>215</v>
      </c>
      <c r="W8" s="839"/>
      <c r="X8" s="839"/>
      <c r="Y8" s="839"/>
      <c r="Z8" s="839"/>
      <c r="AA8" s="839">
        <v>2</v>
      </c>
      <c r="AB8" s="839"/>
      <c r="AC8" s="839"/>
      <c r="AD8" s="839"/>
      <c r="AE8" s="840"/>
      <c r="AF8" s="841">
        <v>2</v>
      </c>
      <c r="AG8" s="842"/>
      <c r="AH8" s="842"/>
      <c r="AI8" s="842"/>
      <c r="AJ8" s="843"/>
      <c r="AK8" s="844">
        <v>199</v>
      </c>
      <c r="AL8" s="845"/>
      <c r="AM8" s="845"/>
      <c r="AN8" s="845"/>
      <c r="AO8" s="845"/>
      <c r="AP8" s="845">
        <v>242</v>
      </c>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t="s">
        <v>600</v>
      </c>
      <c r="BT8" s="849"/>
      <c r="BU8" s="849"/>
      <c r="BV8" s="849"/>
      <c r="BW8" s="849"/>
      <c r="BX8" s="849"/>
      <c r="BY8" s="849"/>
      <c r="BZ8" s="849"/>
      <c r="CA8" s="849"/>
      <c r="CB8" s="849"/>
      <c r="CC8" s="849"/>
      <c r="CD8" s="849"/>
      <c r="CE8" s="849"/>
      <c r="CF8" s="849"/>
      <c r="CG8" s="850"/>
      <c r="CH8" s="861">
        <v>62</v>
      </c>
      <c r="CI8" s="862"/>
      <c r="CJ8" s="862"/>
      <c r="CK8" s="862"/>
      <c r="CL8" s="863"/>
      <c r="CM8" s="861">
        <v>262</v>
      </c>
      <c r="CN8" s="862"/>
      <c r="CO8" s="862"/>
      <c r="CP8" s="862"/>
      <c r="CQ8" s="863"/>
      <c r="CR8" s="861">
        <v>31</v>
      </c>
      <c r="CS8" s="862"/>
      <c r="CT8" s="862"/>
      <c r="CU8" s="862"/>
      <c r="CV8" s="863"/>
      <c r="CW8" s="861" t="s">
        <v>606</v>
      </c>
      <c r="CX8" s="862"/>
      <c r="CY8" s="862"/>
      <c r="CZ8" s="862"/>
      <c r="DA8" s="863"/>
      <c r="DB8" s="861">
        <v>50</v>
      </c>
      <c r="DC8" s="862"/>
      <c r="DD8" s="862"/>
      <c r="DE8" s="862"/>
      <c r="DF8" s="863"/>
      <c r="DG8" s="861" t="s">
        <v>606</v>
      </c>
      <c r="DH8" s="862"/>
      <c r="DI8" s="862"/>
      <c r="DJ8" s="862"/>
      <c r="DK8" s="863"/>
      <c r="DL8" s="861" t="s">
        <v>607</v>
      </c>
      <c r="DM8" s="862"/>
      <c r="DN8" s="862"/>
      <c r="DO8" s="862"/>
      <c r="DP8" s="863"/>
      <c r="DQ8" s="861" t="s">
        <v>606</v>
      </c>
      <c r="DR8" s="862"/>
      <c r="DS8" s="862"/>
      <c r="DT8" s="862"/>
      <c r="DU8" s="863"/>
      <c r="DV8" s="864"/>
      <c r="DW8" s="865"/>
      <c r="DX8" s="865"/>
      <c r="DY8" s="865"/>
      <c r="DZ8" s="866"/>
      <c r="EA8" s="254"/>
    </row>
    <row r="9" spans="1:131" s="255" customFormat="1" ht="26.25" customHeight="1" x14ac:dyDescent="0.15">
      <c r="A9" s="261">
        <v>3</v>
      </c>
      <c r="B9" s="835" t="s">
        <v>386</v>
      </c>
      <c r="C9" s="836"/>
      <c r="D9" s="836"/>
      <c r="E9" s="836"/>
      <c r="F9" s="836"/>
      <c r="G9" s="836"/>
      <c r="H9" s="836"/>
      <c r="I9" s="836"/>
      <c r="J9" s="836"/>
      <c r="K9" s="836"/>
      <c r="L9" s="836"/>
      <c r="M9" s="836"/>
      <c r="N9" s="836"/>
      <c r="O9" s="836"/>
      <c r="P9" s="837"/>
      <c r="Q9" s="838">
        <v>41</v>
      </c>
      <c r="R9" s="839"/>
      <c r="S9" s="839"/>
      <c r="T9" s="839"/>
      <c r="U9" s="839"/>
      <c r="V9" s="839">
        <v>10</v>
      </c>
      <c r="W9" s="839"/>
      <c r="X9" s="839"/>
      <c r="Y9" s="839"/>
      <c r="Z9" s="839"/>
      <c r="AA9" s="839">
        <v>31</v>
      </c>
      <c r="AB9" s="839"/>
      <c r="AC9" s="839"/>
      <c r="AD9" s="839"/>
      <c r="AE9" s="840"/>
      <c r="AF9" s="841">
        <v>31</v>
      </c>
      <c r="AG9" s="842"/>
      <c r="AH9" s="842"/>
      <c r="AI9" s="842"/>
      <c r="AJ9" s="843"/>
      <c r="AK9" s="844" t="s">
        <v>580</v>
      </c>
      <c r="AL9" s="845"/>
      <c r="AM9" s="845"/>
      <c r="AN9" s="845"/>
      <c r="AO9" s="845"/>
      <c r="AP9" s="845">
        <v>4</v>
      </c>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t="s">
        <v>601</v>
      </c>
      <c r="BT9" s="849"/>
      <c r="BU9" s="849"/>
      <c r="BV9" s="849"/>
      <c r="BW9" s="849"/>
      <c r="BX9" s="849"/>
      <c r="BY9" s="849"/>
      <c r="BZ9" s="849"/>
      <c r="CA9" s="849"/>
      <c r="CB9" s="849"/>
      <c r="CC9" s="849"/>
      <c r="CD9" s="849"/>
      <c r="CE9" s="849"/>
      <c r="CF9" s="849"/>
      <c r="CG9" s="850"/>
      <c r="CH9" s="861">
        <v>-4</v>
      </c>
      <c r="CI9" s="862"/>
      <c r="CJ9" s="862"/>
      <c r="CK9" s="862"/>
      <c r="CL9" s="863"/>
      <c r="CM9" s="861">
        <v>898</v>
      </c>
      <c r="CN9" s="862"/>
      <c r="CO9" s="862"/>
      <c r="CP9" s="862"/>
      <c r="CQ9" s="863"/>
      <c r="CR9" s="861">
        <v>5</v>
      </c>
      <c r="CS9" s="862"/>
      <c r="CT9" s="862"/>
      <c r="CU9" s="862"/>
      <c r="CV9" s="863"/>
      <c r="CW9" s="861">
        <v>36</v>
      </c>
      <c r="CX9" s="862"/>
      <c r="CY9" s="862"/>
      <c r="CZ9" s="862"/>
      <c r="DA9" s="863"/>
      <c r="DB9" s="861" t="s">
        <v>606</v>
      </c>
      <c r="DC9" s="862"/>
      <c r="DD9" s="862"/>
      <c r="DE9" s="862"/>
      <c r="DF9" s="863"/>
      <c r="DG9" s="861" t="s">
        <v>606</v>
      </c>
      <c r="DH9" s="862"/>
      <c r="DI9" s="862"/>
      <c r="DJ9" s="862"/>
      <c r="DK9" s="863"/>
      <c r="DL9" s="861" t="s">
        <v>606</v>
      </c>
      <c r="DM9" s="862"/>
      <c r="DN9" s="862"/>
      <c r="DO9" s="862"/>
      <c r="DP9" s="863"/>
      <c r="DQ9" s="861" t="s">
        <v>606</v>
      </c>
      <c r="DR9" s="862"/>
      <c r="DS9" s="862"/>
      <c r="DT9" s="862"/>
      <c r="DU9" s="863"/>
      <c r="DV9" s="864"/>
      <c r="DW9" s="865"/>
      <c r="DX9" s="865"/>
      <c r="DY9" s="865"/>
      <c r="DZ9" s="866"/>
      <c r="EA9" s="254"/>
    </row>
    <row r="10" spans="1:131" s="255" customFormat="1" ht="26.25" customHeight="1" x14ac:dyDescent="0.15">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t="s">
        <v>602</v>
      </c>
      <c r="BT10" s="849"/>
      <c r="BU10" s="849"/>
      <c r="BV10" s="849"/>
      <c r="BW10" s="849"/>
      <c r="BX10" s="849"/>
      <c r="BY10" s="849"/>
      <c r="BZ10" s="849"/>
      <c r="CA10" s="849"/>
      <c r="CB10" s="849"/>
      <c r="CC10" s="849"/>
      <c r="CD10" s="849"/>
      <c r="CE10" s="849"/>
      <c r="CF10" s="849"/>
      <c r="CG10" s="850"/>
      <c r="CH10" s="861">
        <v>1</v>
      </c>
      <c r="CI10" s="862"/>
      <c r="CJ10" s="862"/>
      <c r="CK10" s="862"/>
      <c r="CL10" s="863"/>
      <c r="CM10" s="861">
        <v>1108</v>
      </c>
      <c r="CN10" s="862"/>
      <c r="CO10" s="862"/>
      <c r="CP10" s="862"/>
      <c r="CQ10" s="863"/>
      <c r="CR10" s="861">
        <v>7</v>
      </c>
      <c r="CS10" s="862"/>
      <c r="CT10" s="862"/>
      <c r="CU10" s="862"/>
      <c r="CV10" s="863"/>
      <c r="CW10" s="861">
        <v>70</v>
      </c>
      <c r="CX10" s="862"/>
      <c r="CY10" s="862"/>
      <c r="CZ10" s="862"/>
      <c r="DA10" s="863"/>
      <c r="DB10" s="861" t="s">
        <v>606</v>
      </c>
      <c r="DC10" s="862"/>
      <c r="DD10" s="862"/>
      <c r="DE10" s="862"/>
      <c r="DF10" s="863"/>
      <c r="DG10" s="861" t="s">
        <v>606</v>
      </c>
      <c r="DH10" s="862"/>
      <c r="DI10" s="862"/>
      <c r="DJ10" s="862"/>
      <c r="DK10" s="863"/>
      <c r="DL10" s="861" t="s">
        <v>606</v>
      </c>
      <c r="DM10" s="862"/>
      <c r="DN10" s="862"/>
      <c r="DO10" s="862"/>
      <c r="DP10" s="863"/>
      <c r="DQ10" s="861" t="s">
        <v>606</v>
      </c>
      <c r="DR10" s="862"/>
      <c r="DS10" s="862"/>
      <c r="DT10" s="862"/>
      <c r="DU10" s="863"/>
      <c r="DV10" s="864"/>
      <c r="DW10" s="865"/>
      <c r="DX10" s="865"/>
      <c r="DY10" s="865"/>
      <c r="DZ10" s="866"/>
      <c r="EA10" s="254"/>
    </row>
    <row r="11" spans="1:131" s="255" customFormat="1" ht="26.25" customHeight="1" x14ac:dyDescent="0.15">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t="s">
        <v>603</v>
      </c>
      <c r="BT11" s="849"/>
      <c r="BU11" s="849"/>
      <c r="BV11" s="849"/>
      <c r="BW11" s="849"/>
      <c r="BX11" s="849"/>
      <c r="BY11" s="849"/>
      <c r="BZ11" s="849"/>
      <c r="CA11" s="849"/>
      <c r="CB11" s="849"/>
      <c r="CC11" s="849"/>
      <c r="CD11" s="849"/>
      <c r="CE11" s="849"/>
      <c r="CF11" s="849"/>
      <c r="CG11" s="850"/>
      <c r="CH11" s="861">
        <v>-15</v>
      </c>
      <c r="CI11" s="862"/>
      <c r="CJ11" s="862"/>
      <c r="CK11" s="862"/>
      <c r="CL11" s="863"/>
      <c r="CM11" s="861">
        <v>1543</v>
      </c>
      <c r="CN11" s="862"/>
      <c r="CO11" s="862"/>
      <c r="CP11" s="862"/>
      <c r="CQ11" s="863"/>
      <c r="CR11" s="861">
        <v>200</v>
      </c>
      <c r="CS11" s="862"/>
      <c r="CT11" s="862"/>
      <c r="CU11" s="862"/>
      <c r="CV11" s="863"/>
      <c r="CW11" s="861">
        <v>143</v>
      </c>
      <c r="CX11" s="862"/>
      <c r="CY11" s="862"/>
      <c r="CZ11" s="862"/>
      <c r="DA11" s="863"/>
      <c r="DB11" s="861" t="s">
        <v>606</v>
      </c>
      <c r="DC11" s="862"/>
      <c r="DD11" s="862"/>
      <c r="DE11" s="862"/>
      <c r="DF11" s="863"/>
      <c r="DG11" s="861" t="s">
        <v>606</v>
      </c>
      <c r="DH11" s="862"/>
      <c r="DI11" s="862"/>
      <c r="DJ11" s="862"/>
      <c r="DK11" s="863"/>
      <c r="DL11" s="861" t="s">
        <v>606</v>
      </c>
      <c r="DM11" s="862"/>
      <c r="DN11" s="862"/>
      <c r="DO11" s="862"/>
      <c r="DP11" s="863"/>
      <c r="DQ11" s="861" t="s">
        <v>606</v>
      </c>
      <c r="DR11" s="862"/>
      <c r="DS11" s="862"/>
      <c r="DT11" s="862"/>
      <c r="DU11" s="863"/>
      <c r="DV11" s="864"/>
      <c r="DW11" s="865"/>
      <c r="DX11" s="865"/>
      <c r="DY11" s="865"/>
      <c r="DZ11" s="866"/>
      <c r="EA11" s="254"/>
    </row>
    <row r="12" spans="1:131" s="255" customFormat="1" ht="26.25" customHeight="1" x14ac:dyDescent="0.15">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t="s">
        <v>604</v>
      </c>
      <c r="BT12" s="849"/>
      <c r="BU12" s="849"/>
      <c r="BV12" s="849"/>
      <c r="BW12" s="849"/>
      <c r="BX12" s="849"/>
      <c r="BY12" s="849"/>
      <c r="BZ12" s="849"/>
      <c r="CA12" s="849"/>
      <c r="CB12" s="849"/>
      <c r="CC12" s="849"/>
      <c r="CD12" s="849"/>
      <c r="CE12" s="849"/>
      <c r="CF12" s="849"/>
      <c r="CG12" s="850"/>
      <c r="CH12" s="861">
        <v>54</v>
      </c>
      <c r="CI12" s="862"/>
      <c r="CJ12" s="862"/>
      <c r="CK12" s="862"/>
      <c r="CL12" s="863"/>
      <c r="CM12" s="861">
        <v>51</v>
      </c>
      <c r="CN12" s="862"/>
      <c r="CO12" s="862"/>
      <c r="CP12" s="862"/>
      <c r="CQ12" s="863"/>
      <c r="CR12" s="861">
        <v>13</v>
      </c>
      <c r="CS12" s="862"/>
      <c r="CT12" s="862"/>
      <c r="CU12" s="862"/>
      <c r="CV12" s="863"/>
      <c r="CW12" s="861" t="s">
        <v>606</v>
      </c>
      <c r="CX12" s="862"/>
      <c r="CY12" s="862"/>
      <c r="CZ12" s="862"/>
      <c r="DA12" s="863"/>
      <c r="DB12" s="861" t="s">
        <v>606</v>
      </c>
      <c r="DC12" s="862"/>
      <c r="DD12" s="862"/>
      <c r="DE12" s="862"/>
      <c r="DF12" s="863"/>
      <c r="DG12" s="861" t="s">
        <v>606</v>
      </c>
      <c r="DH12" s="862"/>
      <c r="DI12" s="862"/>
      <c r="DJ12" s="862"/>
      <c r="DK12" s="863"/>
      <c r="DL12" s="861" t="s">
        <v>606</v>
      </c>
      <c r="DM12" s="862"/>
      <c r="DN12" s="862"/>
      <c r="DO12" s="862"/>
      <c r="DP12" s="863"/>
      <c r="DQ12" s="861" t="s">
        <v>606</v>
      </c>
      <c r="DR12" s="862"/>
      <c r="DS12" s="862"/>
      <c r="DT12" s="862"/>
      <c r="DU12" s="863"/>
      <c r="DV12" s="864"/>
      <c r="DW12" s="865"/>
      <c r="DX12" s="865"/>
      <c r="DY12" s="865"/>
      <c r="DZ12" s="866"/>
      <c r="EA12" s="254"/>
    </row>
    <row r="13" spans="1:131" s="255" customFormat="1" ht="26.25" customHeight="1" x14ac:dyDescent="0.15">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t="s">
        <v>605</v>
      </c>
      <c r="BT13" s="849"/>
      <c r="BU13" s="849"/>
      <c r="BV13" s="849"/>
      <c r="BW13" s="849"/>
      <c r="BX13" s="849"/>
      <c r="BY13" s="849"/>
      <c r="BZ13" s="849"/>
      <c r="CA13" s="849"/>
      <c r="CB13" s="849"/>
      <c r="CC13" s="849"/>
      <c r="CD13" s="849"/>
      <c r="CE13" s="849"/>
      <c r="CF13" s="849"/>
      <c r="CG13" s="850"/>
      <c r="CH13" s="861">
        <v>2</v>
      </c>
      <c r="CI13" s="862"/>
      <c r="CJ13" s="862"/>
      <c r="CK13" s="862"/>
      <c r="CL13" s="863"/>
      <c r="CM13" s="861">
        <v>26</v>
      </c>
      <c r="CN13" s="862"/>
      <c r="CO13" s="862"/>
      <c r="CP13" s="862"/>
      <c r="CQ13" s="863"/>
      <c r="CR13" s="861">
        <v>25</v>
      </c>
      <c r="CS13" s="862"/>
      <c r="CT13" s="862"/>
      <c r="CU13" s="862"/>
      <c r="CV13" s="863"/>
      <c r="CW13" s="861">
        <v>83</v>
      </c>
      <c r="CX13" s="862"/>
      <c r="CY13" s="862"/>
      <c r="CZ13" s="862"/>
      <c r="DA13" s="863"/>
      <c r="DB13" s="861" t="s">
        <v>606</v>
      </c>
      <c r="DC13" s="862"/>
      <c r="DD13" s="862"/>
      <c r="DE13" s="862"/>
      <c r="DF13" s="863"/>
      <c r="DG13" s="861" t="s">
        <v>606</v>
      </c>
      <c r="DH13" s="862"/>
      <c r="DI13" s="862"/>
      <c r="DJ13" s="862"/>
      <c r="DK13" s="863"/>
      <c r="DL13" s="861" t="s">
        <v>606</v>
      </c>
      <c r="DM13" s="862"/>
      <c r="DN13" s="862"/>
      <c r="DO13" s="862"/>
      <c r="DP13" s="863"/>
      <c r="DQ13" s="861" t="s">
        <v>606</v>
      </c>
      <c r="DR13" s="862"/>
      <c r="DS13" s="862"/>
      <c r="DT13" s="862"/>
      <c r="DU13" s="863"/>
      <c r="DV13" s="864"/>
      <c r="DW13" s="865"/>
      <c r="DX13" s="865"/>
      <c r="DY13" s="865"/>
      <c r="DZ13" s="866"/>
      <c r="EA13" s="254"/>
    </row>
    <row r="14" spans="1:131" s="255" customFormat="1" ht="26.25" customHeight="1" x14ac:dyDescent="0.15">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15">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15">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15">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15">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15">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15">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15">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387</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
      <c r="A23" s="264" t="s">
        <v>388</v>
      </c>
      <c r="B23" s="870" t="s">
        <v>389</v>
      </c>
      <c r="C23" s="871"/>
      <c r="D23" s="871"/>
      <c r="E23" s="871"/>
      <c r="F23" s="871"/>
      <c r="G23" s="871"/>
      <c r="H23" s="871"/>
      <c r="I23" s="871"/>
      <c r="J23" s="871"/>
      <c r="K23" s="871"/>
      <c r="L23" s="871"/>
      <c r="M23" s="871"/>
      <c r="N23" s="871"/>
      <c r="O23" s="871"/>
      <c r="P23" s="872"/>
      <c r="Q23" s="873">
        <v>125455</v>
      </c>
      <c r="R23" s="874"/>
      <c r="S23" s="874"/>
      <c r="T23" s="874"/>
      <c r="U23" s="874"/>
      <c r="V23" s="874">
        <v>122376</v>
      </c>
      <c r="W23" s="874"/>
      <c r="X23" s="874"/>
      <c r="Y23" s="874"/>
      <c r="Z23" s="874"/>
      <c r="AA23" s="874">
        <v>3078</v>
      </c>
      <c r="AB23" s="874"/>
      <c r="AC23" s="874"/>
      <c r="AD23" s="874"/>
      <c r="AE23" s="875"/>
      <c r="AF23" s="876">
        <v>2448</v>
      </c>
      <c r="AG23" s="874"/>
      <c r="AH23" s="874"/>
      <c r="AI23" s="874"/>
      <c r="AJ23" s="877"/>
      <c r="AK23" s="878"/>
      <c r="AL23" s="879"/>
      <c r="AM23" s="879"/>
      <c r="AN23" s="879"/>
      <c r="AO23" s="879"/>
      <c r="AP23" s="874">
        <v>56837</v>
      </c>
      <c r="AQ23" s="874"/>
      <c r="AR23" s="874"/>
      <c r="AS23" s="874"/>
      <c r="AT23" s="874"/>
      <c r="AU23" s="880"/>
      <c r="AV23" s="880"/>
      <c r="AW23" s="880"/>
      <c r="AX23" s="880"/>
      <c r="AY23" s="881"/>
      <c r="AZ23" s="889" t="s">
        <v>184</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15">
      <c r="A24" s="888" t="s">
        <v>390</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
      <c r="A25" s="829" t="s">
        <v>391</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15">
      <c r="A26" s="820" t="s">
        <v>367</v>
      </c>
      <c r="B26" s="821"/>
      <c r="C26" s="821"/>
      <c r="D26" s="821"/>
      <c r="E26" s="821"/>
      <c r="F26" s="821"/>
      <c r="G26" s="821"/>
      <c r="H26" s="821"/>
      <c r="I26" s="821"/>
      <c r="J26" s="821"/>
      <c r="K26" s="821"/>
      <c r="L26" s="821"/>
      <c r="M26" s="821"/>
      <c r="N26" s="821"/>
      <c r="O26" s="821"/>
      <c r="P26" s="822"/>
      <c r="Q26" s="797" t="s">
        <v>392</v>
      </c>
      <c r="R26" s="798"/>
      <c r="S26" s="798"/>
      <c r="T26" s="798"/>
      <c r="U26" s="799"/>
      <c r="V26" s="797" t="s">
        <v>393</v>
      </c>
      <c r="W26" s="798"/>
      <c r="X26" s="798"/>
      <c r="Y26" s="798"/>
      <c r="Z26" s="799"/>
      <c r="AA26" s="797" t="s">
        <v>394</v>
      </c>
      <c r="AB26" s="798"/>
      <c r="AC26" s="798"/>
      <c r="AD26" s="798"/>
      <c r="AE26" s="798"/>
      <c r="AF26" s="892" t="s">
        <v>395</v>
      </c>
      <c r="AG26" s="893"/>
      <c r="AH26" s="893"/>
      <c r="AI26" s="893"/>
      <c r="AJ26" s="894"/>
      <c r="AK26" s="798" t="s">
        <v>396</v>
      </c>
      <c r="AL26" s="798"/>
      <c r="AM26" s="798"/>
      <c r="AN26" s="798"/>
      <c r="AO26" s="799"/>
      <c r="AP26" s="797" t="s">
        <v>397</v>
      </c>
      <c r="AQ26" s="798"/>
      <c r="AR26" s="798"/>
      <c r="AS26" s="798"/>
      <c r="AT26" s="799"/>
      <c r="AU26" s="797" t="s">
        <v>398</v>
      </c>
      <c r="AV26" s="798"/>
      <c r="AW26" s="798"/>
      <c r="AX26" s="798"/>
      <c r="AY26" s="799"/>
      <c r="AZ26" s="797" t="s">
        <v>399</v>
      </c>
      <c r="BA26" s="798"/>
      <c r="BB26" s="798"/>
      <c r="BC26" s="798"/>
      <c r="BD26" s="799"/>
      <c r="BE26" s="797" t="s">
        <v>374</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15">
      <c r="A28" s="266">
        <v>1</v>
      </c>
      <c r="B28" s="811" t="s">
        <v>400</v>
      </c>
      <c r="C28" s="812"/>
      <c r="D28" s="812"/>
      <c r="E28" s="812"/>
      <c r="F28" s="812"/>
      <c r="G28" s="812"/>
      <c r="H28" s="812"/>
      <c r="I28" s="812"/>
      <c r="J28" s="812"/>
      <c r="K28" s="812"/>
      <c r="L28" s="812"/>
      <c r="M28" s="812"/>
      <c r="N28" s="812"/>
      <c r="O28" s="812"/>
      <c r="P28" s="813"/>
      <c r="Q28" s="902">
        <v>29541</v>
      </c>
      <c r="R28" s="903"/>
      <c r="S28" s="903"/>
      <c r="T28" s="903"/>
      <c r="U28" s="903"/>
      <c r="V28" s="903">
        <v>29388</v>
      </c>
      <c r="W28" s="903"/>
      <c r="X28" s="903"/>
      <c r="Y28" s="903"/>
      <c r="Z28" s="903"/>
      <c r="AA28" s="903">
        <v>153</v>
      </c>
      <c r="AB28" s="903"/>
      <c r="AC28" s="903"/>
      <c r="AD28" s="903"/>
      <c r="AE28" s="904"/>
      <c r="AF28" s="905">
        <v>153</v>
      </c>
      <c r="AG28" s="903"/>
      <c r="AH28" s="903"/>
      <c r="AI28" s="903"/>
      <c r="AJ28" s="906"/>
      <c r="AK28" s="907">
        <v>1796</v>
      </c>
      <c r="AL28" s="898"/>
      <c r="AM28" s="898"/>
      <c r="AN28" s="898"/>
      <c r="AO28" s="898"/>
      <c r="AP28" s="898" t="s">
        <v>580</v>
      </c>
      <c r="AQ28" s="898"/>
      <c r="AR28" s="898"/>
      <c r="AS28" s="898"/>
      <c r="AT28" s="898"/>
      <c r="AU28" s="898" t="s">
        <v>580</v>
      </c>
      <c r="AV28" s="898"/>
      <c r="AW28" s="898"/>
      <c r="AX28" s="898"/>
      <c r="AY28" s="898"/>
      <c r="AZ28" s="899" t="s">
        <v>580</v>
      </c>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15">
      <c r="A29" s="266">
        <v>2</v>
      </c>
      <c r="B29" s="835" t="s">
        <v>401</v>
      </c>
      <c r="C29" s="836"/>
      <c r="D29" s="836"/>
      <c r="E29" s="836"/>
      <c r="F29" s="836"/>
      <c r="G29" s="836"/>
      <c r="H29" s="836"/>
      <c r="I29" s="836"/>
      <c r="J29" s="836"/>
      <c r="K29" s="836"/>
      <c r="L29" s="836"/>
      <c r="M29" s="836"/>
      <c r="N29" s="836"/>
      <c r="O29" s="836"/>
      <c r="P29" s="837"/>
      <c r="Q29" s="838">
        <v>23094</v>
      </c>
      <c r="R29" s="839"/>
      <c r="S29" s="839"/>
      <c r="T29" s="839"/>
      <c r="U29" s="839"/>
      <c r="V29" s="839">
        <v>21626</v>
      </c>
      <c r="W29" s="839"/>
      <c r="X29" s="839"/>
      <c r="Y29" s="839"/>
      <c r="Z29" s="839"/>
      <c r="AA29" s="839">
        <v>1468</v>
      </c>
      <c r="AB29" s="839"/>
      <c r="AC29" s="839"/>
      <c r="AD29" s="839"/>
      <c r="AE29" s="840"/>
      <c r="AF29" s="841">
        <v>1468</v>
      </c>
      <c r="AG29" s="842"/>
      <c r="AH29" s="842"/>
      <c r="AI29" s="842"/>
      <c r="AJ29" s="843"/>
      <c r="AK29" s="910">
        <v>3482</v>
      </c>
      <c r="AL29" s="911"/>
      <c r="AM29" s="911"/>
      <c r="AN29" s="911"/>
      <c r="AO29" s="911"/>
      <c r="AP29" s="911" t="s">
        <v>580</v>
      </c>
      <c r="AQ29" s="911"/>
      <c r="AR29" s="911"/>
      <c r="AS29" s="911"/>
      <c r="AT29" s="911"/>
      <c r="AU29" s="911" t="s">
        <v>580</v>
      </c>
      <c r="AV29" s="911"/>
      <c r="AW29" s="911"/>
      <c r="AX29" s="911"/>
      <c r="AY29" s="911"/>
      <c r="AZ29" s="912" t="s">
        <v>580</v>
      </c>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15">
      <c r="A30" s="266">
        <v>3</v>
      </c>
      <c r="B30" s="835" t="s">
        <v>402</v>
      </c>
      <c r="C30" s="836"/>
      <c r="D30" s="836"/>
      <c r="E30" s="836"/>
      <c r="F30" s="836"/>
      <c r="G30" s="836"/>
      <c r="H30" s="836"/>
      <c r="I30" s="836"/>
      <c r="J30" s="836"/>
      <c r="K30" s="836"/>
      <c r="L30" s="836"/>
      <c r="M30" s="836"/>
      <c r="N30" s="836"/>
      <c r="O30" s="836"/>
      <c r="P30" s="837"/>
      <c r="Q30" s="838">
        <v>6386</v>
      </c>
      <c r="R30" s="839"/>
      <c r="S30" s="839"/>
      <c r="T30" s="839"/>
      <c r="U30" s="839"/>
      <c r="V30" s="839">
        <v>6256</v>
      </c>
      <c r="W30" s="839"/>
      <c r="X30" s="839"/>
      <c r="Y30" s="839"/>
      <c r="Z30" s="839"/>
      <c r="AA30" s="839">
        <v>130</v>
      </c>
      <c r="AB30" s="839"/>
      <c r="AC30" s="839"/>
      <c r="AD30" s="839"/>
      <c r="AE30" s="840"/>
      <c r="AF30" s="841">
        <v>130</v>
      </c>
      <c r="AG30" s="842"/>
      <c r="AH30" s="842"/>
      <c r="AI30" s="842"/>
      <c r="AJ30" s="843"/>
      <c r="AK30" s="910">
        <v>3161</v>
      </c>
      <c r="AL30" s="911"/>
      <c r="AM30" s="911"/>
      <c r="AN30" s="911"/>
      <c r="AO30" s="911"/>
      <c r="AP30" s="911" t="s">
        <v>580</v>
      </c>
      <c r="AQ30" s="911"/>
      <c r="AR30" s="911"/>
      <c r="AS30" s="911"/>
      <c r="AT30" s="911"/>
      <c r="AU30" s="911" t="s">
        <v>580</v>
      </c>
      <c r="AV30" s="911"/>
      <c r="AW30" s="911"/>
      <c r="AX30" s="911"/>
      <c r="AY30" s="911"/>
      <c r="AZ30" s="912" t="s">
        <v>580</v>
      </c>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15">
      <c r="A31" s="266">
        <v>4</v>
      </c>
      <c r="B31" s="835" t="s">
        <v>403</v>
      </c>
      <c r="C31" s="836"/>
      <c r="D31" s="836"/>
      <c r="E31" s="836"/>
      <c r="F31" s="836"/>
      <c r="G31" s="836"/>
      <c r="H31" s="836"/>
      <c r="I31" s="836"/>
      <c r="J31" s="836"/>
      <c r="K31" s="836"/>
      <c r="L31" s="836"/>
      <c r="M31" s="836"/>
      <c r="N31" s="836"/>
      <c r="O31" s="836"/>
      <c r="P31" s="837"/>
      <c r="Q31" s="838">
        <v>16022</v>
      </c>
      <c r="R31" s="839"/>
      <c r="S31" s="839"/>
      <c r="T31" s="839"/>
      <c r="U31" s="839"/>
      <c r="V31" s="839">
        <v>14920</v>
      </c>
      <c r="W31" s="839"/>
      <c r="X31" s="839"/>
      <c r="Y31" s="839"/>
      <c r="Z31" s="839"/>
      <c r="AA31" s="839">
        <v>1102</v>
      </c>
      <c r="AB31" s="839"/>
      <c r="AC31" s="839"/>
      <c r="AD31" s="839"/>
      <c r="AE31" s="840"/>
      <c r="AF31" s="841">
        <v>1102</v>
      </c>
      <c r="AG31" s="842"/>
      <c r="AH31" s="842"/>
      <c r="AI31" s="842"/>
      <c r="AJ31" s="843"/>
      <c r="AK31" s="910" t="s">
        <v>580</v>
      </c>
      <c r="AL31" s="911"/>
      <c r="AM31" s="911"/>
      <c r="AN31" s="911"/>
      <c r="AO31" s="911"/>
      <c r="AP31" s="911" t="s">
        <v>580</v>
      </c>
      <c r="AQ31" s="911"/>
      <c r="AR31" s="911"/>
      <c r="AS31" s="911"/>
      <c r="AT31" s="911"/>
      <c r="AU31" s="911" t="s">
        <v>580</v>
      </c>
      <c r="AV31" s="911"/>
      <c r="AW31" s="911"/>
      <c r="AX31" s="911"/>
      <c r="AY31" s="911"/>
      <c r="AZ31" s="912" t="s">
        <v>580</v>
      </c>
      <c r="BA31" s="912"/>
      <c r="BB31" s="912"/>
      <c r="BC31" s="912"/>
      <c r="BD31" s="912"/>
      <c r="BE31" s="908"/>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15">
      <c r="A32" s="266">
        <v>5</v>
      </c>
      <c r="B32" s="835" t="s">
        <v>404</v>
      </c>
      <c r="C32" s="836"/>
      <c r="D32" s="836"/>
      <c r="E32" s="836"/>
      <c r="F32" s="836"/>
      <c r="G32" s="836"/>
      <c r="H32" s="836"/>
      <c r="I32" s="836"/>
      <c r="J32" s="836"/>
      <c r="K32" s="836"/>
      <c r="L32" s="836"/>
      <c r="M32" s="836"/>
      <c r="N32" s="836"/>
      <c r="O32" s="836"/>
      <c r="P32" s="837"/>
      <c r="Q32" s="838">
        <v>7638</v>
      </c>
      <c r="R32" s="839"/>
      <c r="S32" s="839"/>
      <c r="T32" s="839"/>
      <c r="U32" s="839"/>
      <c r="V32" s="839">
        <v>6239</v>
      </c>
      <c r="W32" s="839"/>
      <c r="X32" s="839"/>
      <c r="Y32" s="839"/>
      <c r="Z32" s="839"/>
      <c r="AA32" s="839">
        <v>1399</v>
      </c>
      <c r="AB32" s="839"/>
      <c r="AC32" s="839"/>
      <c r="AD32" s="839"/>
      <c r="AE32" s="840"/>
      <c r="AF32" s="841">
        <v>4657</v>
      </c>
      <c r="AG32" s="842"/>
      <c r="AH32" s="842"/>
      <c r="AI32" s="842"/>
      <c r="AJ32" s="843"/>
      <c r="AK32" s="910">
        <v>34</v>
      </c>
      <c r="AL32" s="911"/>
      <c r="AM32" s="911"/>
      <c r="AN32" s="911"/>
      <c r="AO32" s="911"/>
      <c r="AP32" s="911">
        <v>13303</v>
      </c>
      <c r="AQ32" s="911"/>
      <c r="AR32" s="911"/>
      <c r="AS32" s="911"/>
      <c r="AT32" s="911"/>
      <c r="AU32" s="911">
        <v>120</v>
      </c>
      <c r="AV32" s="911"/>
      <c r="AW32" s="911"/>
      <c r="AX32" s="911"/>
      <c r="AY32" s="911"/>
      <c r="AZ32" s="912" t="s">
        <v>580</v>
      </c>
      <c r="BA32" s="912"/>
      <c r="BB32" s="912"/>
      <c r="BC32" s="912"/>
      <c r="BD32" s="912"/>
      <c r="BE32" s="908" t="s">
        <v>405</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15">
      <c r="A33" s="266">
        <v>6</v>
      </c>
      <c r="B33" s="835" t="s">
        <v>406</v>
      </c>
      <c r="C33" s="836"/>
      <c r="D33" s="836"/>
      <c r="E33" s="836"/>
      <c r="F33" s="836"/>
      <c r="G33" s="836"/>
      <c r="H33" s="836"/>
      <c r="I33" s="836"/>
      <c r="J33" s="836"/>
      <c r="K33" s="836"/>
      <c r="L33" s="836"/>
      <c r="M33" s="836"/>
      <c r="N33" s="836"/>
      <c r="O33" s="836"/>
      <c r="P33" s="837"/>
      <c r="Q33" s="838">
        <v>15588</v>
      </c>
      <c r="R33" s="839"/>
      <c r="S33" s="839"/>
      <c r="T33" s="839"/>
      <c r="U33" s="839"/>
      <c r="V33" s="839">
        <v>13219</v>
      </c>
      <c r="W33" s="839"/>
      <c r="X33" s="839"/>
      <c r="Y33" s="839"/>
      <c r="Z33" s="839"/>
      <c r="AA33" s="839">
        <v>2369</v>
      </c>
      <c r="AB33" s="839"/>
      <c r="AC33" s="839"/>
      <c r="AD33" s="839"/>
      <c r="AE33" s="840"/>
      <c r="AF33" s="841">
        <v>3383</v>
      </c>
      <c r="AG33" s="842"/>
      <c r="AH33" s="842"/>
      <c r="AI33" s="842"/>
      <c r="AJ33" s="843"/>
      <c r="AK33" s="910">
        <v>6645</v>
      </c>
      <c r="AL33" s="911"/>
      <c r="AM33" s="911"/>
      <c r="AN33" s="911"/>
      <c r="AO33" s="911"/>
      <c r="AP33" s="911">
        <v>77922</v>
      </c>
      <c r="AQ33" s="911"/>
      <c r="AR33" s="911"/>
      <c r="AS33" s="911"/>
      <c r="AT33" s="911"/>
      <c r="AU33" s="911">
        <v>57818</v>
      </c>
      <c r="AV33" s="911"/>
      <c r="AW33" s="911"/>
      <c r="AX33" s="911"/>
      <c r="AY33" s="911"/>
      <c r="AZ33" s="912" t="s">
        <v>580</v>
      </c>
      <c r="BA33" s="912"/>
      <c r="BB33" s="912"/>
      <c r="BC33" s="912"/>
      <c r="BD33" s="912"/>
      <c r="BE33" s="908" t="s">
        <v>407</v>
      </c>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15">
      <c r="A34" s="266">
        <v>7</v>
      </c>
      <c r="B34" s="835" t="s">
        <v>408</v>
      </c>
      <c r="C34" s="836"/>
      <c r="D34" s="836"/>
      <c r="E34" s="836"/>
      <c r="F34" s="836"/>
      <c r="G34" s="836"/>
      <c r="H34" s="836"/>
      <c r="I34" s="836"/>
      <c r="J34" s="836"/>
      <c r="K34" s="836"/>
      <c r="L34" s="836"/>
      <c r="M34" s="836"/>
      <c r="N34" s="836"/>
      <c r="O34" s="836"/>
      <c r="P34" s="837"/>
      <c r="Q34" s="838">
        <v>21465</v>
      </c>
      <c r="R34" s="839"/>
      <c r="S34" s="839"/>
      <c r="T34" s="839"/>
      <c r="U34" s="839"/>
      <c r="V34" s="839">
        <v>21111</v>
      </c>
      <c r="W34" s="839"/>
      <c r="X34" s="839"/>
      <c r="Y34" s="839"/>
      <c r="Z34" s="839"/>
      <c r="AA34" s="839">
        <v>354</v>
      </c>
      <c r="AB34" s="839"/>
      <c r="AC34" s="839"/>
      <c r="AD34" s="839"/>
      <c r="AE34" s="840"/>
      <c r="AF34" s="841">
        <v>11950</v>
      </c>
      <c r="AG34" s="842"/>
      <c r="AH34" s="842"/>
      <c r="AI34" s="842"/>
      <c r="AJ34" s="843"/>
      <c r="AK34" s="910">
        <v>1311</v>
      </c>
      <c r="AL34" s="911"/>
      <c r="AM34" s="911"/>
      <c r="AN34" s="911"/>
      <c r="AO34" s="911"/>
      <c r="AP34" s="911">
        <v>10977</v>
      </c>
      <c r="AQ34" s="911"/>
      <c r="AR34" s="911"/>
      <c r="AS34" s="911"/>
      <c r="AT34" s="911"/>
      <c r="AU34" s="911">
        <v>5609</v>
      </c>
      <c r="AV34" s="911"/>
      <c r="AW34" s="911"/>
      <c r="AX34" s="911"/>
      <c r="AY34" s="911"/>
      <c r="AZ34" s="912" t="s">
        <v>580</v>
      </c>
      <c r="BA34" s="912"/>
      <c r="BB34" s="912"/>
      <c r="BC34" s="912"/>
      <c r="BD34" s="912"/>
      <c r="BE34" s="908" t="s">
        <v>405</v>
      </c>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15">
      <c r="A35" s="266">
        <v>8</v>
      </c>
      <c r="B35" s="835" t="s">
        <v>409</v>
      </c>
      <c r="C35" s="836"/>
      <c r="D35" s="836"/>
      <c r="E35" s="836"/>
      <c r="F35" s="836"/>
      <c r="G35" s="836"/>
      <c r="H35" s="836"/>
      <c r="I35" s="836"/>
      <c r="J35" s="836"/>
      <c r="K35" s="836"/>
      <c r="L35" s="836"/>
      <c r="M35" s="836"/>
      <c r="N35" s="836"/>
      <c r="O35" s="836"/>
      <c r="P35" s="837"/>
      <c r="Q35" s="838">
        <v>729</v>
      </c>
      <c r="R35" s="839"/>
      <c r="S35" s="839"/>
      <c r="T35" s="839"/>
      <c r="U35" s="839"/>
      <c r="V35" s="839">
        <v>717</v>
      </c>
      <c r="W35" s="839"/>
      <c r="X35" s="839"/>
      <c r="Y35" s="839"/>
      <c r="Z35" s="839"/>
      <c r="AA35" s="839">
        <v>12</v>
      </c>
      <c r="AB35" s="839"/>
      <c r="AC35" s="839"/>
      <c r="AD35" s="839"/>
      <c r="AE35" s="840"/>
      <c r="AF35" s="841">
        <v>12</v>
      </c>
      <c r="AG35" s="842"/>
      <c r="AH35" s="842"/>
      <c r="AI35" s="842"/>
      <c r="AJ35" s="843"/>
      <c r="AK35" s="910">
        <v>453</v>
      </c>
      <c r="AL35" s="911"/>
      <c r="AM35" s="911"/>
      <c r="AN35" s="911"/>
      <c r="AO35" s="911"/>
      <c r="AP35" s="911">
        <v>825</v>
      </c>
      <c r="AQ35" s="911"/>
      <c r="AR35" s="911"/>
      <c r="AS35" s="911"/>
      <c r="AT35" s="911"/>
      <c r="AU35" s="911">
        <v>607</v>
      </c>
      <c r="AV35" s="911"/>
      <c r="AW35" s="911"/>
      <c r="AX35" s="911"/>
      <c r="AY35" s="911"/>
      <c r="AZ35" s="912" t="s">
        <v>580</v>
      </c>
      <c r="BA35" s="912"/>
      <c r="BB35" s="912"/>
      <c r="BC35" s="912"/>
      <c r="BD35" s="912"/>
      <c r="BE35" s="908" t="s">
        <v>410</v>
      </c>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15">
      <c r="A36" s="266">
        <v>9</v>
      </c>
      <c r="B36" s="835" t="s">
        <v>411</v>
      </c>
      <c r="C36" s="836"/>
      <c r="D36" s="836"/>
      <c r="E36" s="836"/>
      <c r="F36" s="836"/>
      <c r="G36" s="836"/>
      <c r="H36" s="836"/>
      <c r="I36" s="836"/>
      <c r="J36" s="836"/>
      <c r="K36" s="836"/>
      <c r="L36" s="836"/>
      <c r="M36" s="836"/>
      <c r="N36" s="836"/>
      <c r="O36" s="836"/>
      <c r="P36" s="837"/>
      <c r="Q36" s="838">
        <v>347</v>
      </c>
      <c r="R36" s="839"/>
      <c r="S36" s="839"/>
      <c r="T36" s="839"/>
      <c r="U36" s="839"/>
      <c r="V36" s="839">
        <v>320</v>
      </c>
      <c r="W36" s="839"/>
      <c r="X36" s="839"/>
      <c r="Y36" s="839"/>
      <c r="Z36" s="839"/>
      <c r="AA36" s="839">
        <v>27</v>
      </c>
      <c r="AB36" s="839"/>
      <c r="AC36" s="839"/>
      <c r="AD36" s="839"/>
      <c r="AE36" s="840"/>
      <c r="AF36" s="841">
        <v>27</v>
      </c>
      <c r="AG36" s="842"/>
      <c r="AH36" s="842"/>
      <c r="AI36" s="842"/>
      <c r="AJ36" s="843"/>
      <c r="AK36" s="910">
        <v>222</v>
      </c>
      <c r="AL36" s="911"/>
      <c r="AM36" s="911"/>
      <c r="AN36" s="911"/>
      <c r="AO36" s="911"/>
      <c r="AP36" s="911">
        <v>1781</v>
      </c>
      <c r="AQ36" s="911"/>
      <c r="AR36" s="911"/>
      <c r="AS36" s="911"/>
      <c r="AT36" s="911"/>
      <c r="AU36" s="911">
        <v>1560</v>
      </c>
      <c r="AV36" s="911"/>
      <c r="AW36" s="911"/>
      <c r="AX36" s="911"/>
      <c r="AY36" s="911"/>
      <c r="AZ36" s="912" t="s">
        <v>581</v>
      </c>
      <c r="BA36" s="912"/>
      <c r="BB36" s="912"/>
      <c r="BC36" s="912"/>
      <c r="BD36" s="912"/>
      <c r="BE36" s="908" t="s">
        <v>410</v>
      </c>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15">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15">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15">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15">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15">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15">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15">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15">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15">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15">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15">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15">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15">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15">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15">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15">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15">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15">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15">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15">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15">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15">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15">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15">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15">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412</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
      <c r="A63" s="264" t="s">
        <v>388</v>
      </c>
      <c r="B63" s="870" t="s">
        <v>413</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22881</v>
      </c>
      <c r="AG63" s="922"/>
      <c r="AH63" s="922"/>
      <c r="AI63" s="922"/>
      <c r="AJ63" s="923"/>
      <c r="AK63" s="924"/>
      <c r="AL63" s="919"/>
      <c r="AM63" s="919"/>
      <c r="AN63" s="919"/>
      <c r="AO63" s="919"/>
      <c r="AP63" s="922">
        <v>104808</v>
      </c>
      <c r="AQ63" s="922"/>
      <c r="AR63" s="922"/>
      <c r="AS63" s="922"/>
      <c r="AT63" s="922"/>
      <c r="AU63" s="922">
        <v>65714</v>
      </c>
      <c r="AV63" s="922"/>
      <c r="AW63" s="922"/>
      <c r="AX63" s="922"/>
      <c r="AY63" s="922"/>
      <c r="AZ63" s="926"/>
      <c r="BA63" s="926"/>
      <c r="BB63" s="926"/>
      <c r="BC63" s="926"/>
      <c r="BD63" s="926"/>
      <c r="BE63" s="927"/>
      <c r="BF63" s="927"/>
      <c r="BG63" s="927"/>
      <c r="BH63" s="927"/>
      <c r="BI63" s="928"/>
      <c r="BJ63" s="929" t="s">
        <v>414</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
      <c r="A65" s="252" t="s">
        <v>415</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15">
      <c r="A66" s="820" t="s">
        <v>416</v>
      </c>
      <c r="B66" s="821"/>
      <c r="C66" s="821"/>
      <c r="D66" s="821"/>
      <c r="E66" s="821"/>
      <c r="F66" s="821"/>
      <c r="G66" s="821"/>
      <c r="H66" s="821"/>
      <c r="I66" s="821"/>
      <c r="J66" s="821"/>
      <c r="K66" s="821"/>
      <c r="L66" s="821"/>
      <c r="M66" s="821"/>
      <c r="N66" s="821"/>
      <c r="O66" s="821"/>
      <c r="P66" s="822"/>
      <c r="Q66" s="797" t="s">
        <v>392</v>
      </c>
      <c r="R66" s="798"/>
      <c r="S66" s="798"/>
      <c r="T66" s="798"/>
      <c r="U66" s="799"/>
      <c r="V66" s="797" t="s">
        <v>417</v>
      </c>
      <c r="W66" s="798"/>
      <c r="X66" s="798"/>
      <c r="Y66" s="798"/>
      <c r="Z66" s="799"/>
      <c r="AA66" s="797" t="s">
        <v>418</v>
      </c>
      <c r="AB66" s="798"/>
      <c r="AC66" s="798"/>
      <c r="AD66" s="798"/>
      <c r="AE66" s="799"/>
      <c r="AF66" s="932" t="s">
        <v>419</v>
      </c>
      <c r="AG66" s="893"/>
      <c r="AH66" s="893"/>
      <c r="AI66" s="893"/>
      <c r="AJ66" s="933"/>
      <c r="AK66" s="797" t="s">
        <v>420</v>
      </c>
      <c r="AL66" s="821"/>
      <c r="AM66" s="821"/>
      <c r="AN66" s="821"/>
      <c r="AO66" s="822"/>
      <c r="AP66" s="797" t="s">
        <v>421</v>
      </c>
      <c r="AQ66" s="798"/>
      <c r="AR66" s="798"/>
      <c r="AS66" s="798"/>
      <c r="AT66" s="799"/>
      <c r="AU66" s="797" t="s">
        <v>422</v>
      </c>
      <c r="AV66" s="798"/>
      <c r="AW66" s="798"/>
      <c r="AX66" s="798"/>
      <c r="AY66" s="799"/>
      <c r="AZ66" s="797" t="s">
        <v>374</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x14ac:dyDescent="0.2">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x14ac:dyDescent="0.15">
      <c r="A68" s="258">
        <v>1</v>
      </c>
      <c r="B68" s="949" t="s">
        <v>582</v>
      </c>
      <c r="C68" s="950"/>
      <c r="D68" s="950"/>
      <c r="E68" s="950"/>
      <c r="F68" s="950"/>
      <c r="G68" s="950"/>
      <c r="H68" s="950"/>
      <c r="I68" s="950"/>
      <c r="J68" s="950"/>
      <c r="K68" s="950"/>
      <c r="L68" s="950"/>
      <c r="M68" s="950"/>
      <c r="N68" s="950"/>
      <c r="O68" s="950"/>
      <c r="P68" s="951"/>
      <c r="Q68" s="952">
        <v>5028</v>
      </c>
      <c r="R68" s="946"/>
      <c r="S68" s="946"/>
      <c r="T68" s="946"/>
      <c r="U68" s="946"/>
      <c r="V68" s="946">
        <v>4942</v>
      </c>
      <c r="W68" s="946"/>
      <c r="X68" s="946"/>
      <c r="Y68" s="946"/>
      <c r="Z68" s="946"/>
      <c r="AA68" s="946">
        <v>86</v>
      </c>
      <c r="AB68" s="946"/>
      <c r="AC68" s="946"/>
      <c r="AD68" s="946"/>
      <c r="AE68" s="946"/>
      <c r="AF68" s="946">
        <v>45</v>
      </c>
      <c r="AG68" s="946"/>
      <c r="AH68" s="946"/>
      <c r="AI68" s="946"/>
      <c r="AJ68" s="946"/>
      <c r="AK68" s="946">
        <v>49</v>
      </c>
      <c r="AL68" s="946"/>
      <c r="AM68" s="946"/>
      <c r="AN68" s="946"/>
      <c r="AO68" s="946"/>
      <c r="AP68" s="946">
        <v>22363</v>
      </c>
      <c r="AQ68" s="946"/>
      <c r="AR68" s="946"/>
      <c r="AS68" s="946"/>
      <c r="AT68" s="946"/>
      <c r="AU68" s="946">
        <v>8207</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x14ac:dyDescent="0.15">
      <c r="A69" s="261">
        <v>2</v>
      </c>
      <c r="B69" s="953" t="s">
        <v>583</v>
      </c>
      <c r="C69" s="954"/>
      <c r="D69" s="954"/>
      <c r="E69" s="954"/>
      <c r="F69" s="954"/>
      <c r="G69" s="954"/>
      <c r="H69" s="954"/>
      <c r="I69" s="954"/>
      <c r="J69" s="954"/>
      <c r="K69" s="954"/>
      <c r="L69" s="954"/>
      <c r="M69" s="954"/>
      <c r="N69" s="954"/>
      <c r="O69" s="954"/>
      <c r="P69" s="955"/>
      <c r="Q69" s="956">
        <v>3483</v>
      </c>
      <c r="R69" s="911"/>
      <c r="S69" s="911"/>
      <c r="T69" s="911"/>
      <c r="U69" s="911"/>
      <c r="V69" s="911">
        <v>3301</v>
      </c>
      <c r="W69" s="911"/>
      <c r="X69" s="911"/>
      <c r="Y69" s="911"/>
      <c r="Z69" s="911"/>
      <c r="AA69" s="911">
        <v>182</v>
      </c>
      <c r="AB69" s="911"/>
      <c r="AC69" s="911"/>
      <c r="AD69" s="911"/>
      <c r="AE69" s="911"/>
      <c r="AF69" s="911">
        <v>94</v>
      </c>
      <c r="AG69" s="911"/>
      <c r="AH69" s="911"/>
      <c r="AI69" s="911"/>
      <c r="AJ69" s="911"/>
      <c r="AK69" s="911">
        <v>10</v>
      </c>
      <c r="AL69" s="911"/>
      <c r="AM69" s="911"/>
      <c r="AN69" s="911"/>
      <c r="AO69" s="911"/>
      <c r="AP69" s="911">
        <v>9764</v>
      </c>
      <c r="AQ69" s="911"/>
      <c r="AR69" s="911"/>
      <c r="AS69" s="911"/>
      <c r="AT69" s="911"/>
      <c r="AU69" s="911" t="s">
        <v>598</v>
      </c>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x14ac:dyDescent="0.15">
      <c r="A70" s="261">
        <v>3</v>
      </c>
      <c r="B70" s="953" t="s">
        <v>584</v>
      </c>
      <c r="C70" s="954"/>
      <c r="D70" s="954"/>
      <c r="E70" s="954"/>
      <c r="F70" s="954"/>
      <c r="G70" s="954"/>
      <c r="H70" s="954"/>
      <c r="I70" s="954"/>
      <c r="J70" s="954"/>
      <c r="K70" s="954"/>
      <c r="L70" s="954"/>
      <c r="M70" s="954"/>
      <c r="N70" s="954"/>
      <c r="O70" s="954"/>
      <c r="P70" s="955"/>
      <c r="Q70" s="956">
        <v>349</v>
      </c>
      <c r="R70" s="911"/>
      <c r="S70" s="911"/>
      <c r="T70" s="911"/>
      <c r="U70" s="911"/>
      <c r="V70" s="911">
        <v>342</v>
      </c>
      <c r="W70" s="911"/>
      <c r="X70" s="911"/>
      <c r="Y70" s="911"/>
      <c r="Z70" s="911"/>
      <c r="AA70" s="911">
        <v>7</v>
      </c>
      <c r="AB70" s="911"/>
      <c r="AC70" s="911"/>
      <c r="AD70" s="911"/>
      <c r="AE70" s="911"/>
      <c r="AF70" s="911">
        <v>7</v>
      </c>
      <c r="AG70" s="911"/>
      <c r="AH70" s="911"/>
      <c r="AI70" s="911"/>
      <c r="AJ70" s="911"/>
      <c r="AK70" s="911" t="s">
        <v>596</v>
      </c>
      <c r="AL70" s="911"/>
      <c r="AM70" s="911"/>
      <c r="AN70" s="911"/>
      <c r="AO70" s="911"/>
      <c r="AP70" s="911" t="s">
        <v>596</v>
      </c>
      <c r="AQ70" s="911"/>
      <c r="AR70" s="911"/>
      <c r="AS70" s="911"/>
      <c r="AT70" s="911"/>
      <c r="AU70" s="911" t="s">
        <v>598</v>
      </c>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x14ac:dyDescent="0.15">
      <c r="A71" s="261">
        <v>4</v>
      </c>
      <c r="B71" s="953" t="s">
        <v>585</v>
      </c>
      <c r="C71" s="954"/>
      <c r="D71" s="954"/>
      <c r="E71" s="954"/>
      <c r="F71" s="954"/>
      <c r="G71" s="954"/>
      <c r="H71" s="954"/>
      <c r="I71" s="954"/>
      <c r="J71" s="954"/>
      <c r="K71" s="954"/>
      <c r="L71" s="954"/>
      <c r="M71" s="954"/>
      <c r="N71" s="954"/>
      <c r="O71" s="954"/>
      <c r="P71" s="955"/>
      <c r="Q71" s="956">
        <v>296</v>
      </c>
      <c r="R71" s="911"/>
      <c r="S71" s="911"/>
      <c r="T71" s="911"/>
      <c r="U71" s="911"/>
      <c r="V71" s="911">
        <v>278</v>
      </c>
      <c r="W71" s="911"/>
      <c r="X71" s="911"/>
      <c r="Y71" s="911"/>
      <c r="Z71" s="911"/>
      <c r="AA71" s="911">
        <v>18</v>
      </c>
      <c r="AB71" s="911"/>
      <c r="AC71" s="911"/>
      <c r="AD71" s="911"/>
      <c r="AE71" s="911"/>
      <c r="AF71" s="911">
        <v>18</v>
      </c>
      <c r="AG71" s="911"/>
      <c r="AH71" s="911"/>
      <c r="AI71" s="911"/>
      <c r="AJ71" s="911"/>
      <c r="AK71" s="911">
        <v>85</v>
      </c>
      <c r="AL71" s="911"/>
      <c r="AM71" s="911"/>
      <c r="AN71" s="911"/>
      <c r="AO71" s="911"/>
      <c r="AP71" s="911" t="s">
        <v>596</v>
      </c>
      <c r="AQ71" s="911"/>
      <c r="AR71" s="911"/>
      <c r="AS71" s="911"/>
      <c r="AT71" s="911"/>
      <c r="AU71" s="911" t="s">
        <v>598</v>
      </c>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x14ac:dyDescent="0.15">
      <c r="A72" s="261">
        <v>5</v>
      </c>
      <c r="B72" s="953" t="s">
        <v>586</v>
      </c>
      <c r="C72" s="954"/>
      <c r="D72" s="954"/>
      <c r="E72" s="954"/>
      <c r="F72" s="954"/>
      <c r="G72" s="954"/>
      <c r="H72" s="954"/>
      <c r="I72" s="954"/>
      <c r="J72" s="954"/>
      <c r="K72" s="954"/>
      <c r="L72" s="954"/>
      <c r="M72" s="954"/>
      <c r="N72" s="954"/>
      <c r="O72" s="954"/>
      <c r="P72" s="955"/>
      <c r="Q72" s="956">
        <v>64</v>
      </c>
      <c r="R72" s="911"/>
      <c r="S72" s="911"/>
      <c r="T72" s="911"/>
      <c r="U72" s="911"/>
      <c r="V72" s="911">
        <v>63</v>
      </c>
      <c r="W72" s="911"/>
      <c r="X72" s="911"/>
      <c r="Y72" s="911"/>
      <c r="Z72" s="911"/>
      <c r="AA72" s="911">
        <v>1</v>
      </c>
      <c r="AB72" s="911"/>
      <c r="AC72" s="911"/>
      <c r="AD72" s="911"/>
      <c r="AE72" s="911"/>
      <c r="AF72" s="911">
        <v>1</v>
      </c>
      <c r="AG72" s="911"/>
      <c r="AH72" s="911"/>
      <c r="AI72" s="911"/>
      <c r="AJ72" s="911"/>
      <c r="AK72" s="911" t="s">
        <v>597</v>
      </c>
      <c r="AL72" s="911"/>
      <c r="AM72" s="911"/>
      <c r="AN72" s="911"/>
      <c r="AO72" s="911"/>
      <c r="AP72" s="911" t="s">
        <v>596</v>
      </c>
      <c r="AQ72" s="911"/>
      <c r="AR72" s="911"/>
      <c r="AS72" s="911"/>
      <c r="AT72" s="911"/>
      <c r="AU72" s="911" t="s">
        <v>598</v>
      </c>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x14ac:dyDescent="0.15">
      <c r="A73" s="261">
        <v>6</v>
      </c>
      <c r="B73" s="953" t="s">
        <v>587</v>
      </c>
      <c r="C73" s="954"/>
      <c r="D73" s="954"/>
      <c r="E73" s="954"/>
      <c r="F73" s="954"/>
      <c r="G73" s="954"/>
      <c r="H73" s="954"/>
      <c r="I73" s="954"/>
      <c r="J73" s="954"/>
      <c r="K73" s="954"/>
      <c r="L73" s="954"/>
      <c r="M73" s="954"/>
      <c r="N73" s="954"/>
      <c r="O73" s="954"/>
      <c r="P73" s="955"/>
      <c r="Q73" s="956">
        <v>139</v>
      </c>
      <c r="R73" s="911"/>
      <c r="S73" s="911"/>
      <c r="T73" s="911"/>
      <c r="U73" s="911"/>
      <c r="V73" s="911">
        <v>138</v>
      </c>
      <c r="W73" s="911"/>
      <c r="X73" s="911"/>
      <c r="Y73" s="911"/>
      <c r="Z73" s="911"/>
      <c r="AA73" s="911">
        <v>2</v>
      </c>
      <c r="AB73" s="911"/>
      <c r="AC73" s="911"/>
      <c r="AD73" s="911"/>
      <c r="AE73" s="911"/>
      <c r="AF73" s="911">
        <v>2</v>
      </c>
      <c r="AG73" s="911"/>
      <c r="AH73" s="911"/>
      <c r="AI73" s="911"/>
      <c r="AJ73" s="911"/>
      <c r="AK73" s="911" t="s">
        <v>596</v>
      </c>
      <c r="AL73" s="911"/>
      <c r="AM73" s="911"/>
      <c r="AN73" s="911"/>
      <c r="AO73" s="911"/>
      <c r="AP73" s="911" t="s">
        <v>596</v>
      </c>
      <c r="AQ73" s="911"/>
      <c r="AR73" s="911"/>
      <c r="AS73" s="911"/>
      <c r="AT73" s="911"/>
      <c r="AU73" s="911" t="s">
        <v>598</v>
      </c>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x14ac:dyDescent="0.15">
      <c r="A74" s="261">
        <v>7</v>
      </c>
      <c r="B74" s="953" t="s">
        <v>588</v>
      </c>
      <c r="C74" s="954"/>
      <c r="D74" s="954"/>
      <c r="E74" s="954"/>
      <c r="F74" s="954"/>
      <c r="G74" s="954"/>
      <c r="H74" s="954"/>
      <c r="I74" s="954"/>
      <c r="J74" s="954"/>
      <c r="K74" s="954"/>
      <c r="L74" s="954"/>
      <c r="M74" s="954"/>
      <c r="N74" s="954"/>
      <c r="O74" s="954"/>
      <c r="P74" s="955"/>
      <c r="Q74" s="956">
        <v>6</v>
      </c>
      <c r="R74" s="911"/>
      <c r="S74" s="911"/>
      <c r="T74" s="911"/>
      <c r="U74" s="911"/>
      <c r="V74" s="911">
        <v>4</v>
      </c>
      <c r="W74" s="911"/>
      <c r="X74" s="911"/>
      <c r="Y74" s="911"/>
      <c r="Z74" s="911"/>
      <c r="AA74" s="911">
        <v>2</v>
      </c>
      <c r="AB74" s="911"/>
      <c r="AC74" s="911"/>
      <c r="AD74" s="911"/>
      <c r="AE74" s="911"/>
      <c r="AF74" s="911">
        <v>2</v>
      </c>
      <c r="AG74" s="911"/>
      <c r="AH74" s="911"/>
      <c r="AI74" s="911"/>
      <c r="AJ74" s="911"/>
      <c r="AK74" s="911" t="s">
        <v>596</v>
      </c>
      <c r="AL74" s="911"/>
      <c r="AM74" s="911"/>
      <c r="AN74" s="911"/>
      <c r="AO74" s="911"/>
      <c r="AP74" s="911" t="s">
        <v>596</v>
      </c>
      <c r="AQ74" s="911"/>
      <c r="AR74" s="911"/>
      <c r="AS74" s="911"/>
      <c r="AT74" s="911"/>
      <c r="AU74" s="911" t="s">
        <v>598</v>
      </c>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x14ac:dyDescent="0.15">
      <c r="A75" s="261">
        <v>8</v>
      </c>
      <c r="B75" s="953" t="s">
        <v>589</v>
      </c>
      <c r="C75" s="954"/>
      <c r="D75" s="954"/>
      <c r="E75" s="954"/>
      <c r="F75" s="954"/>
      <c r="G75" s="954"/>
      <c r="H75" s="954"/>
      <c r="I75" s="954"/>
      <c r="J75" s="954"/>
      <c r="K75" s="954"/>
      <c r="L75" s="954"/>
      <c r="M75" s="954"/>
      <c r="N75" s="954"/>
      <c r="O75" s="954"/>
      <c r="P75" s="955"/>
      <c r="Q75" s="959">
        <v>6602</v>
      </c>
      <c r="R75" s="960"/>
      <c r="S75" s="960"/>
      <c r="T75" s="960"/>
      <c r="U75" s="910"/>
      <c r="V75" s="961">
        <v>5976</v>
      </c>
      <c r="W75" s="960"/>
      <c r="X75" s="960"/>
      <c r="Y75" s="960"/>
      <c r="Z75" s="910"/>
      <c r="AA75" s="961">
        <v>625</v>
      </c>
      <c r="AB75" s="960"/>
      <c r="AC75" s="960"/>
      <c r="AD75" s="960"/>
      <c r="AE75" s="910"/>
      <c r="AF75" s="961">
        <v>625</v>
      </c>
      <c r="AG75" s="960"/>
      <c r="AH75" s="960"/>
      <c r="AI75" s="960"/>
      <c r="AJ75" s="910"/>
      <c r="AK75" s="961">
        <v>16</v>
      </c>
      <c r="AL75" s="960"/>
      <c r="AM75" s="960"/>
      <c r="AN75" s="960"/>
      <c r="AO75" s="910"/>
      <c r="AP75" s="961" t="s">
        <v>596</v>
      </c>
      <c r="AQ75" s="960"/>
      <c r="AR75" s="960"/>
      <c r="AS75" s="960"/>
      <c r="AT75" s="910"/>
      <c r="AU75" s="961" t="s">
        <v>598</v>
      </c>
      <c r="AV75" s="960"/>
      <c r="AW75" s="960"/>
      <c r="AX75" s="960"/>
      <c r="AY75" s="910"/>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x14ac:dyDescent="0.15">
      <c r="A76" s="261">
        <v>9</v>
      </c>
      <c r="B76" s="953" t="s">
        <v>590</v>
      </c>
      <c r="C76" s="954"/>
      <c r="D76" s="954"/>
      <c r="E76" s="954"/>
      <c r="F76" s="954"/>
      <c r="G76" s="954"/>
      <c r="H76" s="954"/>
      <c r="I76" s="954"/>
      <c r="J76" s="954"/>
      <c r="K76" s="954"/>
      <c r="L76" s="954"/>
      <c r="M76" s="954"/>
      <c r="N76" s="954"/>
      <c r="O76" s="954"/>
      <c r="P76" s="955"/>
      <c r="Q76" s="959">
        <v>285</v>
      </c>
      <c r="R76" s="960"/>
      <c r="S76" s="960"/>
      <c r="T76" s="960"/>
      <c r="U76" s="910"/>
      <c r="V76" s="961">
        <v>276</v>
      </c>
      <c r="W76" s="960"/>
      <c r="X76" s="960"/>
      <c r="Y76" s="960"/>
      <c r="Z76" s="910"/>
      <c r="AA76" s="961">
        <v>9</v>
      </c>
      <c r="AB76" s="960"/>
      <c r="AC76" s="960"/>
      <c r="AD76" s="960"/>
      <c r="AE76" s="910"/>
      <c r="AF76" s="961">
        <v>9</v>
      </c>
      <c r="AG76" s="960"/>
      <c r="AH76" s="960"/>
      <c r="AI76" s="960"/>
      <c r="AJ76" s="910"/>
      <c r="AK76" s="961" t="s">
        <v>596</v>
      </c>
      <c r="AL76" s="960"/>
      <c r="AM76" s="960"/>
      <c r="AN76" s="960"/>
      <c r="AO76" s="910"/>
      <c r="AP76" s="961">
        <v>1164</v>
      </c>
      <c r="AQ76" s="960"/>
      <c r="AR76" s="960"/>
      <c r="AS76" s="960"/>
      <c r="AT76" s="910"/>
      <c r="AU76" s="961">
        <v>73</v>
      </c>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x14ac:dyDescent="0.15">
      <c r="A77" s="261">
        <v>10</v>
      </c>
      <c r="B77" s="953" t="s">
        <v>591</v>
      </c>
      <c r="C77" s="954"/>
      <c r="D77" s="954"/>
      <c r="E77" s="954"/>
      <c r="F77" s="954"/>
      <c r="G77" s="954"/>
      <c r="H77" s="954"/>
      <c r="I77" s="954"/>
      <c r="J77" s="954"/>
      <c r="K77" s="954"/>
      <c r="L77" s="954"/>
      <c r="M77" s="954"/>
      <c r="N77" s="954"/>
      <c r="O77" s="954"/>
      <c r="P77" s="955"/>
      <c r="Q77" s="959">
        <v>3</v>
      </c>
      <c r="R77" s="960"/>
      <c r="S77" s="960"/>
      <c r="T77" s="960"/>
      <c r="U77" s="910"/>
      <c r="V77" s="961">
        <v>2</v>
      </c>
      <c r="W77" s="960"/>
      <c r="X77" s="960"/>
      <c r="Y77" s="960"/>
      <c r="Z77" s="910"/>
      <c r="AA77" s="961">
        <v>1</v>
      </c>
      <c r="AB77" s="960"/>
      <c r="AC77" s="960"/>
      <c r="AD77" s="960"/>
      <c r="AE77" s="910"/>
      <c r="AF77" s="961">
        <v>1</v>
      </c>
      <c r="AG77" s="960"/>
      <c r="AH77" s="960"/>
      <c r="AI77" s="960"/>
      <c r="AJ77" s="910"/>
      <c r="AK77" s="961">
        <v>0</v>
      </c>
      <c r="AL77" s="960"/>
      <c r="AM77" s="960"/>
      <c r="AN77" s="960"/>
      <c r="AO77" s="910"/>
      <c r="AP77" s="961" t="s">
        <v>596</v>
      </c>
      <c r="AQ77" s="960"/>
      <c r="AR77" s="960"/>
      <c r="AS77" s="960"/>
      <c r="AT77" s="910"/>
      <c r="AU77" s="961" t="s">
        <v>598</v>
      </c>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x14ac:dyDescent="0.15">
      <c r="A78" s="261">
        <v>11</v>
      </c>
      <c r="B78" s="953" t="s">
        <v>592</v>
      </c>
      <c r="C78" s="954"/>
      <c r="D78" s="954"/>
      <c r="E78" s="954"/>
      <c r="F78" s="954"/>
      <c r="G78" s="954"/>
      <c r="H78" s="954"/>
      <c r="I78" s="954"/>
      <c r="J78" s="954"/>
      <c r="K78" s="954"/>
      <c r="L78" s="954"/>
      <c r="M78" s="954"/>
      <c r="N78" s="954"/>
      <c r="O78" s="954"/>
      <c r="P78" s="955"/>
      <c r="Q78" s="956">
        <v>298</v>
      </c>
      <c r="R78" s="911"/>
      <c r="S78" s="911"/>
      <c r="T78" s="911"/>
      <c r="U78" s="911"/>
      <c r="V78" s="911">
        <v>227</v>
      </c>
      <c r="W78" s="911"/>
      <c r="X78" s="911"/>
      <c r="Y78" s="911"/>
      <c r="Z78" s="911"/>
      <c r="AA78" s="911">
        <v>71</v>
      </c>
      <c r="AB78" s="911"/>
      <c r="AC78" s="911"/>
      <c r="AD78" s="911"/>
      <c r="AE78" s="911"/>
      <c r="AF78" s="911">
        <v>71</v>
      </c>
      <c r="AG78" s="911"/>
      <c r="AH78" s="911"/>
      <c r="AI78" s="911"/>
      <c r="AJ78" s="911"/>
      <c r="AK78" s="911">
        <v>23</v>
      </c>
      <c r="AL78" s="911"/>
      <c r="AM78" s="911"/>
      <c r="AN78" s="911"/>
      <c r="AO78" s="911"/>
      <c r="AP78" s="911" t="s">
        <v>596</v>
      </c>
      <c r="AQ78" s="911"/>
      <c r="AR78" s="911"/>
      <c r="AS78" s="911"/>
      <c r="AT78" s="911"/>
      <c r="AU78" s="911" t="s">
        <v>598</v>
      </c>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x14ac:dyDescent="0.15">
      <c r="A79" s="261">
        <v>12</v>
      </c>
      <c r="B79" s="953" t="s">
        <v>593</v>
      </c>
      <c r="C79" s="954"/>
      <c r="D79" s="954"/>
      <c r="E79" s="954"/>
      <c r="F79" s="954"/>
      <c r="G79" s="954"/>
      <c r="H79" s="954"/>
      <c r="I79" s="954"/>
      <c r="J79" s="954"/>
      <c r="K79" s="954"/>
      <c r="L79" s="954"/>
      <c r="M79" s="954"/>
      <c r="N79" s="954"/>
      <c r="O79" s="954"/>
      <c r="P79" s="955"/>
      <c r="Q79" s="956">
        <v>57</v>
      </c>
      <c r="R79" s="911"/>
      <c r="S79" s="911"/>
      <c r="T79" s="911"/>
      <c r="U79" s="911"/>
      <c r="V79" s="911">
        <v>51</v>
      </c>
      <c r="W79" s="911"/>
      <c r="X79" s="911"/>
      <c r="Y79" s="911"/>
      <c r="Z79" s="911"/>
      <c r="AA79" s="911">
        <v>5</v>
      </c>
      <c r="AB79" s="911"/>
      <c r="AC79" s="911"/>
      <c r="AD79" s="911"/>
      <c r="AE79" s="911"/>
      <c r="AF79" s="911">
        <v>5</v>
      </c>
      <c r="AG79" s="911"/>
      <c r="AH79" s="911"/>
      <c r="AI79" s="911"/>
      <c r="AJ79" s="911"/>
      <c r="AK79" s="911" t="s">
        <v>596</v>
      </c>
      <c r="AL79" s="911"/>
      <c r="AM79" s="911"/>
      <c r="AN79" s="911"/>
      <c r="AO79" s="911"/>
      <c r="AP79" s="911" t="s">
        <v>596</v>
      </c>
      <c r="AQ79" s="911"/>
      <c r="AR79" s="911"/>
      <c r="AS79" s="911"/>
      <c r="AT79" s="911"/>
      <c r="AU79" s="911" t="s">
        <v>598</v>
      </c>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x14ac:dyDescent="0.15">
      <c r="A80" s="261">
        <v>13</v>
      </c>
      <c r="B80" s="953" t="s">
        <v>594</v>
      </c>
      <c r="C80" s="954"/>
      <c r="D80" s="954"/>
      <c r="E80" s="954"/>
      <c r="F80" s="954"/>
      <c r="G80" s="954"/>
      <c r="H80" s="954"/>
      <c r="I80" s="954"/>
      <c r="J80" s="954"/>
      <c r="K80" s="954"/>
      <c r="L80" s="954"/>
      <c r="M80" s="954"/>
      <c r="N80" s="954"/>
      <c r="O80" s="954"/>
      <c r="P80" s="955"/>
      <c r="Q80" s="956">
        <v>194</v>
      </c>
      <c r="R80" s="911"/>
      <c r="S80" s="911"/>
      <c r="T80" s="911"/>
      <c r="U80" s="911"/>
      <c r="V80" s="911">
        <v>191</v>
      </c>
      <c r="W80" s="911"/>
      <c r="X80" s="911"/>
      <c r="Y80" s="911"/>
      <c r="Z80" s="911"/>
      <c r="AA80" s="911">
        <v>3</v>
      </c>
      <c r="AB80" s="911"/>
      <c r="AC80" s="911"/>
      <c r="AD80" s="911"/>
      <c r="AE80" s="911"/>
      <c r="AF80" s="911">
        <v>3</v>
      </c>
      <c r="AG80" s="911"/>
      <c r="AH80" s="911"/>
      <c r="AI80" s="911"/>
      <c r="AJ80" s="911"/>
      <c r="AK80" s="911" t="s">
        <v>596</v>
      </c>
      <c r="AL80" s="911"/>
      <c r="AM80" s="911"/>
      <c r="AN80" s="911"/>
      <c r="AO80" s="911"/>
      <c r="AP80" s="911" t="s">
        <v>596</v>
      </c>
      <c r="AQ80" s="911"/>
      <c r="AR80" s="911"/>
      <c r="AS80" s="911"/>
      <c r="AT80" s="911"/>
      <c r="AU80" s="911" t="s">
        <v>598</v>
      </c>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x14ac:dyDescent="0.15">
      <c r="A81" s="261">
        <v>14</v>
      </c>
      <c r="B81" s="953" t="s">
        <v>595</v>
      </c>
      <c r="C81" s="954"/>
      <c r="D81" s="954"/>
      <c r="E81" s="954"/>
      <c r="F81" s="954"/>
      <c r="G81" s="954"/>
      <c r="H81" s="954"/>
      <c r="I81" s="954"/>
      <c r="J81" s="954"/>
      <c r="K81" s="954"/>
      <c r="L81" s="954"/>
      <c r="M81" s="954"/>
      <c r="N81" s="954"/>
      <c r="O81" s="954"/>
      <c r="P81" s="955"/>
      <c r="Q81" s="956">
        <v>222382</v>
      </c>
      <c r="R81" s="911"/>
      <c r="S81" s="911"/>
      <c r="T81" s="911"/>
      <c r="U81" s="911"/>
      <c r="V81" s="911">
        <v>212552</v>
      </c>
      <c r="W81" s="911"/>
      <c r="X81" s="911"/>
      <c r="Y81" s="911"/>
      <c r="Z81" s="911"/>
      <c r="AA81" s="911">
        <v>9831</v>
      </c>
      <c r="AB81" s="911"/>
      <c r="AC81" s="911"/>
      <c r="AD81" s="911"/>
      <c r="AE81" s="911"/>
      <c r="AF81" s="911">
        <v>9831</v>
      </c>
      <c r="AG81" s="911"/>
      <c r="AH81" s="911"/>
      <c r="AI81" s="911"/>
      <c r="AJ81" s="911"/>
      <c r="AK81" s="911">
        <v>127</v>
      </c>
      <c r="AL81" s="911"/>
      <c r="AM81" s="911"/>
      <c r="AN81" s="911"/>
      <c r="AO81" s="911"/>
      <c r="AP81" s="911" t="s">
        <v>596</v>
      </c>
      <c r="AQ81" s="911"/>
      <c r="AR81" s="911"/>
      <c r="AS81" s="911"/>
      <c r="AT81" s="911"/>
      <c r="AU81" s="911" t="s">
        <v>598</v>
      </c>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x14ac:dyDescent="0.15">
      <c r="A82" s="261">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x14ac:dyDescent="0.15">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x14ac:dyDescent="0.15">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x14ac:dyDescent="0.15">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x14ac:dyDescent="0.15">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x14ac:dyDescent="0.15">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x14ac:dyDescent="0.2">
      <c r="A88" s="264" t="s">
        <v>388</v>
      </c>
      <c r="B88" s="870" t="s">
        <v>423</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v>10714</v>
      </c>
      <c r="AG88" s="922"/>
      <c r="AH88" s="922"/>
      <c r="AI88" s="922"/>
      <c r="AJ88" s="922"/>
      <c r="AK88" s="919"/>
      <c r="AL88" s="919"/>
      <c r="AM88" s="919"/>
      <c r="AN88" s="919"/>
      <c r="AO88" s="919"/>
      <c r="AP88" s="922">
        <v>33291</v>
      </c>
      <c r="AQ88" s="922"/>
      <c r="AR88" s="922"/>
      <c r="AS88" s="922"/>
      <c r="AT88" s="922"/>
      <c r="AU88" s="922">
        <v>8280</v>
      </c>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388</v>
      </c>
      <c r="BR102" s="870" t="s">
        <v>424</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v>293</v>
      </c>
      <c r="CS102" s="930"/>
      <c r="CT102" s="930"/>
      <c r="CU102" s="930"/>
      <c r="CV102" s="973"/>
      <c r="CW102" s="972">
        <v>332</v>
      </c>
      <c r="CX102" s="930"/>
      <c r="CY102" s="930"/>
      <c r="CZ102" s="930"/>
      <c r="DA102" s="973"/>
      <c r="DB102" s="972">
        <v>50</v>
      </c>
      <c r="DC102" s="930"/>
      <c r="DD102" s="930"/>
      <c r="DE102" s="930"/>
      <c r="DF102" s="973"/>
      <c r="DG102" s="972" t="s">
        <v>606</v>
      </c>
      <c r="DH102" s="930"/>
      <c r="DI102" s="930"/>
      <c r="DJ102" s="930"/>
      <c r="DK102" s="973"/>
      <c r="DL102" s="972" t="s">
        <v>606</v>
      </c>
      <c r="DM102" s="930"/>
      <c r="DN102" s="930"/>
      <c r="DO102" s="930"/>
      <c r="DP102" s="973"/>
      <c r="DQ102" s="972" t="s">
        <v>606</v>
      </c>
      <c r="DR102" s="930"/>
      <c r="DS102" s="930"/>
      <c r="DT102" s="930"/>
      <c r="DU102" s="973"/>
      <c r="DV102" s="996"/>
      <c r="DW102" s="997"/>
      <c r="DX102" s="997"/>
      <c r="DY102" s="997"/>
      <c r="DZ102" s="998"/>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425</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426</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427</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428</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01" t="s">
        <v>429</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430</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x14ac:dyDescent="0.15">
      <c r="A109" s="994" t="s">
        <v>431</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432</v>
      </c>
      <c r="AB109" s="975"/>
      <c r="AC109" s="975"/>
      <c r="AD109" s="975"/>
      <c r="AE109" s="976"/>
      <c r="AF109" s="974" t="s">
        <v>305</v>
      </c>
      <c r="AG109" s="975"/>
      <c r="AH109" s="975"/>
      <c r="AI109" s="975"/>
      <c r="AJ109" s="976"/>
      <c r="AK109" s="974" t="s">
        <v>304</v>
      </c>
      <c r="AL109" s="975"/>
      <c r="AM109" s="975"/>
      <c r="AN109" s="975"/>
      <c r="AO109" s="976"/>
      <c r="AP109" s="974" t="s">
        <v>433</v>
      </c>
      <c r="AQ109" s="975"/>
      <c r="AR109" s="975"/>
      <c r="AS109" s="975"/>
      <c r="AT109" s="977"/>
      <c r="AU109" s="994" t="s">
        <v>431</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432</v>
      </c>
      <c r="BR109" s="975"/>
      <c r="BS109" s="975"/>
      <c r="BT109" s="975"/>
      <c r="BU109" s="976"/>
      <c r="BV109" s="974" t="s">
        <v>305</v>
      </c>
      <c r="BW109" s="975"/>
      <c r="BX109" s="975"/>
      <c r="BY109" s="975"/>
      <c r="BZ109" s="976"/>
      <c r="CA109" s="974" t="s">
        <v>304</v>
      </c>
      <c r="CB109" s="975"/>
      <c r="CC109" s="975"/>
      <c r="CD109" s="975"/>
      <c r="CE109" s="976"/>
      <c r="CF109" s="995" t="s">
        <v>433</v>
      </c>
      <c r="CG109" s="995"/>
      <c r="CH109" s="995"/>
      <c r="CI109" s="995"/>
      <c r="CJ109" s="995"/>
      <c r="CK109" s="974" t="s">
        <v>434</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432</v>
      </c>
      <c r="DH109" s="975"/>
      <c r="DI109" s="975"/>
      <c r="DJ109" s="975"/>
      <c r="DK109" s="976"/>
      <c r="DL109" s="974" t="s">
        <v>305</v>
      </c>
      <c r="DM109" s="975"/>
      <c r="DN109" s="975"/>
      <c r="DO109" s="975"/>
      <c r="DP109" s="976"/>
      <c r="DQ109" s="974" t="s">
        <v>304</v>
      </c>
      <c r="DR109" s="975"/>
      <c r="DS109" s="975"/>
      <c r="DT109" s="975"/>
      <c r="DU109" s="976"/>
      <c r="DV109" s="974" t="s">
        <v>433</v>
      </c>
      <c r="DW109" s="975"/>
      <c r="DX109" s="975"/>
      <c r="DY109" s="975"/>
      <c r="DZ109" s="977"/>
    </row>
    <row r="110" spans="1:131" s="246" customFormat="1" ht="26.25" customHeight="1" x14ac:dyDescent="0.15">
      <c r="A110" s="978" t="s">
        <v>435</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9666623</v>
      </c>
      <c r="AB110" s="982"/>
      <c r="AC110" s="982"/>
      <c r="AD110" s="982"/>
      <c r="AE110" s="983"/>
      <c r="AF110" s="984">
        <v>9007859</v>
      </c>
      <c r="AG110" s="982"/>
      <c r="AH110" s="982"/>
      <c r="AI110" s="982"/>
      <c r="AJ110" s="983"/>
      <c r="AK110" s="984">
        <v>7944754</v>
      </c>
      <c r="AL110" s="982"/>
      <c r="AM110" s="982"/>
      <c r="AN110" s="982"/>
      <c r="AO110" s="983"/>
      <c r="AP110" s="985">
        <v>11.8</v>
      </c>
      <c r="AQ110" s="986"/>
      <c r="AR110" s="986"/>
      <c r="AS110" s="986"/>
      <c r="AT110" s="987"/>
      <c r="AU110" s="988" t="s">
        <v>72</v>
      </c>
      <c r="AV110" s="989"/>
      <c r="AW110" s="989"/>
      <c r="AX110" s="989"/>
      <c r="AY110" s="989"/>
      <c r="AZ110" s="1030" t="s">
        <v>436</v>
      </c>
      <c r="BA110" s="979"/>
      <c r="BB110" s="979"/>
      <c r="BC110" s="979"/>
      <c r="BD110" s="979"/>
      <c r="BE110" s="979"/>
      <c r="BF110" s="979"/>
      <c r="BG110" s="979"/>
      <c r="BH110" s="979"/>
      <c r="BI110" s="979"/>
      <c r="BJ110" s="979"/>
      <c r="BK110" s="979"/>
      <c r="BL110" s="979"/>
      <c r="BM110" s="979"/>
      <c r="BN110" s="979"/>
      <c r="BO110" s="979"/>
      <c r="BP110" s="980"/>
      <c r="BQ110" s="1016">
        <v>68682821</v>
      </c>
      <c r="BR110" s="1017"/>
      <c r="BS110" s="1017"/>
      <c r="BT110" s="1017"/>
      <c r="BU110" s="1017"/>
      <c r="BV110" s="1017">
        <v>61967980</v>
      </c>
      <c r="BW110" s="1017"/>
      <c r="BX110" s="1017"/>
      <c r="BY110" s="1017"/>
      <c r="BZ110" s="1017"/>
      <c r="CA110" s="1017">
        <v>56836603</v>
      </c>
      <c r="CB110" s="1017"/>
      <c r="CC110" s="1017"/>
      <c r="CD110" s="1017"/>
      <c r="CE110" s="1017"/>
      <c r="CF110" s="1031">
        <v>84.5</v>
      </c>
      <c r="CG110" s="1032"/>
      <c r="CH110" s="1032"/>
      <c r="CI110" s="1032"/>
      <c r="CJ110" s="1032"/>
      <c r="CK110" s="1033" t="s">
        <v>437</v>
      </c>
      <c r="CL110" s="1034"/>
      <c r="CM110" s="1013" t="s">
        <v>438</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v>1651640</v>
      </c>
      <c r="DH110" s="1017"/>
      <c r="DI110" s="1017"/>
      <c r="DJ110" s="1017"/>
      <c r="DK110" s="1017"/>
      <c r="DL110" s="1017">
        <v>1486244</v>
      </c>
      <c r="DM110" s="1017"/>
      <c r="DN110" s="1017"/>
      <c r="DO110" s="1017"/>
      <c r="DP110" s="1017"/>
      <c r="DQ110" s="1017">
        <v>1326925</v>
      </c>
      <c r="DR110" s="1017"/>
      <c r="DS110" s="1017"/>
      <c r="DT110" s="1017"/>
      <c r="DU110" s="1017"/>
      <c r="DV110" s="1018">
        <v>2</v>
      </c>
      <c r="DW110" s="1018"/>
      <c r="DX110" s="1018"/>
      <c r="DY110" s="1018"/>
      <c r="DZ110" s="1019"/>
    </row>
    <row r="111" spans="1:131" s="246" customFormat="1" ht="26.25" customHeight="1" x14ac:dyDescent="0.15">
      <c r="A111" s="1020" t="s">
        <v>439</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184</v>
      </c>
      <c r="AB111" s="1024"/>
      <c r="AC111" s="1024"/>
      <c r="AD111" s="1024"/>
      <c r="AE111" s="1025"/>
      <c r="AF111" s="1026" t="s">
        <v>440</v>
      </c>
      <c r="AG111" s="1024"/>
      <c r="AH111" s="1024"/>
      <c r="AI111" s="1024"/>
      <c r="AJ111" s="1025"/>
      <c r="AK111" s="1026" t="s">
        <v>184</v>
      </c>
      <c r="AL111" s="1024"/>
      <c r="AM111" s="1024"/>
      <c r="AN111" s="1024"/>
      <c r="AO111" s="1025"/>
      <c r="AP111" s="1027" t="s">
        <v>184</v>
      </c>
      <c r="AQ111" s="1028"/>
      <c r="AR111" s="1028"/>
      <c r="AS111" s="1028"/>
      <c r="AT111" s="1029"/>
      <c r="AU111" s="990"/>
      <c r="AV111" s="991"/>
      <c r="AW111" s="991"/>
      <c r="AX111" s="991"/>
      <c r="AY111" s="991"/>
      <c r="AZ111" s="1039" t="s">
        <v>441</v>
      </c>
      <c r="BA111" s="1040"/>
      <c r="BB111" s="1040"/>
      <c r="BC111" s="1040"/>
      <c r="BD111" s="1040"/>
      <c r="BE111" s="1040"/>
      <c r="BF111" s="1040"/>
      <c r="BG111" s="1040"/>
      <c r="BH111" s="1040"/>
      <c r="BI111" s="1040"/>
      <c r="BJ111" s="1040"/>
      <c r="BK111" s="1040"/>
      <c r="BL111" s="1040"/>
      <c r="BM111" s="1040"/>
      <c r="BN111" s="1040"/>
      <c r="BO111" s="1040"/>
      <c r="BP111" s="1041"/>
      <c r="BQ111" s="1009">
        <v>2177039</v>
      </c>
      <c r="BR111" s="1010"/>
      <c r="BS111" s="1010"/>
      <c r="BT111" s="1010"/>
      <c r="BU111" s="1010"/>
      <c r="BV111" s="1010">
        <v>1790986</v>
      </c>
      <c r="BW111" s="1010"/>
      <c r="BX111" s="1010"/>
      <c r="BY111" s="1010"/>
      <c r="BZ111" s="1010"/>
      <c r="CA111" s="1010">
        <v>1449462</v>
      </c>
      <c r="CB111" s="1010"/>
      <c r="CC111" s="1010"/>
      <c r="CD111" s="1010"/>
      <c r="CE111" s="1010"/>
      <c r="CF111" s="1004">
        <v>2.2000000000000002</v>
      </c>
      <c r="CG111" s="1005"/>
      <c r="CH111" s="1005"/>
      <c r="CI111" s="1005"/>
      <c r="CJ111" s="1005"/>
      <c r="CK111" s="1035"/>
      <c r="CL111" s="1036"/>
      <c r="CM111" s="1006" t="s">
        <v>442</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184</v>
      </c>
      <c r="DH111" s="1010"/>
      <c r="DI111" s="1010"/>
      <c r="DJ111" s="1010"/>
      <c r="DK111" s="1010"/>
      <c r="DL111" s="1010" t="s">
        <v>440</v>
      </c>
      <c r="DM111" s="1010"/>
      <c r="DN111" s="1010"/>
      <c r="DO111" s="1010"/>
      <c r="DP111" s="1010"/>
      <c r="DQ111" s="1010" t="s">
        <v>184</v>
      </c>
      <c r="DR111" s="1010"/>
      <c r="DS111" s="1010"/>
      <c r="DT111" s="1010"/>
      <c r="DU111" s="1010"/>
      <c r="DV111" s="1011" t="s">
        <v>440</v>
      </c>
      <c r="DW111" s="1011"/>
      <c r="DX111" s="1011"/>
      <c r="DY111" s="1011"/>
      <c r="DZ111" s="1012"/>
    </row>
    <row r="112" spans="1:131" s="246" customFormat="1" ht="26.25" customHeight="1" x14ac:dyDescent="0.15">
      <c r="A112" s="1042" t="s">
        <v>443</v>
      </c>
      <c r="B112" s="1043"/>
      <c r="C112" s="1040" t="s">
        <v>444</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440</v>
      </c>
      <c r="AB112" s="1049"/>
      <c r="AC112" s="1049"/>
      <c r="AD112" s="1049"/>
      <c r="AE112" s="1050"/>
      <c r="AF112" s="1051" t="s">
        <v>440</v>
      </c>
      <c r="AG112" s="1049"/>
      <c r="AH112" s="1049"/>
      <c r="AI112" s="1049"/>
      <c r="AJ112" s="1050"/>
      <c r="AK112" s="1051" t="s">
        <v>184</v>
      </c>
      <c r="AL112" s="1049"/>
      <c r="AM112" s="1049"/>
      <c r="AN112" s="1049"/>
      <c r="AO112" s="1050"/>
      <c r="AP112" s="1052" t="s">
        <v>184</v>
      </c>
      <c r="AQ112" s="1053"/>
      <c r="AR112" s="1053"/>
      <c r="AS112" s="1053"/>
      <c r="AT112" s="1054"/>
      <c r="AU112" s="990"/>
      <c r="AV112" s="991"/>
      <c r="AW112" s="991"/>
      <c r="AX112" s="991"/>
      <c r="AY112" s="991"/>
      <c r="AZ112" s="1039" t="s">
        <v>445</v>
      </c>
      <c r="BA112" s="1040"/>
      <c r="BB112" s="1040"/>
      <c r="BC112" s="1040"/>
      <c r="BD112" s="1040"/>
      <c r="BE112" s="1040"/>
      <c r="BF112" s="1040"/>
      <c r="BG112" s="1040"/>
      <c r="BH112" s="1040"/>
      <c r="BI112" s="1040"/>
      <c r="BJ112" s="1040"/>
      <c r="BK112" s="1040"/>
      <c r="BL112" s="1040"/>
      <c r="BM112" s="1040"/>
      <c r="BN112" s="1040"/>
      <c r="BO112" s="1040"/>
      <c r="BP112" s="1041"/>
      <c r="BQ112" s="1009">
        <v>70791528</v>
      </c>
      <c r="BR112" s="1010"/>
      <c r="BS112" s="1010"/>
      <c r="BT112" s="1010"/>
      <c r="BU112" s="1010"/>
      <c r="BV112" s="1010">
        <v>70529439</v>
      </c>
      <c r="BW112" s="1010"/>
      <c r="BX112" s="1010"/>
      <c r="BY112" s="1010"/>
      <c r="BZ112" s="1010"/>
      <c r="CA112" s="1010">
        <v>65713707</v>
      </c>
      <c r="CB112" s="1010"/>
      <c r="CC112" s="1010"/>
      <c r="CD112" s="1010"/>
      <c r="CE112" s="1010"/>
      <c r="CF112" s="1004">
        <v>97.7</v>
      </c>
      <c r="CG112" s="1005"/>
      <c r="CH112" s="1005"/>
      <c r="CI112" s="1005"/>
      <c r="CJ112" s="1005"/>
      <c r="CK112" s="1035"/>
      <c r="CL112" s="1036"/>
      <c r="CM112" s="1006" t="s">
        <v>446</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v>2142</v>
      </c>
      <c r="DH112" s="1010"/>
      <c r="DI112" s="1010"/>
      <c r="DJ112" s="1010"/>
      <c r="DK112" s="1010"/>
      <c r="DL112" s="1010" t="s">
        <v>184</v>
      </c>
      <c r="DM112" s="1010"/>
      <c r="DN112" s="1010"/>
      <c r="DO112" s="1010"/>
      <c r="DP112" s="1010"/>
      <c r="DQ112" s="1010" t="s">
        <v>184</v>
      </c>
      <c r="DR112" s="1010"/>
      <c r="DS112" s="1010"/>
      <c r="DT112" s="1010"/>
      <c r="DU112" s="1010"/>
      <c r="DV112" s="1011" t="s">
        <v>440</v>
      </c>
      <c r="DW112" s="1011"/>
      <c r="DX112" s="1011"/>
      <c r="DY112" s="1011"/>
      <c r="DZ112" s="1012"/>
    </row>
    <row r="113" spans="1:130" s="246" customFormat="1" ht="26.25" customHeight="1" x14ac:dyDescent="0.15">
      <c r="A113" s="1044"/>
      <c r="B113" s="1045"/>
      <c r="C113" s="1040" t="s">
        <v>447</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6490947</v>
      </c>
      <c r="AB113" s="1024"/>
      <c r="AC113" s="1024"/>
      <c r="AD113" s="1024"/>
      <c r="AE113" s="1025"/>
      <c r="AF113" s="1026">
        <v>6628231</v>
      </c>
      <c r="AG113" s="1024"/>
      <c r="AH113" s="1024"/>
      <c r="AI113" s="1024"/>
      <c r="AJ113" s="1025"/>
      <c r="AK113" s="1026">
        <v>5196530</v>
      </c>
      <c r="AL113" s="1024"/>
      <c r="AM113" s="1024"/>
      <c r="AN113" s="1024"/>
      <c r="AO113" s="1025"/>
      <c r="AP113" s="1027">
        <v>7.7</v>
      </c>
      <c r="AQ113" s="1028"/>
      <c r="AR113" s="1028"/>
      <c r="AS113" s="1028"/>
      <c r="AT113" s="1029"/>
      <c r="AU113" s="990"/>
      <c r="AV113" s="991"/>
      <c r="AW113" s="991"/>
      <c r="AX113" s="991"/>
      <c r="AY113" s="991"/>
      <c r="AZ113" s="1039" t="s">
        <v>448</v>
      </c>
      <c r="BA113" s="1040"/>
      <c r="BB113" s="1040"/>
      <c r="BC113" s="1040"/>
      <c r="BD113" s="1040"/>
      <c r="BE113" s="1040"/>
      <c r="BF113" s="1040"/>
      <c r="BG113" s="1040"/>
      <c r="BH113" s="1040"/>
      <c r="BI113" s="1040"/>
      <c r="BJ113" s="1040"/>
      <c r="BK113" s="1040"/>
      <c r="BL113" s="1040"/>
      <c r="BM113" s="1040"/>
      <c r="BN113" s="1040"/>
      <c r="BO113" s="1040"/>
      <c r="BP113" s="1041"/>
      <c r="BQ113" s="1009">
        <v>8235140</v>
      </c>
      <c r="BR113" s="1010"/>
      <c r="BS113" s="1010"/>
      <c r="BT113" s="1010"/>
      <c r="BU113" s="1010"/>
      <c r="BV113" s="1010">
        <v>8469712</v>
      </c>
      <c r="BW113" s="1010"/>
      <c r="BX113" s="1010"/>
      <c r="BY113" s="1010"/>
      <c r="BZ113" s="1010"/>
      <c r="CA113" s="1010">
        <v>8280471</v>
      </c>
      <c r="CB113" s="1010"/>
      <c r="CC113" s="1010"/>
      <c r="CD113" s="1010"/>
      <c r="CE113" s="1010"/>
      <c r="CF113" s="1004">
        <v>12.3</v>
      </c>
      <c r="CG113" s="1005"/>
      <c r="CH113" s="1005"/>
      <c r="CI113" s="1005"/>
      <c r="CJ113" s="1005"/>
      <c r="CK113" s="1035"/>
      <c r="CL113" s="1036"/>
      <c r="CM113" s="1006" t="s">
        <v>449</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184</v>
      </c>
      <c r="DH113" s="1049"/>
      <c r="DI113" s="1049"/>
      <c r="DJ113" s="1049"/>
      <c r="DK113" s="1050"/>
      <c r="DL113" s="1051" t="s">
        <v>440</v>
      </c>
      <c r="DM113" s="1049"/>
      <c r="DN113" s="1049"/>
      <c r="DO113" s="1049"/>
      <c r="DP113" s="1050"/>
      <c r="DQ113" s="1051" t="s">
        <v>440</v>
      </c>
      <c r="DR113" s="1049"/>
      <c r="DS113" s="1049"/>
      <c r="DT113" s="1049"/>
      <c r="DU113" s="1050"/>
      <c r="DV113" s="1052" t="s">
        <v>184</v>
      </c>
      <c r="DW113" s="1053"/>
      <c r="DX113" s="1053"/>
      <c r="DY113" s="1053"/>
      <c r="DZ113" s="1054"/>
    </row>
    <row r="114" spans="1:130" s="246" customFormat="1" ht="26.25" customHeight="1" x14ac:dyDescent="0.15">
      <c r="A114" s="1044"/>
      <c r="B114" s="1045"/>
      <c r="C114" s="1040" t="s">
        <v>450</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v>859872</v>
      </c>
      <c r="AB114" s="1049"/>
      <c r="AC114" s="1049"/>
      <c r="AD114" s="1049"/>
      <c r="AE114" s="1050"/>
      <c r="AF114" s="1051">
        <v>768340</v>
      </c>
      <c r="AG114" s="1049"/>
      <c r="AH114" s="1049"/>
      <c r="AI114" s="1049"/>
      <c r="AJ114" s="1050"/>
      <c r="AK114" s="1051">
        <v>782889</v>
      </c>
      <c r="AL114" s="1049"/>
      <c r="AM114" s="1049"/>
      <c r="AN114" s="1049"/>
      <c r="AO114" s="1050"/>
      <c r="AP114" s="1052">
        <v>1.2</v>
      </c>
      <c r="AQ114" s="1053"/>
      <c r="AR114" s="1053"/>
      <c r="AS114" s="1053"/>
      <c r="AT114" s="1054"/>
      <c r="AU114" s="990"/>
      <c r="AV114" s="991"/>
      <c r="AW114" s="991"/>
      <c r="AX114" s="991"/>
      <c r="AY114" s="991"/>
      <c r="AZ114" s="1039" t="s">
        <v>451</v>
      </c>
      <c r="BA114" s="1040"/>
      <c r="BB114" s="1040"/>
      <c r="BC114" s="1040"/>
      <c r="BD114" s="1040"/>
      <c r="BE114" s="1040"/>
      <c r="BF114" s="1040"/>
      <c r="BG114" s="1040"/>
      <c r="BH114" s="1040"/>
      <c r="BI114" s="1040"/>
      <c r="BJ114" s="1040"/>
      <c r="BK114" s="1040"/>
      <c r="BL114" s="1040"/>
      <c r="BM114" s="1040"/>
      <c r="BN114" s="1040"/>
      <c r="BO114" s="1040"/>
      <c r="BP114" s="1041"/>
      <c r="BQ114" s="1009">
        <v>13956354</v>
      </c>
      <c r="BR114" s="1010"/>
      <c r="BS114" s="1010"/>
      <c r="BT114" s="1010"/>
      <c r="BU114" s="1010"/>
      <c r="BV114" s="1010">
        <v>13913673</v>
      </c>
      <c r="BW114" s="1010"/>
      <c r="BX114" s="1010"/>
      <c r="BY114" s="1010"/>
      <c r="BZ114" s="1010"/>
      <c r="CA114" s="1010">
        <v>13707395</v>
      </c>
      <c r="CB114" s="1010"/>
      <c r="CC114" s="1010"/>
      <c r="CD114" s="1010"/>
      <c r="CE114" s="1010"/>
      <c r="CF114" s="1004">
        <v>20.399999999999999</v>
      </c>
      <c r="CG114" s="1005"/>
      <c r="CH114" s="1005"/>
      <c r="CI114" s="1005"/>
      <c r="CJ114" s="1005"/>
      <c r="CK114" s="1035"/>
      <c r="CL114" s="1036"/>
      <c r="CM114" s="1006" t="s">
        <v>452</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184</v>
      </c>
      <c r="DH114" s="1049"/>
      <c r="DI114" s="1049"/>
      <c r="DJ114" s="1049"/>
      <c r="DK114" s="1050"/>
      <c r="DL114" s="1051" t="s">
        <v>184</v>
      </c>
      <c r="DM114" s="1049"/>
      <c r="DN114" s="1049"/>
      <c r="DO114" s="1049"/>
      <c r="DP114" s="1050"/>
      <c r="DQ114" s="1051" t="s">
        <v>184</v>
      </c>
      <c r="DR114" s="1049"/>
      <c r="DS114" s="1049"/>
      <c r="DT114" s="1049"/>
      <c r="DU114" s="1050"/>
      <c r="DV114" s="1052" t="s">
        <v>184</v>
      </c>
      <c r="DW114" s="1053"/>
      <c r="DX114" s="1053"/>
      <c r="DY114" s="1053"/>
      <c r="DZ114" s="1054"/>
    </row>
    <row r="115" spans="1:130" s="246" customFormat="1" ht="26.25" customHeight="1" x14ac:dyDescent="0.15">
      <c r="A115" s="1044"/>
      <c r="B115" s="1045"/>
      <c r="C115" s="1040" t="s">
        <v>453</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v>447130</v>
      </c>
      <c r="AB115" s="1024"/>
      <c r="AC115" s="1024"/>
      <c r="AD115" s="1024"/>
      <c r="AE115" s="1025"/>
      <c r="AF115" s="1026">
        <v>407492</v>
      </c>
      <c r="AG115" s="1024"/>
      <c r="AH115" s="1024"/>
      <c r="AI115" s="1024"/>
      <c r="AJ115" s="1025"/>
      <c r="AK115" s="1026">
        <v>352601</v>
      </c>
      <c r="AL115" s="1024"/>
      <c r="AM115" s="1024"/>
      <c r="AN115" s="1024"/>
      <c r="AO115" s="1025"/>
      <c r="AP115" s="1027">
        <v>0.5</v>
      </c>
      <c r="AQ115" s="1028"/>
      <c r="AR115" s="1028"/>
      <c r="AS115" s="1028"/>
      <c r="AT115" s="1029"/>
      <c r="AU115" s="990"/>
      <c r="AV115" s="991"/>
      <c r="AW115" s="991"/>
      <c r="AX115" s="991"/>
      <c r="AY115" s="991"/>
      <c r="AZ115" s="1039" t="s">
        <v>454</v>
      </c>
      <c r="BA115" s="1040"/>
      <c r="BB115" s="1040"/>
      <c r="BC115" s="1040"/>
      <c r="BD115" s="1040"/>
      <c r="BE115" s="1040"/>
      <c r="BF115" s="1040"/>
      <c r="BG115" s="1040"/>
      <c r="BH115" s="1040"/>
      <c r="BI115" s="1040"/>
      <c r="BJ115" s="1040"/>
      <c r="BK115" s="1040"/>
      <c r="BL115" s="1040"/>
      <c r="BM115" s="1040"/>
      <c r="BN115" s="1040"/>
      <c r="BO115" s="1040"/>
      <c r="BP115" s="1041"/>
      <c r="BQ115" s="1009">
        <v>10628021</v>
      </c>
      <c r="BR115" s="1010"/>
      <c r="BS115" s="1010"/>
      <c r="BT115" s="1010"/>
      <c r="BU115" s="1010"/>
      <c r="BV115" s="1010">
        <v>10709697</v>
      </c>
      <c r="BW115" s="1010"/>
      <c r="BX115" s="1010"/>
      <c r="BY115" s="1010"/>
      <c r="BZ115" s="1010"/>
      <c r="CA115" s="1010">
        <v>6421</v>
      </c>
      <c r="CB115" s="1010"/>
      <c r="CC115" s="1010"/>
      <c r="CD115" s="1010"/>
      <c r="CE115" s="1010"/>
      <c r="CF115" s="1004">
        <v>0</v>
      </c>
      <c r="CG115" s="1005"/>
      <c r="CH115" s="1005"/>
      <c r="CI115" s="1005"/>
      <c r="CJ115" s="1005"/>
      <c r="CK115" s="1035"/>
      <c r="CL115" s="1036"/>
      <c r="CM115" s="1039" t="s">
        <v>455</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t="s">
        <v>184</v>
      </c>
      <c r="DH115" s="1049"/>
      <c r="DI115" s="1049"/>
      <c r="DJ115" s="1049"/>
      <c r="DK115" s="1050"/>
      <c r="DL115" s="1051" t="s">
        <v>440</v>
      </c>
      <c r="DM115" s="1049"/>
      <c r="DN115" s="1049"/>
      <c r="DO115" s="1049"/>
      <c r="DP115" s="1050"/>
      <c r="DQ115" s="1051" t="s">
        <v>184</v>
      </c>
      <c r="DR115" s="1049"/>
      <c r="DS115" s="1049"/>
      <c r="DT115" s="1049"/>
      <c r="DU115" s="1050"/>
      <c r="DV115" s="1052" t="s">
        <v>440</v>
      </c>
      <c r="DW115" s="1053"/>
      <c r="DX115" s="1053"/>
      <c r="DY115" s="1053"/>
      <c r="DZ115" s="1054"/>
    </row>
    <row r="116" spans="1:130" s="246" customFormat="1" ht="26.25" customHeight="1" x14ac:dyDescent="0.15">
      <c r="A116" s="1046"/>
      <c r="B116" s="1047"/>
      <c r="C116" s="1055" t="s">
        <v>456</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t="s">
        <v>184</v>
      </c>
      <c r="AB116" s="1049"/>
      <c r="AC116" s="1049"/>
      <c r="AD116" s="1049"/>
      <c r="AE116" s="1050"/>
      <c r="AF116" s="1051" t="s">
        <v>184</v>
      </c>
      <c r="AG116" s="1049"/>
      <c r="AH116" s="1049"/>
      <c r="AI116" s="1049"/>
      <c r="AJ116" s="1050"/>
      <c r="AK116" s="1051" t="s">
        <v>184</v>
      </c>
      <c r="AL116" s="1049"/>
      <c r="AM116" s="1049"/>
      <c r="AN116" s="1049"/>
      <c r="AO116" s="1050"/>
      <c r="AP116" s="1052" t="s">
        <v>184</v>
      </c>
      <c r="AQ116" s="1053"/>
      <c r="AR116" s="1053"/>
      <c r="AS116" s="1053"/>
      <c r="AT116" s="1054"/>
      <c r="AU116" s="990"/>
      <c r="AV116" s="991"/>
      <c r="AW116" s="991"/>
      <c r="AX116" s="991"/>
      <c r="AY116" s="991"/>
      <c r="AZ116" s="1057" t="s">
        <v>457</v>
      </c>
      <c r="BA116" s="1058"/>
      <c r="BB116" s="1058"/>
      <c r="BC116" s="1058"/>
      <c r="BD116" s="1058"/>
      <c r="BE116" s="1058"/>
      <c r="BF116" s="1058"/>
      <c r="BG116" s="1058"/>
      <c r="BH116" s="1058"/>
      <c r="BI116" s="1058"/>
      <c r="BJ116" s="1058"/>
      <c r="BK116" s="1058"/>
      <c r="BL116" s="1058"/>
      <c r="BM116" s="1058"/>
      <c r="BN116" s="1058"/>
      <c r="BO116" s="1058"/>
      <c r="BP116" s="1059"/>
      <c r="BQ116" s="1009" t="s">
        <v>184</v>
      </c>
      <c r="BR116" s="1010"/>
      <c r="BS116" s="1010"/>
      <c r="BT116" s="1010"/>
      <c r="BU116" s="1010"/>
      <c r="BV116" s="1010" t="s">
        <v>184</v>
      </c>
      <c r="BW116" s="1010"/>
      <c r="BX116" s="1010"/>
      <c r="BY116" s="1010"/>
      <c r="BZ116" s="1010"/>
      <c r="CA116" s="1010" t="s">
        <v>440</v>
      </c>
      <c r="CB116" s="1010"/>
      <c r="CC116" s="1010"/>
      <c r="CD116" s="1010"/>
      <c r="CE116" s="1010"/>
      <c r="CF116" s="1004" t="s">
        <v>440</v>
      </c>
      <c r="CG116" s="1005"/>
      <c r="CH116" s="1005"/>
      <c r="CI116" s="1005"/>
      <c r="CJ116" s="1005"/>
      <c r="CK116" s="1035"/>
      <c r="CL116" s="1036"/>
      <c r="CM116" s="1006" t="s">
        <v>458</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v>184731</v>
      </c>
      <c r="DH116" s="1049"/>
      <c r="DI116" s="1049"/>
      <c r="DJ116" s="1049"/>
      <c r="DK116" s="1050"/>
      <c r="DL116" s="1051">
        <v>141036</v>
      </c>
      <c r="DM116" s="1049"/>
      <c r="DN116" s="1049"/>
      <c r="DO116" s="1049"/>
      <c r="DP116" s="1050"/>
      <c r="DQ116" s="1051">
        <v>103537</v>
      </c>
      <c r="DR116" s="1049"/>
      <c r="DS116" s="1049"/>
      <c r="DT116" s="1049"/>
      <c r="DU116" s="1050"/>
      <c r="DV116" s="1052">
        <v>0.2</v>
      </c>
      <c r="DW116" s="1053"/>
      <c r="DX116" s="1053"/>
      <c r="DY116" s="1053"/>
      <c r="DZ116" s="1054"/>
    </row>
    <row r="117" spans="1:130" s="246" customFormat="1" ht="26.25" customHeight="1" x14ac:dyDescent="0.15">
      <c r="A117" s="994" t="s">
        <v>188</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459</v>
      </c>
      <c r="Z117" s="976"/>
      <c r="AA117" s="1066">
        <v>17464572</v>
      </c>
      <c r="AB117" s="1067"/>
      <c r="AC117" s="1067"/>
      <c r="AD117" s="1067"/>
      <c r="AE117" s="1068"/>
      <c r="AF117" s="1069">
        <v>16811922</v>
      </c>
      <c r="AG117" s="1067"/>
      <c r="AH117" s="1067"/>
      <c r="AI117" s="1067"/>
      <c r="AJ117" s="1068"/>
      <c r="AK117" s="1069">
        <v>14276774</v>
      </c>
      <c r="AL117" s="1067"/>
      <c r="AM117" s="1067"/>
      <c r="AN117" s="1067"/>
      <c r="AO117" s="1068"/>
      <c r="AP117" s="1070"/>
      <c r="AQ117" s="1071"/>
      <c r="AR117" s="1071"/>
      <c r="AS117" s="1071"/>
      <c r="AT117" s="1072"/>
      <c r="AU117" s="990"/>
      <c r="AV117" s="991"/>
      <c r="AW117" s="991"/>
      <c r="AX117" s="991"/>
      <c r="AY117" s="991"/>
      <c r="AZ117" s="1057" t="s">
        <v>460</v>
      </c>
      <c r="BA117" s="1058"/>
      <c r="BB117" s="1058"/>
      <c r="BC117" s="1058"/>
      <c r="BD117" s="1058"/>
      <c r="BE117" s="1058"/>
      <c r="BF117" s="1058"/>
      <c r="BG117" s="1058"/>
      <c r="BH117" s="1058"/>
      <c r="BI117" s="1058"/>
      <c r="BJ117" s="1058"/>
      <c r="BK117" s="1058"/>
      <c r="BL117" s="1058"/>
      <c r="BM117" s="1058"/>
      <c r="BN117" s="1058"/>
      <c r="BO117" s="1058"/>
      <c r="BP117" s="1059"/>
      <c r="BQ117" s="1009" t="s">
        <v>440</v>
      </c>
      <c r="BR117" s="1010"/>
      <c r="BS117" s="1010"/>
      <c r="BT117" s="1010"/>
      <c r="BU117" s="1010"/>
      <c r="BV117" s="1010" t="s">
        <v>184</v>
      </c>
      <c r="BW117" s="1010"/>
      <c r="BX117" s="1010"/>
      <c r="BY117" s="1010"/>
      <c r="BZ117" s="1010"/>
      <c r="CA117" s="1010" t="s">
        <v>184</v>
      </c>
      <c r="CB117" s="1010"/>
      <c r="CC117" s="1010"/>
      <c r="CD117" s="1010"/>
      <c r="CE117" s="1010"/>
      <c r="CF117" s="1004" t="s">
        <v>440</v>
      </c>
      <c r="CG117" s="1005"/>
      <c r="CH117" s="1005"/>
      <c r="CI117" s="1005"/>
      <c r="CJ117" s="1005"/>
      <c r="CK117" s="1035"/>
      <c r="CL117" s="1036"/>
      <c r="CM117" s="1006" t="s">
        <v>461</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440</v>
      </c>
      <c r="DH117" s="1049"/>
      <c r="DI117" s="1049"/>
      <c r="DJ117" s="1049"/>
      <c r="DK117" s="1050"/>
      <c r="DL117" s="1051" t="s">
        <v>440</v>
      </c>
      <c r="DM117" s="1049"/>
      <c r="DN117" s="1049"/>
      <c r="DO117" s="1049"/>
      <c r="DP117" s="1050"/>
      <c r="DQ117" s="1051" t="s">
        <v>184</v>
      </c>
      <c r="DR117" s="1049"/>
      <c r="DS117" s="1049"/>
      <c r="DT117" s="1049"/>
      <c r="DU117" s="1050"/>
      <c r="DV117" s="1052" t="s">
        <v>184</v>
      </c>
      <c r="DW117" s="1053"/>
      <c r="DX117" s="1053"/>
      <c r="DY117" s="1053"/>
      <c r="DZ117" s="1054"/>
    </row>
    <row r="118" spans="1:130" s="246" customFormat="1" ht="26.25" customHeight="1" x14ac:dyDescent="0.15">
      <c r="A118" s="994" t="s">
        <v>434</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432</v>
      </c>
      <c r="AB118" s="975"/>
      <c r="AC118" s="975"/>
      <c r="AD118" s="975"/>
      <c r="AE118" s="976"/>
      <c r="AF118" s="974" t="s">
        <v>305</v>
      </c>
      <c r="AG118" s="975"/>
      <c r="AH118" s="975"/>
      <c r="AI118" s="975"/>
      <c r="AJ118" s="976"/>
      <c r="AK118" s="974" t="s">
        <v>304</v>
      </c>
      <c r="AL118" s="975"/>
      <c r="AM118" s="975"/>
      <c r="AN118" s="975"/>
      <c r="AO118" s="976"/>
      <c r="AP118" s="1061" t="s">
        <v>433</v>
      </c>
      <c r="AQ118" s="1062"/>
      <c r="AR118" s="1062"/>
      <c r="AS118" s="1062"/>
      <c r="AT118" s="1063"/>
      <c r="AU118" s="990"/>
      <c r="AV118" s="991"/>
      <c r="AW118" s="991"/>
      <c r="AX118" s="991"/>
      <c r="AY118" s="991"/>
      <c r="AZ118" s="1064" t="s">
        <v>462</v>
      </c>
      <c r="BA118" s="1055"/>
      <c r="BB118" s="1055"/>
      <c r="BC118" s="1055"/>
      <c r="BD118" s="1055"/>
      <c r="BE118" s="1055"/>
      <c r="BF118" s="1055"/>
      <c r="BG118" s="1055"/>
      <c r="BH118" s="1055"/>
      <c r="BI118" s="1055"/>
      <c r="BJ118" s="1055"/>
      <c r="BK118" s="1055"/>
      <c r="BL118" s="1055"/>
      <c r="BM118" s="1055"/>
      <c r="BN118" s="1055"/>
      <c r="BO118" s="1055"/>
      <c r="BP118" s="1056"/>
      <c r="BQ118" s="1087" t="s">
        <v>184</v>
      </c>
      <c r="BR118" s="1088"/>
      <c r="BS118" s="1088"/>
      <c r="BT118" s="1088"/>
      <c r="BU118" s="1088"/>
      <c r="BV118" s="1088" t="s">
        <v>440</v>
      </c>
      <c r="BW118" s="1088"/>
      <c r="BX118" s="1088"/>
      <c r="BY118" s="1088"/>
      <c r="BZ118" s="1088"/>
      <c r="CA118" s="1088" t="s">
        <v>184</v>
      </c>
      <c r="CB118" s="1088"/>
      <c r="CC118" s="1088"/>
      <c r="CD118" s="1088"/>
      <c r="CE118" s="1088"/>
      <c r="CF118" s="1004" t="s">
        <v>184</v>
      </c>
      <c r="CG118" s="1005"/>
      <c r="CH118" s="1005"/>
      <c r="CI118" s="1005"/>
      <c r="CJ118" s="1005"/>
      <c r="CK118" s="1035"/>
      <c r="CL118" s="1036"/>
      <c r="CM118" s="1006" t="s">
        <v>463</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184</v>
      </c>
      <c r="DH118" s="1049"/>
      <c r="DI118" s="1049"/>
      <c r="DJ118" s="1049"/>
      <c r="DK118" s="1050"/>
      <c r="DL118" s="1051" t="s">
        <v>440</v>
      </c>
      <c r="DM118" s="1049"/>
      <c r="DN118" s="1049"/>
      <c r="DO118" s="1049"/>
      <c r="DP118" s="1050"/>
      <c r="DQ118" s="1051" t="s">
        <v>184</v>
      </c>
      <c r="DR118" s="1049"/>
      <c r="DS118" s="1049"/>
      <c r="DT118" s="1049"/>
      <c r="DU118" s="1050"/>
      <c r="DV118" s="1052" t="s">
        <v>440</v>
      </c>
      <c r="DW118" s="1053"/>
      <c r="DX118" s="1053"/>
      <c r="DY118" s="1053"/>
      <c r="DZ118" s="1054"/>
    </row>
    <row r="119" spans="1:130" s="246" customFormat="1" ht="26.25" customHeight="1" x14ac:dyDescent="0.15">
      <c r="A119" s="1148" t="s">
        <v>437</v>
      </c>
      <c r="B119" s="1034"/>
      <c r="C119" s="1013" t="s">
        <v>438</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v>188819</v>
      </c>
      <c r="AB119" s="982"/>
      <c r="AC119" s="982"/>
      <c r="AD119" s="982"/>
      <c r="AE119" s="983"/>
      <c r="AF119" s="984">
        <v>171505</v>
      </c>
      <c r="AG119" s="982"/>
      <c r="AH119" s="982"/>
      <c r="AI119" s="982"/>
      <c r="AJ119" s="983"/>
      <c r="AK119" s="984">
        <v>165878</v>
      </c>
      <c r="AL119" s="982"/>
      <c r="AM119" s="982"/>
      <c r="AN119" s="982"/>
      <c r="AO119" s="983"/>
      <c r="AP119" s="985">
        <v>0.2</v>
      </c>
      <c r="AQ119" s="986"/>
      <c r="AR119" s="986"/>
      <c r="AS119" s="986"/>
      <c r="AT119" s="987"/>
      <c r="AU119" s="992"/>
      <c r="AV119" s="993"/>
      <c r="AW119" s="993"/>
      <c r="AX119" s="993"/>
      <c r="AY119" s="993"/>
      <c r="AZ119" s="277" t="s">
        <v>188</v>
      </c>
      <c r="BA119" s="277"/>
      <c r="BB119" s="277"/>
      <c r="BC119" s="277"/>
      <c r="BD119" s="277"/>
      <c r="BE119" s="277"/>
      <c r="BF119" s="277"/>
      <c r="BG119" s="277"/>
      <c r="BH119" s="277"/>
      <c r="BI119" s="277"/>
      <c r="BJ119" s="277"/>
      <c r="BK119" s="277"/>
      <c r="BL119" s="277"/>
      <c r="BM119" s="277"/>
      <c r="BN119" s="277"/>
      <c r="BO119" s="1065" t="s">
        <v>464</v>
      </c>
      <c r="BP119" s="1096"/>
      <c r="BQ119" s="1087">
        <v>174470903</v>
      </c>
      <c r="BR119" s="1088"/>
      <c r="BS119" s="1088"/>
      <c r="BT119" s="1088"/>
      <c r="BU119" s="1088"/>
      <c r="BV119" s="1088">
        <v>167381487</v>
      </c>
      <c r="BW119" s="1088"/>
      <c r="BX119" s="1088"/>
      <c r="BY119" s="1088"/>
      <c r="BZ119" s="1088"/>
      <c r="CA119" s="1088">
        <v>145994059</v>
      </c>
      <c r="CB119" s="1088"/>
      <c r="CC119" s="1088"/>
      <c r="CD119" s="1088"/>
      <c r="CE119" s="1088"/>
      <c r="CF119" s="1089"/>
      <c r="CG119" s="1090"/>
      <c r="CH119" s="1090"/>
      <c r="CI119" s="1090"/>
      <c r="CJ119" s="1091"/>
      <c r="CK119" s="1037"/>
      <c r="CL119" s="1038"/>
      <c r="CM119" s="1092" t="s">
        <v>465</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v>338526</v>
      </c>
      <c r="DH119" s="1074"/>
      <c r="DI119" s="1074"/>
      <c r="DJ119" s="1074"/>
      <c r="DK119" s="1075"/>
      <c r="DL119" s="1073">
        <v>163706</v>
      </c>
      <c r="DM119" s="1074"/>
      <c r="DN119" s="1074"/>
      <c r="DO119" s="1074"/>
      <c r="DP119" s="1075"/>
      <c r="DQ119" s="1073">
        <v>19000</v>
      </c>
      <c r="DR119" s="1074"/>
      <c r="DS119" s="1074"/>
      <c r="DT119" s="1074"/>
      <c r="DU119" s="1075"/>
      <c r="DV119" s="1076">
        <v>0</v>
      </c>
      <c r="DW119" s="1077"/>
      <c r="DX119" s="1077"/>
      <c r="DY119" s="1077"/>
      <c r="DZ119" s="1078"/>
    </row>
    <row r="120" spans="1:130" s="246" customFormat="1" ht="26.25" customHeight="1" x14ac:dyDescent="0.15">
      <c r="A120" s="1149"/>
      <c r="B120" s="1036"/>
      <c r="C120" s="1006" t="s">
        <v>442</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184</v>
      </c>
      <c r="AB120" s="1049"/>
      <c r="AC120" s="1049"/>
      <c r="AD120" s="1049"/>
      <c r="AE120" s="1050"/>
      <c r="AF120" s="1051" t="s">
        <v>440</v>
      </c>
      <c r="AG120" s="1049"/>
      <c r="AH120" s="1049"/>
      <c r="AI120" s="1049"/>
      <c r="AJ120" s="1050"/>
      <c r="AK120" s="1051" t="s">
        <v>184</v>
      </c>
      <c r="AL120" s="1049"/>
      <c r="AM120" s="1049"/>
      <c r="AN120" s="1049"/>
      <c r="AO120" s="1050"/>
      <c r="AP120" s="1052" t="s">
        <v>184</v>
      </c>
      <c r="AQ120" s="1053"/>
      <c r="AR120" s="1053"/>
      <c r="AS120" s="1053"/>
      <c r="AT120" s="1054"/>
      <c r="AU120" s="1079" t="s">
        <v>466</v>
      </c>
      <c r="AV120" s="1080"/>
      <c r="AW120" s="1080"/>
      <c r="AX120" s="1080"/>
      <c r="AY120" s="1081"/>
      <c r="AZ120" s="1030" t="s">
        <v>467</v>
      </c>
      <c r="BA120" s="979"/>
      <c r="BB120" s="979"/>
      <c r="BC120" s="979"/>
      <c r="BD120" s="979"/>
      <c r="BE120" s="979"/>
      <c r="BF120" s="979"/>
      <c r="BG120" s="979"/>
      <c r="BH120" s="979"/>
      <c r="BI120" s="979"/>
      <c r="BJ120" s="979"/>
      <c r="BK120" s="979"/>
      <c r="BL120" s="979"/>
      <c r="BM120" s="979"/>
      <c r="BN120" s="979"/>
      <c r="BO120" s="979"/>
      <c r="BP120" s="980"/>
      <c r="BQ120" s="1016">
        <v>33282606</v>
      </c>
      <c r="BR120" s="1017"/>
      <c r="BS120" s="1017"/>
      <c r="BT120" s="1017"/>
      <c r="BU120" s="1017"/>
      <c r="BV120" s="1017">
        <v>36301253</v>
      </c>
      <c r="BW120" s="1017"/>
      <c r="BX120" s="1017"/>
      <c r="BY120" s="1017"/>
      <c r="BZ120" s="1017"/>
      <c r="CA120" s="1017">
        <v>46778325</v>
      </c>
      <c r="CB120" s="1017"/>
      <c r="CC120" s="1017"/>
      <c r="CD120" s="1017"/>
      <c r="CE120" s="1017"/>
      <c r="CF120" s="1031">
        <v>69.599999999999994</v>
      </c>
      <c r="CG120" s="1032"/>
      <c r="CH120" s="1032"/>
      <c r="CI120" s="1032"/>
      <c r="CJ120" s="1032"/>
      <c r="CK120" s="1097" t="s">
        <v>468</v>
      </c>
      <c r="CL120" s="1098"/>
      <c r="CM120" s="1098"/>
      <c r="CN120" s="1098"/>
      <c r="CO120" s="1099"/>
      <c r="CP120" s="1105" t="s">
        <v>469</v>
      </c>
      <c r="CQ120" s="1106"/>
      <c r="CR120" s="1106"/>
      <c r="CS120" s="1106"/>
      <c r="CT120" s="1106"/>
      <c r="CU120" s="1106"/>
      <c r="CV120" s="1106"/>
      <c r="CW120" s="1106"/>
      <c r="CX120" s="1106"/>
      <c r="CY120" s="1106"/>
      <c r="CZ120" s="1106"/>
      <c r="DA120" s="1106"/>
      <c r="DB120" s="1106"/>
      <c r="DC120" s="1106"/>
      <c r="DD120" s="1106"/>
      <c r="DE120" s="1106"/>
      <c r="DF120" s="1107"/>
      <c r="DG120" s="1016">
        <v>62076233</v>
      </c>
      <c r="DH120" s="1017"/>
      <c r="DI120" s="1017"/>
      <c r="DJ120" s="1017"/>
      <c r="DK120" s="1017"/>
      <c r="DL120" s="1017">
        <v>62114835</v>
      </c>
      <c r="DM120" s="1017"/>
      <c r="DN120" s="1017"/>
      <c r="DO120" s="1017"/>
      <c r="DP120" s="1017"/>
      <c r="DQ120" s="1017">
        <v>57817839</v>
      </c>
      <c r="DR120" s="1017"/>
      <c r="DS120" s="1017"/>
      <c r="DT120" s="1017"/>
      <c r="DU120" s="1017"/>
      <c r="DV120" s="1018">
        <v>86</v>
      </c>
      <c r="DW120" s="1018"/>
      <c r="DX120" s="1018"/>
      <c r="DY120" s="1018"/>
      <c r="DZ120" s="1019"/>
    </row>
    <row r="121" spans="1:130" s="246" customFormat="1" ht="26.25" customHeight="1" x14ac:dyDescent="0.15">
      <c r="A121" s="1149"/>
      <c r="B121" s="1036"/>
      <c r="C121" s="1057" t="s">
        <v>470</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v>9550</v>
      </c>
      <c r="AB121" s="1049"/>
      <c r="AC121" s="1049"/>
      <c r="AD121" s="1049"/>
      <c r="AE121" s="1050"/>
      <c r="AF121" s="1051">
        <v>7028</v>
      </c>
      <c r="AG121" s="1049"/>
      <c r="AH121" s="1049"/>
      <c r="AI121" s="1049"/>
      <c r="AJ121" s="1050"/>
      <c r="AK121" s="1051" t="s">
        <v>440</v>
      </c>
      <c r="AL121" s="1049"/>
      <c r="AM121" s="1049"/>
      <c r="AN121" s="1049"/>
      <c r="AO121" s="1050"/>
      <c r="AP121" s="1052" t="s">
        <v>184</v>
      </c>
      <c r="AQ121" s="1053"/>
      <c r="AR121" s="1053"/>
      <c r="AS121" s="1053"/>
      <c r="AT121" s="1054"/>
      <c r="AU121" s="1082"/>
      <c r="AV121" s="1083"/>
      <c r="AW121" s="1083"/>
      <c r="AX121" s="1083"/>
      <c r="AY121" s="1084"/>
      <c r="AZ121" s="1039" t="s">
        <v>471</v>
      </c>
      <c r="BA121" s="1040"/>
      <c r="BB121" s="1040"/>
      <c r="BC121" s="1040"/>
      <c r="BD121" s="1040"/>
      <c r="BE121" s="1040"/>
      <c r="BF121" s="1040"/>
      <c r="BG121" s="1040"/>
      <c r="BH121" s="1040"/>
      <c r="BI121" s="1040"/>
      <c r="BJ121" s="1040"/>
      <c r="BK121" s="1040"/>
      <c r="BL121" s="1040"/>
      <c r="BM121" s="1040"/>
      <c r="BN121" s="1040"/>
      <c r="BO121" s="1040"/>
      <c r="BP121" s="1041"/>
      <c r="BQ121" s="1009">
        <v>22381018</v>
      </c>
      <c r="BR121" s="1010"/>
      <c r="BS121" s="1010"/>
      <c r="BT121" s="1010"/>
      <c r="BU121" s="1010"/>
      <c r="BV121" s="1010">
        <v>19519715</v>
      </c>
      <c r="BW121" s="1010"/>
      <c r="BX121" s="1010"/>
      <c r="BY121" s="1010"/>
      <c r="BZ121" s="1010"/>
      <c r="CA121" s="1010">
        <v>17655060</v>
      </c>
      <c r="CB121" s="1010"/>
      <c r="CC121" s="1010"/>
      <c r="CD121" s="1010"/>
      <c r="CE121" s="1010"/>
      <c r="CF121" s="1004">
        <v>26.3</v>
      </c>
      <c r="CG121" s="1005"/>
      <c r="CH121" s="1005"/>
      <c r="CI121" s="1005"/>
      <c r="CJ121" s="1005"/>
      <c r="CK121" s="1100"/>
      <c r="CL121" s="1101"/>
      <c r="CM121" s="1101"/>
      <c r="CN121" s="1101"/>
      <c r="CO121" s="1102"/>
      <c r="CP121" s="1110" t="s">
        <v>408</v>
      </c>
      <c r="CQ121" s="1111"/>
      <c r="CR121" s="1111"/>
      <c r="CS121" s="1111"/>
      <c r="CT121" s="1111"/>
      <c r="CU121" s="1111"/>
      <c r="CV121" s="1111"/>
      <c r="CW121" s="1111"/>
      <c r="CX121" s="1111"/>
      <c r="CY121" s="1111"/>
      <c r="CZ121" s="1111"/>
      <c r="DA121" s="1111"/>
      <c r="DB121" s="1111"/>
      <c r="DC121" s="1111"/>
      <c r="DD121" s="1111"/>
      <c r="DE121" s="1111"/>
      <c r="DF121" s="1112"/>
      <c r="DG121" s="1009">
        <v>6210833</v>
      </c>
      <c r="DH121" s="1010"/>
      <c r="DI121" s="1010"/>
      <c r="DJ121" s="1010"/>
      <c r="DK121" s="1010"/>
      <c r="DL121" s="1010">
        <v>5934793</v>
      </c>
      <c r="DM121" s="1010"/>
      <c r="DN121" s="1010"/>
      <c r="DO121" s="1010"/>
      <c r="DP121" s="1010"/>
      <c r="DQ121" s="1010">
        <v>5609319</v>
      </c>
      <c r="DR121" s="1010"/>
      <c r="DS121" s="1010"/>
      <c r="DT121" s="1010"/>
      <c r="DU121" s="1010"/>
      <c r="DV121" s="1011">
        <v>8.3000000000000007</v>
      </c>
      <c r="DW121" s="1011"/>
      <c r="DX121" s="1011"/>
      <c r="DY121" s="1011"/>
      <c r="DZ121" s="1012"/>
    </row>
    <row r="122" spans="1:130" s="246" customFormat="1" ht="26.25" customHeight="1" x14ac:dyDescent="0.15">
      <c r="A122" s="1149"/>
      <c r="B122" s="1036"/>
      <c r="C122" s="1006" t="s">
        <v>452</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184</v>
      </c>
      <c r="AB122" s="1049"/>
      <c r="AC122" s="1049"/>
      <c r="AD122" s="1049"/>
      <c r="AE122" s="1050"/>
      <c r="AF122" s="1051" t="s">
        <v>440</v>
      </c>
      <c r="AG122" s="1049"/>
      <c r="AH122" s="1049"/>
      <c r="AI122" s="1049"/>
      <c r="AJ122" s="1050"/>
      <c r="AK122" s="1051" t="s">
        <v>184</v>
      </c>
      <c r="AL122" s="1049"/>
      <c r="AM122" s="1049"/>
      <c r="AN122" s="1049"/>
      <c r="AO122" s="1050"/>
      <c r="AP122" s="1052" t="s">
        <v>440</v>
      </c>
      <c r="AQ122" s="1053"/>
      <c r="AR122" s="1053"/>
      <c r="AS122" s="1053"/>
      <c r="AT122" s="1054"/>
      <c r="AU122" s="1082"/>
      <c r="AV122" s="1083"/>
      <c r="AW122" s="1083"/>
      <c r="AX122" s="1083"/>
      <c r="AY122" s="1084"/>
      <c r="AZ122" s="1064" t="s">
        <v>472</v>
      </c>
      <c r="BA122" s="1055"/>
      <c r="BB122" s="1055"/>
      <c r="BC122" s="1055"/>
      <c r="BD122" s="1055"/>
      <c r="BE122" s="1055"/>
      <c r="BF122" s="1055"/>
      <c r="BG122" s="1055"/>
      <c r="BH122" s="1055"/>
      <c r="BI122" s="1055"/>
      <c r="BJ122" s="1055"/>
      <c r="BK122" s="1055"/>
      <c r="BL122" s="1055"/>
      <c r="BM122" s="1055"/>
      <c r="BN122" s="1055"/>
      <c r="BO122" s="1055"/>
      <c r="BP122" s="1056"/>
      <c r="BQ122" s="1087">
        <v>96806279</v>
      </c>
      <c r="BR122" s="1088"/>
      <c r="BS122" s="1088"/>
      <c r="BT122" s="1088"/>
      <c r="BU122" s="1088"/>
      <c r="BV122" s="1088">
        <v>90511077</v>
      </c>
      <c r="BW122" s="1088"/>
      <c r="BX122" s="1088"/>
      <c r="BY122" s="1088"/>
      <c r="BZ122" s="1088"/>
      <c r="CA122" s="1088">
        <v>85074690</v>
      </c>
      <c r="CB122" s="1088"/>
      <c r="CC122" s="1088"/>
      <c r="CD122" s="1088"/>
      <c r="CE122" s="1088"/>
      <c r="CF122" s="1108">
        <v>126.5</v>
      </c>
      <c r="CG122" s="1109"/>
      <c r="CH122" s="1109"/>
      <c r="CI122" s="1109"/>
      <c r="CJ122" s="1109"/>
      <c r="CK122" s="1100"/>
      <c r="CL122" s="1101"/>
      <c r="CM122" s="1101"/>
      <c r="CN122" s="1101"/>
      <c r="CO122" s="1102"/>
      <c r="CP122" s="1110" t="s">
        <v>411</v>
      </c>
      <c r="CQ122" s="1111"/>
      <c r="CR122" s="1111"/>
      <c r="CS122" s="1111"/>
      <c r="CT122" s="1111"/>
      <c r="CU122" s="1111"/>
      <c r="CV122" s="1111"/>
      <c r="CW122" s="1111"/>
      <c r="CX122" s="1111"/>
      <c r="CY122" s="1111"/>
      <c r="CZ122" s="1111"/>
      <c r="DA122" s="1111"/>
      <c r="DB122" s="1111"/>
      <c r="DC122" s="1111"/>
      <c r="DD122" s="1111"/>
      <c r="DE122" s="1111"/>
      <c r="DF122" s="1112"/>
      <c r="DG122" s="1009">
        <v>1649785</v>
      </c>
      <c r="DH122" s="1010"/>
      <c r="DI122" s="1010"/>
      <c r="DJ122" s="1010"/>
      <c r="DK122" s="1010"/>
      <c r="DL122" s="1010">
        <v>1726311</v>
      </c>
      <c r="DM122" s="1010"/>
      <c r="DN122" s="1010"/>
      <c r="DO122" s="1010"/>
      <c r="DP122" s="1010"/>
      <c r="DQ122" s="1010">
        <v>1560113</v>
      </c>
      <c r="DR122" s="1010"/>
      <c r="DS122" s="1010"/>
      <c r="DT122" s="1010"/>
      <c r="DU122" s="1010"/>
      <c r="DV122" s="1011">
        <v>2.2999999999999998</v>
      </c>
      <c r="DW122" s="1011"/>
      <c r="DX122" s="1011"/>
      <c r="DY122" s="1011"/>
      <c r="DZ122" s="1012"/>
    </row>
    <row r="123" spans="1:130" s="246" customFormat="1" ht="26.25" customHeight="1" x14ac:dyDescent="0.15">
      <c r="A123" s="1149"/>
      <c r="B123" s="1036"/>
      <c r="C123" s="1006" t="s">
        <v>458</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v>55069</v>
      </c>
      <c r="AB123" s="1049"/>
      <c r="AC123" s="1049"/>
      <c r="AD123" s="1049"/>
      <c r="AE123" s="1050"/>
      <c r="AF123" s="1051">
        <v>43692</v>
      </c>
      <c r="AG123" s="1049"/>
      <c r="AH123" s="1049"/>
      <c r="AI123" s="1049"/>
      <c r="AJ123" s="1050"/>
      <c r="AK123" s="1051">
        <v>37499</v>
      </c>
      <c r="AL123" s="1049"/>
      <c r="AM123" s="1049"/>
      <c r="AN123" s="1049"/>
      <c r="AO123" s="1050"/>
      <c r="AP123" s="1052">
        <v>0.1</v>
      </c>
      <c r="AQ123" s="1053"/>
      <c r="AR123" s="1053"/>
      <c r="AS123" s="1053"/>
      <c r="AT123" s="1054"/>
      <c r="AU123" s="1085"/>
      <c r="AV123" s="1086"/>
      <c r="AW123" s="1086"/>
      <c r="AX123" s="1086"/>
      <c r="AY123" s="1086"/>
      <c r="AZ123" s="277" t="s">
        <v>188</v>
      </c>
      <c r="BA123" s="277"/>
      <c r="BB123" s="277"/>
      <c r="BC123" s="277"/>
      <c r="BD123" s="277"/>
      <c r="BE123" s="277"/>
      <c r="BF123" s="277"/>
      <c r="BG123" s="277"/>
      <c r="BH123" s="277"/>
      <c r="BI123" s="277"/>
      <c r="BJ123" s="277"/>
      <c r="BK123" s="277"/>
      <c r="BL123" s="277"/>
      <c r="BM123" s="277"/>
      <c r="BN123" s="277"/>
      <c r="BO123" s="1065" t="s">
        <v>473</v>
      </c>
      <c r="BP123" s="1096"/>
      <c r="BQ123" s="1155">
        <v>152469903</v>
      </c>
      <c r="BR123" s="1156"/>
      <c r="BS123" s="1156"/>
      <c r="BT123" s="1156"/>
      <c r="BU123" s="1156"/>
      <c r="BV123" s="1156">
        <v>146332045</v>
      </c>
      <c r="BW123" s="1156"/>
      <c r="BX123" s="1156"/>
      <c r="BY123" s="1156"/>
      <c r="BZ123" s="1156"/>
      <c r="CA123" s="1156">
        <v>149508075</v>
      </c>
      <c r="CB123" s="1156"/>
      <c r="CC123" s="1156"/>
      <c r="CD123" s="1156"/>
      <c r="CE123" s="1156"/>
      <c r="CF123" s="1089"/>
      <c r="CG123" s="1090"/>
      <c r="CH123" s="1090"/>
      <c r="CI123" s="1090"/>
      <c r="CJ123" s="1091"/>
      <c r="CK123" s="1100"/>
      <c r="CL123" s="1101"/>
      <c r="CM123" s="1101"/>
      <c r="CN123" s="1101"/>
      <c r="CO123" s="1102"/>
      <c r="CP123" s="1110" t="s">
        <v>409</v>
      </c>
      <c r="CQ123" s="1111"/>
      <c r="CR123" s="1111"/>
      <c r="CS123" s="1111"/>
      <c r="CT123" s="1111"/>
      <c r="CU123" s="1111"/>
      <c r="CV123" s="1111"/>
      <c r="CW123" s="1111"/>
      <c r="CX123" s="1111"/>
      <c r="CY123" s="1111"/>
      <c r="CZ123" s="1111"/>
      <c r="DA123" s="1111"/>
      <c r="DB123" s="1111"/>
      <c r="DC123" s="1111"/>
      <c r="DD123" s="1111"/>
      <c r="DE123" s="1111"/>
      <c r="DF123" s="1112"/>
      <c r="DG123" s="1048">
        <v>711052</v>
      </c>
      <c r="DH123" s="1049"/>
      <c r="DI123" s="1049"/>
      <c r="DJ123" s="1049"/>
      <c r="DK123" s="1050"/>
      <c r="DL123" s="1051">
        <v>644534</v>
      </c>
      <c r="DM123" s="1049"/>
      <c r="DN123" s="1049"/>
      <c r="DO123" s="1049"/>
      <c r="DP123" s="1050"/>
      <c r="DQ123" s="1051">
        <v>606710</v>
      </c>
      <c r="DR123" s="1049"/>
      <c r="DS123" s="1049"/>
      <c r="DT123" s="1049"/>
      <c r="DU123" s="1050"/>
      <c r="DV123" s="1052">
        <v>0.9</v>
      </c>
      <c r="DW123" s="1053"/>
      <c r="DX123" s="1053"/>
      <c r="DY123" s="1053"/>
      <c r="DZ123" s="1054"/>
    </row>
    <row r="124" spans="1:130" s="246" customFormat="1" ht="26.25" customHeight="1" thickBot="1" x14ac:dyDescent="0.2">
      <c r="A124" s="1149"/>
      <c r="B124" s="1036"/>
      <c r="C124" s="1006" t="s">
        <v>461</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184</v>
      </c>
      <c r="AB124" s="1049"/>
      <c r="AC124" s="1049"/>
      <c r="AD124" s="1049"/>
      <c r="AE124" s="1050"/>
      <c r="AF124" s="1051" t="s">
        <v>184</v>
      </c>
      <c r="AG124" s="1049"/>
      <c r="AH124" s="1049"/>
      <c r="AI124" s="1049"/>
      <c r="AJ124" s="1050"/>
      <c r="AK124" s="1051" t="s">
        <v>440</v>
      </c>
      <c r="AL124" s="1049"/>
      <c r="AM124" s="1049"/>
      <c r="AN124" s="1049"/>
      <c r="AO124" s="1050"/>
      <c r="AP124" s="1052" t="s">
        <v>440</v>
      </c>
      <c r="AQ124" s="1053"/>
      <c r="AR124" s="1053"/>
      <c r="AS124" s="1053"/>
      <c r="AT124" s="1054"/>
      <c r="AU124" s="1151" t="s">
        <v>474</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v>36.700000000000003</v>
      </c>
      <c r="BR124" s="1118"/>
      <c r="BS124" s="1118"/>
      <c r="BT124" s="1118"/>
      <c r="BU124" s="1118"/>
      <c r="BV124" s="1118">
        <v>34.4</v>
      </c>
      <c r="BW124" s="1118"/>
      <c r="BX124" s="1118"/>
      <c r="BY124" s="1118"/>
      <c r="BZ124" s="1118"/>
      <c r="CA124" s="1118" t="s">
        <v>184</v>
      </c>
      <c r="CB124" s="1118"/>
      <c r="CC124" s="1118"/>
      <c r="CD124" s="1118"/>
      <c r="CE124" s="1118"/>
      <c r="CF124" s="1119"/>
      <c r="CG124" s="1120"/>
      <c r="CH124" s="1120"/>
      <c r="CI124" s="1120"/>
      <c r="CJ124" s="1121"/>
      <c r="CK124" s="1103"/>
      <c r="CL124" s="1103"/>
      <c r="CM124" s="1103"/>
      <c r="CN124" s="1103"/>
      <c r="CO124" s="1104"/>
      <c r="CP124" s="1110" t="s">
        <v>475</v>
      </c>
      <c r="CQ124" s="1111"/>
      <c r="CR124" s="1111"/>
      <c r="CS124" s="1111"/>
      <c r="CT124" s="1111"/>
      <c r="CU124" s="1111"/>
      <c r="CV124" s="1111"/>
      <c r="CW124" s="1111"/>
      <c r="CX124" s="1111"/>
      <c r="CY124" s="1111"/>
      <c r="CZ124" s="1111"/>
      <c r="DA124" s="1111"/>
      <c r="DB124" s="1111"/>
      <c r="DC124" s="1111"/>
      <c r="DD124" s="1111"/>
      <c r="DE124" s="1111"/>
      <c r="DF124" s="1112"/>
      <c r="DG124" s="1095">
        <v>143625</v>
      </c>
      <c r="DH124" s="1074"/>
      <c r="DI124" s="1074"/>
      <c r="DJ124" s="1074"/>
      <c r="DK124" s="1075"/>
      <c r="DL124" s="1073">
        <v>108966</v>
      </c>
      <c r="DM124" s="1074"/>
      <c r="DN124" s="1074"/>
      <c r="DO124" s="1074"/>
      <c r="DP124" s="1075"/>
      <c r="DQ124" s="1073">
        <v>119726</v>
      </c>
      <c r="DR124" s="1074"/>
      <c r="DS124" s="1074"/>
      <c r="DT124" s="1074"/>
      <c r="DU124" s="1075"/>
      <c r="DV124" s="1076">
        <v>0.2</v>
      </c>
      <c r="DW124" s="1077"/>
      <c r="DX124" s="1077"/>
      <c r="DY124" s="1077"/>
      <c r="DZ124" s="1078"/>
    </row>
    <row r="125" spans="1:130" s="246" customFormat="1" ht="26.25" customHeight="1" x14ac:dyDescent="0.15">
      <c r="A125" s="1149"/>
      <c r="B125" s="1036"/>
      <c r="C125" s="1006" t="s">
        <v>463</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184</v>
      </c>
      <c r="AB125" s="1049"/>
      <c r="AC125" s="1049"/>
      <c r="AD125" s="1049"/>
      <c r="AE125" s="1050"/>
      <c r="AF125" s="1051" t="s">
        <v>184</v>
      </c>
      <c r="AG125" s="1049"/>
      <c r="AH125" s="1049"/>
      <c r="AI125" s="1049"/>
      <c r="AJ125" s="1050"/>
      <c r="AK125" s="1051" t="s">
        <v>184</v>
      </c>
      <c r="AL125" s="1049"/>
      <c r="AM125" s="1049"/>
      <c r="AN125" s="1049"/>
      <c r="AO125" s="1050"/>
      <c r="AP125" s="1052" t="s">
        <v>184</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476</v>
      </c>
      <c r="CL125" s="1098"/>
      <c r="CM125" s="1098"/>
      <c r="CN125" s="1098"/>
      <c r="CO125" s="1099"/>
      <c r="CP125" s="1030" t="s">
        <v>477</v>
      </c>
      <c r="CQ125" s="979"/>
      <c r="CR125" s="979"/>
      <c r="CS125" s="979"/>
      <c r="CT125" s="979"/>
      <c r="CU125" s="979"/>
      <c r="CV125" s="979"/>
      <c r="CW125" s="979"/>
      <c r="CX125" s="979"/>
      <c r="CY125" s="979"/>
      <c r="CZ125" s="979"/>
      <c r="DA125" s="979"/>
      <c r="DB125" s="979"/>
      <c r="DC125" s="979"/>
      <c r="DD125" s="979"/>
      <c r="DE125" s="979"/>
      <c r="DF125" s="980"/>
      <c r="DG125" s="1016" t="s">
        <v>184</v>
      </c>
      <c r="DH125" s="1017"/>
      <c r="DI125" s="1017"/>
      <c r="DJ125" s="1017"/>
      <c r="DK125" s="1017"/>
      <c r="DL125" s="1017" t="s">
        <v>184</v>
      </c>
      <c r="DM125" s="1017"/>
      <c r="DN125" s="1017"/>
      <c r="DO125" s="1017"/>
      <c r="DP125" s="1017"/>
      <c r="DQ125" s="1017" t="s">
        <v>184</v>
      </c>
      <c r="DR125" s="1017"/>
      <c r="DS125" s="1017"/>
      <c r="DT125" s="1017"/>
      <c r="DU125" s="1017"/>
      <c r="DV125" s="1018" t="s">
        <v>184</v>
      </c>
      <c r="DW125" s="1018"/>
      <c r="DX125" s="1018"/>
      <c r="DY125" s="1018"/>
      <c r="DZ125" s="1019"/>
    </row>
    <row r="126" spans="1:130" s="246" customFormat="1" ht="26.25" customHeight="1" thickBot="1" x14ac:dyDescent="0.2">
      <c r="A126" s="1149"/>
      <c r="B126" s="1036"/>
      <c r="C126" s="1006" t="s">
        <v>465</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v>193692</v>
      </c>
      <c r="AB126" s="1049"/>
      <c r="AC126" s="1049"/>
      <c r="AD126" s="1049"/>
      <c r="AE126" s="1050"/>
      <c r="AF126" s="1051">
        <v>185267</v>
      </c>
      <c r="AG126" s="1049"/>
      <c r="AH126" s="1049"/>
      <c r="AI126" s="1049"/>
      <c r="AJ126" s="1050"/>
      <c r="AK126" s="1051">
        <v>149224</v>
      </c>
      <c r="AL126" s="1049"/>
      <c r="AM126" s="1049"/>
      <c r="AN126" s="1049"/>
      <c r="AO126" s="1050"/>
      <c r="AP126" s="1052">
        <v>0.2</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478</v>
      </c>
      <c r="CQ126" s="1040"/>
      <c r="CR126" s="1040"/>
      <c r="CS126" s="1040"/>
      <c r="CT126" s="1040"/>
      <c r="CU126" s="1040"/>
      <c r="CV126" s="1040"/>
      <c r="CW126" s="1040"/>
      <c r="CX126" s="1040"/>
      <c r="CY126" s="1040"/>
      <c r="CZ126" s="1040"/>
      <c r="DA126" s="1040"/>
      <c r="DB126" s="1040"/>
      <c r="DC126" s="1040"/>
      <c r="DD126" s="1040"/>
      <c r="DE126" s="1040"/>
      <c r="DF126" s="1041"/>
      <c r="DG126" s="1009">
        <v>10624818</v>
      </c>
      <c r="DH126" s="1010"/>
      <c r="DI126" s="1010"/>
      <c r="DJ126" s="1010"/>
      <c r="DK126" s="1010"/>
      <c r="DL126" s="1010">
        <v>10701586</v>
      </c>
      <c r="DM126" s="1010"/>
      <c r="DN126" s="1010"/>
      <c r="DO126" s="1010"/>
      <c r="DP126" s="1010"/>
      <c r="DQ126" s="1010" t="s">
        <v>184</v>
      </c>
      <c r="DR126" s="1010"/>
      <c r="DS126" s="1010"/>
      <c r="DT126" s="1010"/>
      <c r="DU126" s="1010"/>
      <c r="DV126" s="1011" t="s">
        <v>184</v>
      </c>
      <c r="DW126" s="1011"/>
      <c r="DX126" s="1011"/>
      <c r="DY126" s="1011"/>
      <c r="DZ126" s="1012"/>
    </row>
    <row r="127" spans="1:130" s="246" customFormat="1" ht="26.25" customHeight="1" x14ac:dyDescent="0.15">
      <c r="A127" s="1150"/>
      <c r="B127" s="1038"/>
      <c r="C127" s="1092" t="s">
        <v>479</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t="s">
        <v>184</v>
      </c>
      <c r="AB127" s="1049"/>
      <c r="AC127" s="1049"/>
      <c r="AD127" s="1049"/>
      <c r="AE127" s="1050"/>
      <c r="AF127" s="1051" t="s">
        <v>184</v>
      </c>
      <c r="AG127" s="1049"/>
      <c r="AH127" s="1049"/>
      <c r="AI127" s="1049"/>
      <c r="AJ127" s="1050"/>
      <c r="AK127" s="1051" t="s">
        <v>440</v>
      </c>
      <c r="AL127" s="1049"/>
      <c r="AM127" s="1049"/>
      <c r="AN127" s="1049"/>
      <c r="AO127" s="1050"/>
      <c r="AP127" s="1052" t="s">
        <v>184</v>
      </c>
      <c r="AQ127" s="1053"/>
      <c r="AR127" s="1053"/>
      <c r="AS127" s="1053"/>
      <c r="AT127" s="1054"/>
      <c r="AU127" s="282"/>
      <c r="AV127" s="282"/>
      <c r="AW127" s="282"/>
      <c r="AX127" s="1122" t="s">
        <v>480</v>
      </c>
      <c r="AY127" s="1123"/>
      <c r="AZ127" s="1123"/>
      <c r="BA127" s="1123"/>
      <c r="BB127" s="1123"/>
      <c r="BC127" s="1123"/>
      <c r="BD127" s="1123"/>
      <c r="BE127" s="1124"/>
      <c r="BF127" s="1125" t="s">
        <v>481</v>
      </c>
      <c r="BG127" s="1123"/>
      <c r="BH127" s="1123"/>
      <c r="BI127" s="1123"/>
      <c r="BJ127" s="1123"/>
      <c r="BK127" s="1123"/>
      <c r="BL127" s="1124"/>
      <c r="BM127" s="1125" t="s">
        <v>482</v>
      </c>
      <c r="BN127" s="1123"/>
      <c r="BO127" s="1123"/>
      <c r="BP127" s="1123"/>
      <c r="BQ127" s="1123"/>
      <c r="BR127" s="1123"/>
      <c r="BS127" s="1124"/>
      <c r="BT127" s="1125" t="s">
        <v>483</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484</v>
      </c>
      <c r="CQ127" s="1040"/>
      <c r="CR127" s="1040"/>
      <c r="CS127" s="1040"/>
      <c r="CT127" s="1040"/>
      <c r="CU127" s="1040"/>
      <c r="CV127" s="1040"/>
      <c r="CW127" s="1040"/>
      <c r="CX127" s="1040"/>
      <c r="CY127" s="1040"/>
      <c r="CZ127" s="1040"/>
      <c r="DA127" s="1040"/>
      <c r="DB127" s="1040"/>
      <c r="DC127" s="1040"/>
      <c r="DD127" s="1040"/>
      <c r="DE127" s="1040"/>
      <c r="DF127" s="1041"/>
      <c r="DG127" s="1009" t="s">
        <v>184</v>
      </c>
      <c r="DH127" s="1010"/>
      <c r="DI127" s="1010"/>
      <c r="DJ127" s="1010"/>
      <c r="DK127" s="1010"/>
      <c r="DL127" s="1010" t="s">
        <v>184</v>
      </c>
      <c r="DM127" s="1010"/>
      <c r="DN127" s="1010"/>
      <c r="DO127" s="1010"/>
      <c r="DP127" s="1010"/>
      <c r="DQ127" s="1010" t="s">
        <v>184</v>
      </c>
      <c r="DR127" s="1010"/>
      <c r="DS127" s="1010"/>
      <c r="DT127" s="1010"/>
      <c r="DU127" s="1010"/>
      <c r="DV127" s="1011" t="s">
        <v>440</v>
      </c>
      <c r="DW127" s="1011"/>
      <c r="DX127" s="1011"/>
      <c r="DY127" s="1011"/>
      <c r="DZ127" s="1012"/>
    </row>
    <row r="128" spans="1:130" s="246" customFormat="1" ht="26.25" customHeight="1" thickBot="1" x14ac:dyDescent="0.2">
      <c r="A128" s="1133" t="s">
        <v>485</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486</v>
      </c>
      <c r="X128" s="1135"/>
      <c r="Y128" s="1135"/>
      <c r="Z128" s="1136"/>
      <c r="AA128" s="1137">
        <v>2343317</v>
      </c>
      <c r="AB128" s="1138"/>
      <c r="AC128" s="1138"/>
      <c r="AD128" s="1138"/>
      <c r="AE128" s="1139"/>
      <c r="AF128" s="1140">
        <v>2354323</v>
      </c>
      <c r="AG128" s="1138"/>
      <c r="AH128" s="1138"/>
      <c r="AI128" s="1138"/>
      <c r="AJ128" s="1139"/>
      <c r="AK128" s="1140">
        <v>2047035</v>
      </c>
      <c r="AL128" s="1138"/>
      <c r="AM128" s="1138"/>
      <c r="AN128" s="1138"/>
      <c r="AO128" s="1139"/>
      <c r="AP128" s="1141"/>
      <c r="AQ128" s="1142"/>
      <c r="AR128" s="1142"/>
      <c r="AS128" s="1142"/>
      <c r="AT128" s="1143"/>
      <c r="AU128" s="282"/>
      <c r="AV128" s="282"/>
      <c r="AW128" s="282"/>
      <c r="AX128" s="978" t="s">
        <v>487</v>
      </c>
      <c r="AY128" s="979"/>
      <c r="AZ128" s="979"/>
      <c r="BA128" s="979"/>
      <c r="BB128" s="979"/>
      <c r="BC128" s="979"/>
      <c r="BD128" s="979"/>
      <c r="BE128" s="980"/>
      <c r="BF128" s="1144" t="s">
        <v>184</v>
      </c>
      <c r="BG128" s="1145"/>
      <c r="BH128" s="1145"/>
      <c r="BI128" s="1145"/>
      <c r="BJ128" s="1145"/>
      <c r="BK128" s="1145"/>
      <c r="BL128" s="1146"/>
      <c r="BM128" s="1144">
        <v>11.25</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488</v>
      </c>
      <c r="CQ128" s="1127"/>
      <c r="CR128" s="1127"/>
      <c r="CS128" s="1127"/>
      <c r="CT128" s="1127"/>
      <c r="CU128" s="1127"/>
      <c r="CV128" s="1127"/>
      <c r="CW128" s="1127"/>
      <c r="CX128" s="1127"/>
      <c r="CY128" s="1127"/>
      <c r="CZ128" s="1127"/>
      <c r="DA128" s="1127"/>
      <c r="DB128" s="1127"/>
      <c r="DC128" s="1127"/>
      <c r="DD128" s="1127"/>
      <c r="DE128" s="1127"/>
      <c r="DF128" s="1128"/>
      <c r="DG128" s="1129">
        <v>3203</v>
      </c>
      <c r="DH128" s="1130"/>
      <c r="DI128" s="1130"/>
      <c r="DJ128" s="1130"/>
      <c r="DK128" s="1130"/>
      <c r="DL128" s="1130">
        <v>8111</v>
      </c>
      <c r="DM128" s="1130"/>
      <c r="DN128" s="1130"/>
      <c r="DO128" s="1130"/>
      <c r="DP128" s="1130"/>
      <c r="DQ128" s="1130">
        <v>6421</v>
      </c>
      <c r="DR128" s="1130"/>
      <c r="DS128" s="1130"/>
      <c r="DT128" s="1130"/>
      <c r="DU128" s="1130"/>
      <c r="DV128" s="1131">
        <v>0</v>
      </c>
      <c r="DW128" s="1131"/>
      <c r="DX128" s="1131"/>
      <c r="DY128" s="1131"/>
      <c r="DZ128" s="1132"/>
    </row>
    <row r="129" spans="1:131" s="246" customFormat="1" ht="26.25" customHeight="1" x14ac:dyDescent="0.15">
      <c r="A129" s="1020" t="s">
        <v>107</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489</v>
      </c>
      <c r="X129" s="1164"/>
      <c r="Y129" s="1164"/>
      <c r="Z129" s="1165"/>
      <c r="AA129" s="1048">
        <v>70210994</v>
      </c>
      <c r="AB129" s="1049"/>
      <c r="AC129" s="1049"/>
      <c r="AD129" s="1049"/>
      <c r="AE129" s="1050"/>
      <c r="AF129" s="1051">
        <v>71156916</v>
      </c>
      <c r="AG129" s="1049"/>
      <c r="AH129" s="1049"/>
      <c r="AI129" s="1049"/>
      <c r="AJ129" s="1050"/>
      <c r="AK129" s="1051">
        <v>77014266</v>
      </c>
      <c r="AL129" s="1049"/>
      <c r="AM129" s="1049"/>
      <c r="AN129" s="1049"/>
      <c r="AO129" s="1050"/>
      <c r="AP129" s="1166"/>
      <c r="AQ129" s="1167"/>
      <c r="AR129" s="1167"/>
      <c r="AS129" s="1167"/>
      <c r="AT129" s="1168"/>
      <c r="AU129" s="284"/>
      <c r="AV129" s="284"/>
      <c r="AW129" s="284"/>
      <c r="AX129" s="1157" t="s">
        <v>490</v>
      </c>
      <c r="AY129" s="1040"/>
      <c r="AZ129" s="1040"/>
      <c r="BA129" s="1040"/>
      <c r="BB129" s="1040"/>
      <c r="BC129" s="1040"/>
      <c r="BD129" s="1040"/>
      <c r="BE129" s="1041"/>
      <c r="BF129" s="1158" t="s">
        <v>184</v>
      </c>
      <c r="BG129" s="1159"/>
      <c r="BH129" s="1159"/>
      <c r="BI129" s="1159"/>
      <c r="BJ129" s="1159"/>
      <c r="BK129" s="1159"/>
      <c r="BL129" s="1160"/>
      <c r="BM129" s="1158">
        <v>16.25</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20" t="s">
        <v>491</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492</v>
      </c>
      <c r="X130" s="1164"/>
      <c r="Y130" s="1164"/>
      <c r="Z130" s="1165"/>
      <c r="AA130" s="1048">
        <v>10374627</v>
      </c>
      <c r="AB130" s="1049"/>
      <c r="AC130" s="1049"/>
      <c r="AD130" s="1049"/>
      <c r="AE130" s="1050"/>
      <c r="AF130" s="1051">
        <v>10114699</v>
      </c>
      <c r="AG130" s="1049"/>
      <c r="AH130" s="1049"/>
      <c r="AI130" s="1049"/>
      <c r="AJ130" s="1050"/>
      <c r="AK130" s="1051">
        <v>9778522</v>
      </c>
      <c r="AL130" s="1049"/>
      <c r="AM130" s="1049"/>
      <c r="AN130" s="1049"/>
      <c r="AO130" s="1050"/>
      <c r="AP130" s="1166"/>
      <c r="AQ130" s="1167"/>
      <c r="AR130" s="1167"/>
      <c r="AS130" s="1167"/>
      <c r="AT130" s="1168"/>
      <c r="AU130" s="284"/>
      <c r="AV130" s="284"/>
      <c r="AW130" s="284"/>
      <c r="AX130" s="1157" t="s">
        <v>493</v>
      </c>
      <c r="AY130" s="1040"/>
      <c r="AZ130" s="1040"/>
      <c r="BA130" s="1040"/>
      <c r="BB130" s="1040"/>
      <c r="BC130" s="1040"/>
      <c r="BD130" s="1040"/>
      <c r="BE130" s="1041"/>
      <c r="BF130" s="1194">
        <v>6.2</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494</v>
      </c>
      <c r="X131" s="1202"/>
      <c r="Y131" s="1202"/>
      <c r="Z131" s="1203"/>
      <c r="AA131" s="1095">
        <v>59836367</v>
      </c>
      <c r="AB131" s="1074"/>
      <c r="AC131" s="1074"/>
      <c r="AD131" s="1074"/>
      <c r="AE131" s="1075"/>
      <c r="AF131" s="1073">
        <v>61042217</v>
      </c>
      <c r="AG131" s="1074"/>
      <c r="AH131" s="1074"/>
      <c r="AI131" s="1074"/>
      <c r="AJ131" s="1075"/>
      <c r="AK131" s="1073">
        <v>67235744</v>
      </c>
      <c r="AL131" s="1074"/>
      <c r="AM131" s="1074"/>
      <c r="AN131" s="1074"/>
      <c r="AO131" s="1075"/>
      <c r="AP131" s="1204"/>
      <c r="AQ131" s="1205"/>
      <c r="AR131" s="1205"/>
      <c r="AS131" s="1205"/>
      <c r="AT131" s="1206"/>
      <c r="AU131" s="284"/>
      <c r="AV131" s="284"/>
      <c r="AW131" s="284"/>
      <c r="AX131" s="1176" t="s">
        <v>495</v>
      </c>
      <c r="AY131" s="1127"/>
      <c r="AZ131" s="1127"/>
      <c r="BA131" s="1127"/>
      <c r="BB131" s="1127"/>
      <c r="BC131" s="1127"/>
      <c r="BD131" s="1127"/>
      <c r="BE131" s="1128"/>
      <c r="BF131" s="1177" t="s">
        <v>184</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83" t="s">
        <v>496</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497</v>
      </c>
      <c r="W132" s="1187"/>
      <c r="X132" s="1187"/>
      <c r="Y132" s="1187"/>
      <c r="Z132" s="1188"/>
      <c r="AA132" s="1189">
        <v>7.9326808059999996</v>
      </c>
      <c r="AB132" s="1190"/>
      <c r="AC132" s="1190"/>
      <c r="AD132" s="1190"/>
      <c r="AE132" s="1191"/>
      <c r="AF132" s="1192">
        <v>7.1145848840000001</v>
      </c>
      <c r="AG132" s="1190"/>
      <c r="AH132" s="1190"/>
      <c r="AI132" s="1190"/>
      <c r="AJ132" s="1191"/>
      <c r="AK132" s="1192">
        <v>3.645705177</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498</v>
      </c>
      <c r="W133" s="1170"/>
      <c r="X133" s="1170"/>
      <c r="Y133" s="1170"/>
      <c r="Z133" s="1171"/>
      <c r="AA133" s="1172">
        <v>8.6999999999999993</v>
      </c>
      <c r="AB133" s="1173"/>
      <c r="AC133" s="1173"/>
      <c r="AD133" s="1173"/>
      <c r="AE133" s="1174"/>
      <c r="AF133" s="1172">
        <v>7.8</v>
      </c>
      <c r="AG133" s="1173"/>
      <c r="AH133" s="1173"/>
      <c r="AI133" s="1173"/>
      <c r="AJ133" s="1174"/>
      <c r="AK133" s="1172">
        <v>6.2</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RUsxAz296h3J2qCtA3Ls/WMUfSRxglZnVW45PjtsSMvyBy1tUmlmvEhASyavr+Q+h4FbSG0nzltAxPq4C2/5kw==" saltValue="0UNVvAp+PjbaV/whP5TW7A==" spinCount="100000" sheet="1" objects="1" scenarios="1" formatRows="0"/>
  <customSheetViews>
    <customSheetView guid="{23B4F44E-4ACE-4D23-8DF5-675D7920466B}" scale="70" fitToPage="1" hiddenRows="1" hiddenColumns="1" topLeftCell="A22">
      <selection activeCell="AK37" sqref="AK37:AO37"/>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customSheetView>
  </customSheetViews>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2"/>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90" zoomScaleNormal="85" zoomScaleSheetLayoutView="9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499</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0rTp0I8DES0bx9vdaIsAXNpd5uJHJzieFSVXPa1fn+mi1PvfmFFgQDOs9P69YGZ8BA1wOAGKhCApzMk6Fm4IQw==" saltValue="lQdOAksxDypXxg4qzHPaqQ==" spinCount="100000" sheet="1" objects="1" scenarios="1"/>
  <dataConsolidate/>
  <customSheetViews>
    <customSheetView guid="{23B4F44E-4ACE-4D23-8DF5-675D7920466B}" showPageBreaks="1" showGridLines="0" fitToPage="1" hiddenRows="1" hiddenColumns="1" view="pageBreakPreview" topLeftCell="A71">
      <selection activeCell="J73" sqref="J73"/>
      <pageMargins left="0" right="0" top="0" bottom="0" header="0" footer="0"/>
      <printOptions horizontalCentered="1" verticalCentered="1"/>
      <pageSetup paperSize="9" scale="44" orientation="landscape" r:id="rId1"/>
      <headerFooter alignWithMargins="0">
        <oddFooter>&amp;C&amp;P / &amp;N</oddFooter>
      </headerFooter>
    </customSheetView>
  </customSheetViews>
  <phoneticPr fontId="2"/>
  <printOptions horizontalCentered="1" verticalCentered="1"/>
  <pageMargins left="0" right="0" top="0" bottom="0" header="0" footer="0"/>
  <pageSetup paperSize="9" scale="44" orientation="landscape" r:id="rId2"/>
  <headerFooter alignWithMargins="0">
    <oddFooter>&amp;C&amp;P / &amp;N</oddFoot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80" zoomScaleNormal="8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dEgiR6HNY4brHtu2knGlYma4Jx1xRQVQF8JYGWbi+J4JpdrWywVxuhaQUq1SqhRgOjxNZlsN5uJkmKPyl7FruQ==" saltValue="3IdFwJPzY3w9TTdzyIF4qw==" spinCount="100000" sheet="1" objects="1" scenarios="1"/>
  <dataConsolidate/>
  <customSheetViews>
    <customSheetView guid="{23B4F44E-4ACE-4D23-8DF5-675D7920466B}" showGridLines="0" fitToPage="1" hiddenRows="1" hiddenColumns="1">
      <pageMargins left="0" right="0" top="0" bottom="0" header="0" footer="0"/>
      <printOptions horizontalCentered="1" verticalCentered="1"/>
      <pageSetup paperSize="9" scale="46" orientation="landscape" horizontalDpi="300" verticalDpi="300" r:id="rId1"/>
      <headerFooter alignWithMargins="0">
        <oddFooter>&amp;C&amp;P/&amp;N</oddFooter>
      </headerFooter>
    </customSheetView>
  </customSheetViews>
  <phoneticPr fontId="2"/>
  <printOptions horizontalCentered="1" verticalCentered="1"/>
  <pageMargins left="0" right="0" top="0" bottom="0" header="0" footer="0"/>
  <pageSetup paperSize="9" scale="47" orientation="landscape" horizontalDpi="300" verticalDpi="300" r:id="rId2"/>
  <headerFooter alignWithMargins="0">
    <oddFooter>&amp;C&amp;P/&amp;N</oddFooter>
  </headerFooter>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500</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501</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502</v>
      </c>
      <c r="AP7" s="303"/>
      <c r="AQ7" s="304" t="s">
        <v>503</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504</v>
      </c>
      <c r="AQ8" s="310" t="s">
        <v>505</v>
      </c>
      <c r="AR8" s="311" t="s">
        <v>506</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507</v>
      </c>
      <c r="AL9" s="1213"/>
      <c r="AM9" s="1213"/>
      <c r="AN9" s="1214"/>
      <c r="AO9" s="312">
        <v>17108251</v>
      </c>
      <c r="AP9" s="312">
        <v>54805</v>
      </c>
      <c r="AQ9" s="313">
        <v>56485</v>
      </c>
      <c r="AR9" s="314">
        <v>-3</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508</v>
      </c>
      <c r="AL10" s="1213"/>
      <c r="AM10" s="1213"/>
      <c r="AN10" s="1214"/>
      <c r="AO10" s="315">
        <v>2450242</v>
      </c>
      <c r="AP10" s="315">
        <v>7849</v>
      </c>
      <c r="AQ10" s="316">
        <v>3940</v>
      </c>
      <c r="AR10" s="317">
        <v>99.2</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509</v>
      </c>
      <c r="AL11" s="1213"/>
      <c r="AM11" s="1213"/>
      <c r="AN11" s="1214"/>
      <c r="AO11" s="315">
        <v>247419</v>
      </c>
      <c r="AP11" s="315">
        <v>793</v>
      </c>
      <c r="AQ11" s="316">
        <v>2339</v>
      </c>
      <c r="AR11" s="317">
        <v>-66.099999999999994</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510</v>
      </c>
      <c r="AL12" s="1213"/>
      <c r="AM12" s="1213"/>
      <c r="AN12" s="1214"/>
      <c r="AO12" s="315">
        <v>687177</v>
      </c>
      <c r="AP12" s="315">
        <v>2201</v>
      </c>
      <c r="AQ12" s="316">
        <v>1531</v>
      </c>
      <c r="AR12" s="317">
        <v>43.8</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511</v>
      </c>
      <c r="AL13" s="1213"/>
      <c r="AM13" s="1213"/>
      <c r="AN13" s="1214"/>
      <c r="AO13" s="315" t="s">
        <v>512</v>
      </c>
      <c r="AP13" s="315" t="s">
        <v>512</v>
      </c>
      <c r="AQ13" s="316">
        <v>56</v>
      </c>
      <c r="AR13" s="317" t="s">
        <v>512</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513</v>
      </c>
      <c r="AL14" s="1213"/>
      <c r="AM14" s="1213"/>
      <c r="AN14" s="1214"/>
      <c r="AO14" s="315">
        <v>395455</v>
      </c>
      <c r="AP14" s="315">
        <v>1267</v>
      </c>
      <c r="AQ14" s="316">
        <v>1684</v>
      </c>
      <c r="AR14" s="317">
        <v>-24.8</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514</v>
      </c>
      <c r="AL15" s="1213"/>
      <c r="AM15" s="1213"/>
      <c r="AN15" s="1214"/>
      <c r="AO15" s="315">
        <v>562186</v>
      </c>
      <c r="AP15" s="315">
        <v>1801</v>
      </c>
      <c r="AQ15" s="316">
        <v>1307</v>
      </c>
      <c r="AR15" s="317">
        <v>37.799999999999997</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515</v>
      </c>
      <c r="AL16" s="1216"/>
      <c r="AM16" s="1216"/>
      <c r="AN16" s="1217"/>
      <c r="AO16" s="315">
        <v>-1330952</v>
      </c>
      <c r="AP16" s="315">
        <v>-4264</v>
      </c>
      <c r="AQ16" s="316">
        <v>-4039</v>
      </c>
      <c r="AR16" s="317">
        <v>5.6</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188</v>
      </c>
      <c r="AL17" s="1216"/>
      <c r="AM17" s="1216"/>
      <c r="AN17" s="1217"/>
      <c r="AO17" s="315">
        <v>20119778</v>
      </c>
      <c r="AP17" s="315">
        <v>64452</v>
      </c>
      <c r="AQ17" s="316">
        <v>63303</v>
      </c>
      <c r="AR17" s="317">
        <v>1.8</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516</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517</v>
      </c>
      <c r="AP20" s="323" t="s">
        <v>518</v>
      </c>
      <c r="AQ20" s="324" t="s">
        <v>519</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520</v>
      </c>
      <c r="AL21" s="1208"/>
      <c r="AM21" s="1208"/>
      <c r="AN21" s="1209"/>
      <c r="AO21" s="327">
        <v>6.12</v>
      </c>
      <c r="AP21" s="328">
        <v>6.31</v>
      </c>
      <c r="AQ21" s="329">
        <v>-0.19</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521</v>
      </c>
      <c r="AL22" s="1208"/>
      <c r="AM22" s="1208"/>
      <c r="AN22" s="1209"/>
      <c r="AO22" s="332">
        <v>102.2</v>
      </c>
      <c r="AP22" s="333">
        <v>99.9</v>
      </c>
      <c r="AQ22" s="334">
        <v>2.2999999999999998</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522</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523</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524</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502</v>
      </c>
      <c r="AP30" s="303"/>
      <c r="AQ30" s="304" t="s">
        <v>503</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504</v>
      </c>
      <c r="AQ31" s="310" t="s">
        <v>505</v>
      </c>
      <c r="AR31" s="311" t="s">
        <v>506</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525</v>
      </c>
      <c r="AL32" s="1224"/>
      <c r="AM32" s="1224"/>
      <c r="AN32" s="1225"/>
      <c r="AO32" s="342">
        <v>7944754</v>
      </c>
      <c r="AP32" s="342">
        <v>25450</v>
      </c>
      <c r="AQ32" s="343">
        <v>29657</v>
      </c>
      <c r="AR32" s="344">
        <v>-14.2</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526</v>
      </c>
      <c r="AL33" s="1224"/>
      <c r="AM33" s="1224"/>
      <c r="AN33" s="1225"/>
      <c r="AO33" s="342" t="s">
        <v>512</v>
      </c>
      <c r="AP33" s="342" t="s">
        <v>512</v>
      </c>
      <c r="AQ33" s="343">
        <v>0</v>
      </c>
      <c r="AR33" s="344" t="s">
        <v>512</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527</v>
      </c>
      <c r="AL34" s="1224"/>
      <c r="AM34" s="1224"/>
      <c r="AN34" s="1225"/>
      <c r="AO34" s="342" t="s">
        <v>512</v>
      </c>
      <c r="AP34" s="342" t="s">
        <v>512</v>
      </c>
      <c r="AQ34" s="343">
        <v>34</v>
      </c>
      <c r="AR34" s="344" t="s">
        <v>512</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528</v>
      </c>
      <c r="AL35" s="1224"/>
      <c r="AM35" s="1224"/>
      <c r="AN35" s="1225"/>
      <c r="AO35" s="342">
        <v>5196530</v>
      </c>
      <c r="AP35" s="342">
        <v>16647</v>
      </c>
      <c r="AQ35" s="343">
        <v>9943</v>
      </c>
      <c r="AR35" s="344">
        <v>67.400000000000006</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529</v>
      </c>
      <c r="AL36" s="1224"/>
      <c r="AM36" s="1224"/>
      <c r="AN36" s="1225"/>
      <c r="AO36" s="342">
        <v>782889</v>
      </c>
      <c r="AP36" s="342">
        <v>2508</v>
      </c>
      <c r="AQ36" s="343">
        <v>489</v>
      </c>
      <c r="AR36" s="344">
        <v>412.9</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530</v>
      </c>
      <c r="AL37" s="1224"/>
      <c r="AM37" s="1224"/>
      <c r="AN37" s="1225"/>
      <c r="AO37" s="342">
        <v>352601</v>
      </c>
      <c r="AP37" s="342">
        <v>1130</v>
      </c>
      <c r="AQ37" s="343">
        <v>748</v>
      </c>
      <c r="AR37" s="344">
        <v>51.1</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531</v>
      </c>
      <c r="AL38" s="1227"/>
      <c r="AM38" s="1227"/>
      <c r="AN38" s="1228"/>
      <c r="AO38" s="345" t="s">
        <v>512</v>
      </c>
      <c r="AP38" s="345" t="s">
        <v>512</v>
      </c>
      <c r="AQ38" s="346">
        <v>0</v>
      </c>
      <c r="AR38" s="334" t="s">
        <v>512</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532</v>
      </c>
      <c r="AL39" s="1227"/>
      <c r="AM39" s="1227"/>
      <c r="AN39" s="1228"/>
      <c r="AO39" s="342">
        <v>-2047035</v>
      </c>
      <c r="AP39" s="342">
        <v>-6557</v>
      </c>
      <c r="AQ39" s="343">
        <v>-7534</v>
      </c>
      <c r="AR39" s="344">
        <v>-13</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533</v>
      </c>
      <c r="AL40" s="1224"/>
      <c r="AM40" s="1224"/>
      <c r="AN40" s="1225"/>
      <c r="AO40" s="342">
        <v>-9778522</v>
      </c>
      <c r="AP40" s="342">
        <v>-31325</v>
      </c>
      <c r="AQ40" s="343">
        <v>-26610</v>
      </c>
      <c r="AR40" s="344">
        <v>17.7</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299</v>
      </c>
      <c r="AL41" s="1230"/>
      <c r="AM41" s="1230"/>
      <c r="AN41" s="1231"/>
      <c r="AO41" s="342">
        <v>2451217</v>
      </c>
      <c r="AP41" s="342">
        <v>7852</v>
      </c>
      <c r="AQ41" s="343">
        <v>6727</v>
      </c>
      <c r="AR41" s="344">
        <v>16.7</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534</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535</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536</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502</v>
      </c>
      <c r="AN49" s="1220" t="s">
        <v>537</v>
      </c>
      <c r="AO49" s="1221"/>
      <c r="AP49" s="1221"/>
      <c r="AQ49" s="1221"/>
      <c r="AR49" s="1222"/>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538</v>
      </c>
      <c r="AO50" s="359" t="s">
        <v>539</v>
      </c>
      <c r="AP50" s="360" t="s">
        <v>540</v>
      </c>
      <c r="AQ50" s="361" t="s">
        <v>541</v>
      </c>
      <c r="AR50" s="362" t="s">
        <v>542</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543</v>
      </c>
      <c r="AL51" s="355"/>
      <c r="AM51" s="363">
        <v>14165819</v>
      </c>
      <c r="AN51" s="364">
        <v>45294</v>
      </c>
      <c r="AO51" s="365">
        <v>39.9</v>
      </c>
      <c r="AP51" s="366">
        <v>41862</v>
      </c>
      <c r="AQ51" s="367">
        <v>1.5</v>
      </c>
      <c r="AR51" s="368">
        <v>38.4</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544</v>
      </c>
      <c r="AM52" s="371">
        <v>7936588</v>
      </c>
      <c r="AN52" s="372">
        <v>25377</v>
      </c>
      <c r="AO52" s="373">
        <v>28.1</v>
      </c>
      <c r="AP52" s="374">
        <v>23710</v>
      </c>
      <c r="AQ52" s="375">
        <v>7.4</v>
      </c>
      <c r="AR52" s="376">
        <v>20.7</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545</v>
      </c>
      <c r="AL53" s="355"/>
      <c r="AM53" s="363">
        <v>22459420</v>
      </c>
      <c r="AN53" s="364">
        <v>71880</v>
      </c>
      <c r="AO53" s="365">
        <v>58.7</v>
      </c>
      <c r="AP53" s="366">
        <v>43554</v>
      </c>
      <c r="AQ53" s="367">
        <v>4</v>
      </c>
      <c r="AR53" s="368">
        <v>54.7</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544</v>
      </c>
      <c r="AM54" s="371">
        <v>8694547</v>
      </c>
      <c r="AN54" s="372">
        <v>27826</v>
      </c>
      <c r="AO54" s="373">
        <v>9.6999999999999993</v>
      </c>
      <c r="AP54" s="374">
        <v>24811</v>
      </c>
      <c r="AQ54" s="375">
        <v>4.5999999999999996</v>
      </c>
      <c r="AR54" s="376">
        <v>5.0999999999999996</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546</v>
      </c>
      <c r="AL55" s="355"/>
      <c r="AM55" s="363">
        <v>11566902</v>
      </c>
      <c r="AN55" s="364">
        <v>37048</v>
      </c>
      <c r="AO55" s="365">
        <v>-48.5</v>
      </c>
      <c r="AP55" s="366">
        <v>42581</v>
      </c>
      <c r="AQ55" s="367">
        <v>-2.2000000000000002</v>
      </c>
      <c r="AR55" s="368">
        <v>-46.3</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544</v>
      </c>
      <c r="AM56" s="371">
        <v>8602154</v>
      </c>
      <c r="AN56" s="372">
        <v>27552</v>
      </c>
      <c r="AO56" s="373">
        <v>-1</v>
      </c>
      <c r="AP56" s="374">
        <v>24354</v>
      </c>
      <c r="AQ56" s="375">
        <v>-1.8</v>
      </c>
      <c r="AR56" s="376">
        <v>0.8</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547</v>
      </c>
      <c r="AL57" s="355"/>
      <c r="AM57" s="363">
        <v>13893175</v>
      </c>
      <c r="AN57" s="364">
        <v>44510</v>
      </c>
      <c r="AO57" s="365">
        <v>20.100000000000001</v>
      </c>
      <c r="AP57" s="366">
        <v>45426</v>
      </c>
      <c r="AQ57" s="367">
        <v>6.7</v>
      </c>
      <c r="AR57" s="368">
        <v>13.4</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544</v>
      </c>
      <c r="AM58" s="371">
        <v>7019347</v>
      </c>
      <c r="AN58" s="372">
        <v>22488</v>
      </c>
      <c r="AO58" s="373">
        <v>-18.399999999999999</v>
      </c>
      <c r="AP58" s="374">
        <v>24508</v>
      </c>
      <c r="AQ58" s="375">
        <v>0.6</v>
      </c>
      <c r="AR58" s="376">
        <v>-19</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548</v>
      </c>
      <c r="AL59" s="355"/>
      <c r="AM59" s="363">
        <v>17681214</v>
      </c>
      <c r="AN59" s="364">
        <v>56640</v>
      </c>
      <c r="AO59" s="365">
        <v>27.3</v>
      </c>
      <c r="AP59" s="366">
        <v>45022</v>
      </c>
      <c r="AQ59" s="367">
        <v>-0.9</v>
      </c>
      <c r="AR59" s="368">
        <v>28.2</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544</v>
      </c>
      <c r="AM60" s="371">
        <v>9467704</v>
      </c>
      <c r="AN60" s="372">
        <v>30329</v>
      </c>
      <c r="AO60" s="373">
        <v>34.9</v>
      </c>
      <c r="AP60" s="374">
        <v>25247</v>
      </c>
      <c r="AQ60" s="375">
        <v>3</v>
      </c>
      <c r="AR60" s="376">
        <v>31.9</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549</v>
      </c>
      <c r="AL61" s="377"/>
      <c r="AM61" s="378">
        <v>15953306</v>
      </c>
      <c r="AN61" s="379">
        <v>51074</v>
      </c>
      <c r="AO61" s="380">
        <v>19.5</v>
      </c>
      <c r="AP61" s="381">
        <v>43689</v>
      </c>
      <c r="AQ61" s="382">
        <v>1.8</v>
      </c>
      <c r="AR61" s="368">
        <v>17.7</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544</v>
      </c>
      <c r="AM62" s="371">
        <v>8344068</v>
      </c>
      <c r="AN62" s="372">
        <v>26714</v>
      </c>
      <c r="AO62" s="373">
        <v>10.7</v>
      </c>
      <c r="AP62" s="374">
        <v>24526</v>
      </c>
      <c r="AQ62" s="375">
        <v>2.8</v>
      </c>
      <c r="AR62" s="376">
        <v>7.9</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2HORnZQ6dfaOpdKJVXqRQ36f2o0uAKPX0Qo9KBqCc9rHyGvVvAMINOoZPd6mv92Z+ooW0Y1bFAYgCidbVz8fHw==" saltValue="x+GcaPGd+zB7XakL27zXpA==" spinCount="100000" sheet="1" objects="1" scenarios="1"/>
  <customSheetViews>
    <customSheetView guid="{23B4F44E-4ACE-4D23-8DF5-675D7920466B}" showPageBreaks="1" showGridLines="0" fitToPage="1" hiddenRows="1" hiddenColumns="1" view="pageBreakPreview">
      <pageMargins left="0.39370078740157483" right="0.19685039370078741" top="0.39370078740157483" bottom="0.31496062992125984" header="0.51181102362204722" footer="0"/>
      <printOptions horizontalCentered="1"/>
      <pageSetup paperSize="9" scale="61" orientation="landscape" r:id="rId1"/>
      <headerFooter alignWithMargins="0">
        <oddFooter>&amp;C&amp;P/&amp;N</oddFooter>
      </headerFooter>
    </customSheetView>
  </customSheetViews>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2"/>
  <headerFooter alignWithMargins="0">
    <oddFooter>&amp;C&amp;P/&amp;N</oddFooter>
  </headerFooter>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gluw0t2+1APC72vtc9Rm3C4OugkbocTLn3KGSWZtu8AkWDbKHj4EpNxjTobsWNb1r7ngEi1vwRU5WWp1NbUMFQ==" saltValue="qkU8fvmxMMvdpdSUSNuimA==" spinCount="100000" sheet="1" objects="1" scenarios="1"/>
  <dataConsolidate/>
  <customSheetViews>
    <customSheetView guid="{23B4F44E-4ACE-4D23-8DF5-675D7920466B}" showGridLines="0" fitToPage="1" hiddenRows="1" hiddenColumns="1">
      <pageMargins left="0" right="0" top="0.19685039370078741" bottom="0" header="0.39370078740157483" footer="0"/>
      <printOptions horizontalCentered="1" verticalCentered="1"/>
      <pageSetup paperSize="9" scale="38" orientation="landscape" horizontalDpi="300" verticalDpi="300" r:id="rId1"/>
      <headerFooter alignWithMargins="0">
        <oddFooter>&amp;C&amp;P/&amp;N</oddFooter>
      </headerFooter>
    </customSheetView>
  </customSheetViews>
  <phoneticPr fontId="2"/>
  <printOptions horizontalCentered="1" verticalCentered="1"/>
  <pageMargins left="0" right="0" top="0.19685039370078741" bottom="0" header="0.39370078740157483" footer="0"/>
  <pageSetup paperSize="9" scale="39" orientation="landscape" horizontalDpi="300" verticalDpi="300" r:id="rId2"/>
  <headerFooter alignWithMargins="0">
    <oddFooter>&amp;C&amp;P/&amp;N</oddFooter>
  </headerFooter>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0ryVSAjbftsytA0F3s/RjrAZe2U0Bispo/SqIc30jyS8EDEQue5glhy6IXWL/k+DfroxbmUUDiH9l6+xzOBatA==" saltValue="XIG6vFg35K6NzcoYo1ysNw==" spinCount="100000" sheet="1" objects="1" scenarios="1"/>
  <dataConsolidate/>
  <customSheetViews>
    <customSheetView guid="{23B4F44E-4ACE-4D23-8DF5-675D7920466B}" showGridLines="0" fitToPage="1" hiddenRows="1" hiddenColumns="1">
      <pageMargins left="0" right="0" top="0.19685039370078741" bottom="0" header="0.39370078740157483" footer="0"/>
      <printOptions horizontalCentered="1" verticalCentered="1"/>
      <pageSetup paperSize="9" scale="40" orientation="landscape" horizontalDpi="300" verticalDpi="300" r:id="rId1"/>
      <headerFooter alignWithMargins="0">
        <oddFooter>&amp;C&amp;P/&amp;N</oddFooter>
      </headerFooter>
    </customSheetView>
  </customSheetViews>
  <phoneticPr fontId="2"/>
  <printOptions horizontalCentered="1" verticalCentered="1"/>
  <pageMargins left="0" right="0" top="0.19685039370078741" bottom="0" header="0.39370078740157483" footer="0"/>
  <pageSetup paperSize="9" scale="39" orientation="landscape" horizontalDpi="300" verticalDpi="300" r:id="rId2"/>
  <headerFooter alignWithMargins="0">
    <oddFooter>&amp;C&amp;P/&amp;N</oddFooter>
  </headerFooter>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election activeCell="K44" sqref="K44"/>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553</v>
      </c>
      <c r="G46" s="8" t="s">
        <v>554</v>
      </c>
      <c r="H46" s="8" t="s">
        <v>555</v>
      </c>
      <c r="I46" s="8" t="s">
        <v>556</v>
      </c>
      <c r="J46" s="9" t="s">
        <v>557</v>
      </c>
    </row>
    <row r="47" spans="2:10" ht="57.75" customHeight="1" x14ac:dyDescent="0.15">
      <c r="B47" s="10"/>
      <c r="C47" s="1232" t="s">
        <v>3</v>
      </c>
      <c r="D47" s="1232"/>
      <c r="E47" s="1233"/>
      <c r="F47" s="11">
        <v>14.59</v>
      </c>
      <c r="G47" s="12">
        <v>15.87</v>
      </c>
      <c r="H47" s="12">
        <v>14.63</v>
      </c>
      <c r="I47" s="12">
        <v>14.42</v>
      </c>
      <c r="J47" s="13">
        <v>16.23</v>
      </c>
    </row>
    <row r="48" spans="2:10" ht="57.75" customHeight="1" x14ac:dyDescent="0.15">
      <c r="B48" s="14"/>
      <c r="C48" s="1234" t="s">
        <v>4</v>
      </c>
      <c r="D48" s="1234"/>
      <c r="E48" s="1235"/>
      <c r="F48" s="15">
        <v>3.09</v>
      </c>
      <c r="G48" s="16">
        <v>3.7</v>
      </c>
      <c r="H48" s="16">
        <v>2.2999999999999998</v>
      </c>
      <c r="I48" s="16">
        <v>3.39</v>
      </c>
      <c r="J48" s="17">
        <v>3.18</v>
      </c>
    </row>
    <row r="49" spans="2:10" ht="57.75" customHeight="1" thickBot="1" x14ac:dyDescent="0.2">
      <c r="B49" s="18"/>
      <c r="C49" s="1236" t="s">
        <v>5</v>
      </c>
      <c r="D49" s="1236"/>
      <c r="E49" s="1237"/>
      <c r="F49" s="19" t="s">
        <v>558</v>
      </c>
      <c r="G49" s="20">
        <v>1.96</v>
      </c>
      <c r="H49" s="20" t="s">
        <v>559</v>
      </c>
      <c r="I49" s="20">
        <v>1.1100000000000001</v>
      </c>
      <c r="J49" s="21">
        <v>2.95</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CkihYvuFuqMFbaOoNnqqhuk1JlNFvMU9IdLWFCtRFBR1gQNWUZOXORWluyjip06hIPqudYJ8ATN2HKnnZz9Aiw==" saltValue="+Evib1Wv9187i3e8ONinyw==" spinCount="100000" sheet="1" objects="1" scenarios="1"/>
  <customSheetViews>
    <customSheetView guid="{23B4F44E-4ACE-4D23-8DF5-675D7920466B}" showGridLines="0" fitToPage="1" hiddenRows="1" hiddenColumns="1">
      <rowBreaks count="1" manualBreakCount="1">
        <brk id="51" max="15" man="1"/>
      </rowBreaks>
      <pageMargins left="0" right="0" top="0.19685039370078741" bottom="0" header="0" footer="0"/>
      <printOptions horizontalCentered="1"/>
      <pageSetup paperSize="9" scale="64" orientation="landscape" horizontalDpi="300" verticalDpi="300" r:id="rId1"/>
      <headerFooter alignWithMargins="0">
        <oddFooter>&amp;C&amp;P/&amp;N</oddFooter>
      </headerFooter>
    </customSheetView>
  </customSheetViews>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2"/>
  <headerFooter alignWithMargins="0">
    <oddFooter>&amp;C&amp;P/&amp;N</oddFooter>
  </headerFooter>
  <rowBreaks count="1" manualBreakCount="1">
    <brk id="51" max="15"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2020-09-29T04:20:27Z</cp:lastPrinted>
  <dcterms:created xsi:type="dcterms:W3CDTF">2020-02-10T04:27:09Z</dcterms:created>
  <dcterms:modified xsi:type="dcterms:W3CDTF">2020-09-29T04:20:49Z</dcterms:modified>
  <cp:category/>
</cp:coreProperties>
</file>