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30年度決算\13_市町から回答（２回目）\02_完成版\"/>
    </mc:Choice>
  </mc:AlternateContent>
  <bookViews>
    <workbookView xWindow="930" yWindow="0" windowWidth="19560" windowHeight="8115" tabRatio="8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W38" i="10"/>
  <c r="BW39" i="10" s="1"/>
  <c r="BE38" i="10"/>
  <c r="AM38" i="10"/>
  <c r="U38" i="10"/>
  <c r="C38" i="10"/>
  <c r="CO37" i="10"/>
  <c r="BW37" i="10"/>
  <c r="BE37" i="10"/>
  <c r="AM37" i="10"/>
  <c r="U37" i="10"/>
  <c r="C37" i="10"/>
  <c r="BW36" i="10"/>
  <c r="BE36" i="10"/>
  <c r="AM36" i="10"/>
  <c r="U36" i="10"/>
  <c r="C36" i="10"/>
  <c r="BW35" i="10"/>
  <c r="BE35" i="10"/>
  <c r="AM35" i="10"/>
  <c r="U35" i="10"/>
  <c r="C35" i="10"/>
  <c r="BW34" i="10"/>
  <c r="BE34" i="10"/>
  <c r="AM34" i="10"/>
  <c r="U34" i="10"/>
  <c r="C34" i="10"/>
  <c r="BW40" i="10" l="1"/>
  <c r="BW41" i="10" s="1"/>
  <c r="BW42" i="10" s="1"/>
  <c r="BW43" i="10" s="1"/>
  <c r="CO34" i="10"/>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<sst xmlns="http://schemas.openxmlformats.org/spreadsheetml/2006/main" count="1108" uniqueCount="639">
  <si>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</si>
  <si>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</si>
  <si>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</si>
  <si>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</si>
  <si>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</si>
  <si>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</si>
  <si>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</si>
  <si>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</si>
  <si>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</si>
  <si>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</si>
  <si>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</si>
  <si>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</si>
  <si>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</si>
  <si>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</si>
  <si>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</si>
  <si>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</si>
  <si>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</si>
  <si>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</si>
  <si>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</si>
  <si>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</si>
  <si>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</si>
  <si>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</si>
  <si>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</si>
  <si>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</si>
  <si>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</si>
  <si>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</si>
  <si>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</si>
  <si>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</si>
  <si>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</si>
  <si>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</si>
  <si>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</si>
  <si>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</si>
  <si>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</si>
  <si>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</si>
  <si>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</si>
  <si>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</si>
  <si>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</si>
  <si>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</si>
  <si>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</si>
  <si>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</si>
  <si>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</si>
  <si>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</si>
  <si>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</si>
  <si>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</si>
  <si>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</si>
  <si>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</si>
  <si>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</si>
  <si>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</si>
  <si>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</si>
  <si>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</si>
  <si>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</si>
  <si>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</si>
  <si>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</si>
  <si>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</si>
  <si>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</si>
  <si>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</si>
  <si>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</si>
  <si>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</si>
  <si>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</si>
  <si>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</si>
  <si>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</si>
  <si>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</si>
  <si>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</si>
  <si>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</si>
  <si>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</si>
  <si>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</si>
  <si>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</si>
  <si>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</si>
  <si>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</si>
  <si>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</si>
  <si>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</si>
  <si>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</si>
  <si>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</si>
  <si>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</si>
  <si>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</si>
  <si>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</si>
  <si>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</si>
  <si>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</si>
  <si>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</si>
  <si>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</si>
  <si>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</si>
  <si>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</si>
  <si>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</si>
  <si>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</si>
  <si>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</si>
  <si>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</si>
  <si>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</si>
  <si>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</si>
  <si>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</si>
  <si>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</si>
  <si>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</si>
  <si>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</si>
  <si>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</si>
  <si>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</si>
  <si>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</si>
  <si>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</si>
  <si>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</si>
  <si>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</si>
  <si>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桑名市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</si>
  <si>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</si>
  <si>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</si>
  <si>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</si>
  <si>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</si>
  <si>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</si>
  <si>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</si>
  <si>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</si>
  <si>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</si>
  <si>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</si>
  <si>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</si>
  <si>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</si>
  <si>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</si>
  <si>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</si>
  <si>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</si>
  <si>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</si>
  <si>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</si>
  <si>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</si>
  <si>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</si>
  <si>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</si>
  <si>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</si>
  <si>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</si>
  <si>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</si>
  <si>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</si>
  <si>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</si>
  <si>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</si>
  <si>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</si>
  <si>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</si>
  <si>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</si>
  <si>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</si>
  <si>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</si>
  <si>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</si>
  <si>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</si>
  <si>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</si>
  <si>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</si>
  <si>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</si>
  <si>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</si>
  <si>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</si>
  <si>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</si>
  <si>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</si>
  <si>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</si>
  <si>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</si>
  <si>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</si>
  <si>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</si>
  <si>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</si>
  <si>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</si>
  <si>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</si>
  <si>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</si>
  <si>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</si>
  <si>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</si>
  <si>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</si>
  <si>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</si>
  <si>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</si>
  <si>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</si>
  <si>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</si>
  <si>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</si>
  <si>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</si>
  <si>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</si>
  <si>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</si>
  <si>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</si>
  <si>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</si>
  <si>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</si>
  <si>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</si>
  <si>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</si>
  <si>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</si>
  <si>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</si>
  <si>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</si>
  <si>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</si>
  <si>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</si>
  <si>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</si>
  <si>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</si>
  <si>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</si>
  <si>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</si>
  <si>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</si>
  <si>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</si>
  <si>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</si>
  <si>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</si>
  <si>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</si>
  <si>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</si>
  <si>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</si>
  <si>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</si>
  <si>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</si>
  <si>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</si>
  <si>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</si>
  <si>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</si>
  <si>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</si>
  <si>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</si>
  <si>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</si>
  <si>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</si>
  <si>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</si>
  <si>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</si>
  <si>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</si>
  <si>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</si>
  <si>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</si>
  <si>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</si>
  <si>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</si>
  <si>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</si>
  <si>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</si>
  <si>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</si>
  <si>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</si>
  <si>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</si>
  <si>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</si>
  <si>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</si>
  <si>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</si>
  <si>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</si>
  <si>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</si>
  <si>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</si>
  <si>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</si>
  <si>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</si>
  <si>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</si>
  <si>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</si>
  <si>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</si>
  <si>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</si>
  <si>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</si>
  <si>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</si>
  <si>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</si>
  <si>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三重県桑名市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</si>
  <si>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</si>
  <si>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</si>
  <si>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</si>
  <si>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</si>
  <si>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</si>
  <si>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</si>
  <si>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</si>
  <si>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</si>
  <si>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</si>
  <si>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</si>
  <si>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</si>
  <si>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</si>
  <si>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</si>
  <si>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</si>
  <si>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</si>
  <si>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</si>
  <si>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</si>
  <si>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</si>
  <si>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</si>
  <si>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</si>
  <si>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</si>
  <si>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</si>
  <si>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</si>
  <si>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</si>
  <si>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</si>
  <si>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</si>
  <si>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</si>
  <si>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</si>
  <si>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</si>
  <si>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</si>
  <si>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</si>
  <si>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</si>
  <si>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</si>
  <si>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</si>
  <si>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</si>
  <si>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</si>
  <si>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</si>
  <si>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</si>
  <si>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</si>
  <si>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</si>
  <si>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</si>
  <si>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</si>
  <si>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</si>
  <si>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</si>
  <si>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</si>
  <si>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</si>
  <si>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</si>
  <si>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</si>
  <si>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</si>
  <si>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</si>
  <si>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</si>
  <si>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</si>
  <si>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</si>
  <si>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</si>
  <si>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</si>
  <si>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</si>
  <si>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</si>
  <si>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</si>
  <si>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</si>
  <si>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</si>
  <si>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</si>
  <si>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</si>
  <si>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</si>
  <si>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</si>
  <si>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</si>
  <si>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</si>
  <si>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</si>
  <si>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</si>
  <si>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</si>
  <si>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</si>
  <si>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</si>
  <si>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</si>
  <si>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</si>
  <si>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</si>
  <si>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</si>
  <si>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</si>
  <si>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</si>
  <si>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</si>
  <si>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</si>
  <si>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</si>
  <si>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</si>
  <si>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</si>
  <si>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</si>
  <si>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</si>
  <si>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</si>
  <si>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</si>
  <si>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</si>
  <si>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</si>
  <si>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</si>
  <si>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</si>
  <si>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</si>
  <si>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</si>
  <si>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</si>
  <si>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</si>
  <si>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</si>
  <si>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</si>
  <si>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</si>
  <si>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</si>
  <si>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</si>
  <si>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</si>
  <si>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</si>
  <si>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</si>
  <si>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</si>
  <si>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</si>
  <si>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</si>
  <si>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</si>
  <si>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</si>
  <si>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</si>
  <si>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</si>
  <si>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</si>
  <si>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</si>
  <si>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</si>
  <si>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</si>
  <si>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</si>
  <si>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</si>
  <si>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</si>
  <si>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</si>
  <si>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</si>
  <si>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</si>
  <si>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</si>
  <si>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</si>
  <si>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</si>
  <si>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</si>
  <si>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</si>
  <si>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</si>
  <si>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</si>
  <si>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</si>
  <si>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</si>
  <si>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</si>
  <si>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</si>
  <si>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</si>
  <si>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</si>
  <si>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</si>
  <si>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</si>
  <si>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</si>
  <si>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</si>
  <si>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</si>
  <si>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</si>
  <si>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</si>
  <si>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</si>
  <si>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</si>
  <si>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</si>
  <si>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</si>
  <si>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</si>
  <si>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</si>
  <si>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</si>
  <si>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</si>
  <si>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</si>
  <si>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</si>
  <si>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</si>
  <si>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三重県桑名市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</si>
  <si>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</si>
  <si>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</si>
  <si>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</si>
  <si>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</si>
  <si>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</si>
  <si>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</si>
  <si>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</si>
  <si>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</si>
  <si>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</si>
  <si>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</si>
  <si>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</si>
  <si>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</si>
  <si>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</si>
  <si>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</si>
  <si>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</si>
  <si>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</si>
  <si>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</si>
  <si>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</si>
  <si>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</si>
  <si>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</si>
  <si>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</si>
  <si>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</si>
  <si>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地方独立行政法人桑名市総合医療センター施設整備等貸付事業特別会計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</si>
  <si>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</si>
  <si>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</si>
  <si>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</si>
  <si>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</si>
  <si>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</si>
  <si>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</si>
  <si>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</si>
  <si>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</si>
  <si>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</si>
  <si>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</si>
  <si>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</si>
  <si>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</si>
  <si>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</si>
  <si>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</si>
  <si>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</si>
  <si>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市営駐車場事業特別会計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</si>
  <si>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</si>
  <si>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</si>
  <si>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</si>
  <si>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</si>
  <si>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</si>
  <si>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</si>
  <si>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</si>
  <si>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</si>
  <si>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</si>
  <si>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</si>
  <si>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</si>
  <si>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</si>
  <si>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</si>
  <si>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</si>
  <si>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</si>
  <si>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</si>
  <si>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</si>
  <si>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</si>
  <si>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</si>
  <si>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</si>
  <si>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</si>
  <si>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</si>
  <si>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</si>
  <si>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</si>
  <si>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</si>
  <si>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</si>
  <si>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</si>
  <si>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</si>
  <si>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</si>
  <si>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</si>
  <si>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</si>
  <si>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</si>
  <si>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</si>
  <si>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</si>
  <si>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</si>
  <si>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</si>
  <si>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</si>
  <si>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</si>
  <si>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</si>
  <si>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</si>
  <si>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</si>
  <si>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</si>
  <si>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</si>
  <si>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</si>
  <si>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</si>
  <si>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</si>
  <si>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</si>
  <si>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</si>
  <si>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</si>
  <si>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</si>
  <si>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</si>
  <si>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</si>
  <si>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</si>
  <si>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</si>
  <si>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</si>
  <si>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</si>
  <si>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</si>
  <si>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</si>
  <si>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</si>
  <si>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</si>
  <si>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</si>
  <si>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</si>
  <si>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</si>
  <si>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</si>
  <si>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</si>
  <si>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</si>
  <si>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</si>
  <si>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</si>
  <si>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</si>
  <si>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</si>
  <si>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</si>
  <si>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</si>
  <si>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</si>
  <si>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</si>
  <si>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</si>
  <si>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市営駐車場事業特別会計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</si>
  <si>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</si>
  <si>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</si>
  <si>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</si>
  <si>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</si>
  <si>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</si>
  <si>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</si>
  <si>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</si>
  <si>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</si>
  <si>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</si>
  <si>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</si>
  <si>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</si>
  <si>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</si>
  <si>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</si>
  <si>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</si>
  <si>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</si>
  <si>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</si>
  <si>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</si>
  <si>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</si>
  <si>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</si>
  <si>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</si>
  <si>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</si>
  <si>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</si>
  <si>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</si>
  <si>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</si>
  <si>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</si>
  <si>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</si>
  <si>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</si>
  <si>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</si>
  <si>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</si>
  <si>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</si>
  <si>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</si>
  <si>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</si>
  <si>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</si>
  <si>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</si>
  <si>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</si>
  <si>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</si>
  <si>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</si>
  <si>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</si>
  <si>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</si>
  <si>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</si>
  <si>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</si>
  <si>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</si>
  <si>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</si>
  <si>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</si>
  <si>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</si>
  <si>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</si>
  <si>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</si>
  <si>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</si>
  <si>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</si>
  <si>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</si>
  <si>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</si>
  <si>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</si>
  <si>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</si>
  <si>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</si>
  <si>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</si>
  <si>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</si>
  <si>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</si>
  <si>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</si>
  <si>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</si>
  <si>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</si>
  <si>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</si>
  <si>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</si>
  <si>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</si>
  <si>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</si>
  <si>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</si>
  <si>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</si>
  <si>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</si>
  <si>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</si>
  <si>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</si>
  <si>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</si>
  <si>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</si>
  <si>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</si>
  <si>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</si>
  <si>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</si>
  <si>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</si>
  <si>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</si>
  <si>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</si>
  <si>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</si>
  <si>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</si>
  <si>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</si>
  <si>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</si>
  <si>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</si>
  <si>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</si>
  <si>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</si>
  <si>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</si>
  <si>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</si>
  <si>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</si>
  <si>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</si>
  <si>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</si>
  <si>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1.35</t>
  </si>
  <si>
    <t>▲ 0.95</t>
  </si>
  <si>
    <t>▲ 0.31</t>
  </si>
  <si>
    <t>水道事業会計</t>
  </si>
  <si>
    <t>一般会計</t>
  </si>
  <si>
    <t>下水道事業会計</t>
  </si>
  <si>
    <t>介護保険事業特別会計</t>
  </si>
  <si>
    <t>市営駐車場事業特別会計</t>
  </si>
  <si>
    <t>国民健康保険事業特別会計</t>
  </si>
  <si>
    <t>後期高齢者医療事業特別会計</t>
  </si>
  <si>
    <t>住宅新築資金等貸付事業特別会計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</si>
  <si>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</si>
  <si>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</si>
  <si>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</si>
  <si>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</si>
  <si>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</si>
  <si>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</si>
  <si>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</si>
  <si>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</si>
  <si>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</si>
  <si>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桑名広域清掃事業組合</t>
    <rPh sb="0" eb="2">
      <t>クワナ</t>
    </rPh>
    <rPh sb="2" eb="4">
      <t>コウイキ</t>
    </rPh>
    <rPh sb="4" eb="6">
      <t>セイソウ</t>
    </rPh>
    <rPh sb="6" eb="8">
      <t>ジギョウ</t>
    </rPh>
    <rPh sb="8" eb="10">
      <t>クミアイ</t>
    </rPh>
    <phoneticPr fontId="2"/>
  </si>
  <si>
    <t>　一般会計</t>
    <rPh sb="1" eb="3">
      <t>イッパン</t>
    </rPh>
    <rPh sb="3" eb="5">
      <t>カイケイ</t>
    </rPh>
    <phoneticPr fontId="2"/>
  </si>
  <si>
    <t>　ごみ処理施設整備事業特別会計</t>
    <rPh sb="3" eb="5">
      <t>ショリ</t>
    </rPh>
    <rPh sb="5" eb="7">
      <t>シセツ</t>
    </rPh>
    <rPh sb="7" eb="9">
      <t>セイビ</t>
    </rPh>
    <rPh sb="9" eb="11">
      <t>ジギョウ</t>
    </rPh>
    <rPh sb="11" eb="13">
      <t>トクベツ</t>
    </rPh>
    <rPh sb="13" eb="15">
      <t>カイケイ</t>
    </rPh>
    <phoneticPr fontId="2"/>
  </si>
  <si>
    <t>　消防救急無線特別会計</t>
    <rPh sb="1" eb="3">
      <t>ショウボウ</t>
    </rPh>
    <rPh sb="3" eb="5">
      <t>キュウキュウ</t>
    </rPh>
    <rPh sb="5" eb="7">
      <t>ムセン</t>
    </rPh>
    <rPh sb="7" eb="9">
      <t>トクベツ</t>
    </rPh>
    <rPh sb="9" eb="11">
      <t>カイケイ</t>
    </rPh>
    <phoneticPr fontId="2"/>
  </si>
  <si>
    <t>　共同研修特別会計</t>
    <rPh sb="1" eb="3">
      <t>キョウドウ</t>
    </rPh>
    <rPh sb="3" eb="5">
      <t>ケンシュウ</t>
    </rPh>
    <rPh sb="5" eb="7">
      <t>トクベツ</t>
    </rPh>
    <rPh sb="7" eb="9">
      <t>カイケイ</t>
    </rPh>
    <phoneticPr fontId="2"/>
  </si>
  <si>
    <t>　デジタル地図特別会計</t>
    <rPh sb="5" eb="7">
      <t>チズ</t>
    </rPh>
    <rPh sb="7" eb="9">
      <t>トクベツ</t>
    </rPh>
    <rPh sb="9" eb="11">
      <t>カイケイ</t>
    </rPh>
    <phoneticPr fontId="2"/>
  </si>
  <si>
    <t>　物品特別会計</t>
    <rPh sb="1" eb="3">
      <t>ブッピン</t>
    </rPh>
    <rPh sb="3" eb="5">
      <t>トクベツ</t>
    </rPh>
    <rPh sb="5" eb="7">
      <t>カイケイ</t>
    </rPh>
    <phoneticPr fontId="2"/>
  </si>
  <si>
    <t>　退職手当特別会計</t>
    <rPh sb="1" eb="3">
      <t>タイショク</t>
    </rPh>
    <rPh sb="3" eb="5">
      <t>テアテ</t>
    </rPh>
    <rPh sb="5" eb="7">
      <t>トクベツ</t>
    </rPh>
    <rPh sb="7" eb="9">
      <t>カイケイ</t>
    </rPh>
    <phoneticPr fontId="2"/>
  </si>
  <si>
    <t>　公平委員会特別会計</t>
    <rPh sb="1" eb="3">
      <t>コウヘイ</t>
    </rPh>
    <rPh sb="3" eb="6">
      <t>イインカイ</t>
    </rPh>
    <rPh sb="6" eb="8">
      <t>トクベツ</t>
    </rPh>
    <rPh sb="8" eb="10">
      <t>カイケイ</t>
    </rPh>
    <phoneticPr fontId="2"/>
  </si>
  <si>
    <t>三重地方税管理回収機構</t>
    <rPh sb="0" eb="2">
      <t>ミエ</t>
    </rPh>
    <rPh sb="2" eb="5">
      <t>チホウゼイ</t>
    </rPh>
    <rPh sb="5" eb="7">
      <t>カンリ</t>
    </rPh>
    <rPh sb="7" eb="9">
      <t>カイシュウ</t>
    </rPh>
    <rPh sb="9" eb="11">
      <t>キコウ</t>
    </rPh>
    <phoneticPr fontId="2"/>
  </si>
  <si>
    <t>　滞納整理拡充事業特別会計</t>
    <rPh sb="1" eb="3">
      <t>タイノウ</t>
    </rPh>
    <rPh sb="3" eb="5">
      <t>セイリ</t>
    </rPh>
    <rPh sb="5" eb="7">
      <t>カクジュウ</t>
    </rPh>
    <rPh sb="7" eb="9">
      <t>ジギョウ</t>
    </rPh>
    <rPh sb="9" eb="11">
      <t>トクベツ</t>
    </rPh>
    <rPh sb="11" eb="13">
      <t>カイケイ</t>
    </rPh>
    <phoneticPr fontId="2"/>
  </si>
  <si>
    <t>桑名・員弁広域連合</t>
    <rPh sb="0" eb="2">
      <t>クワナ</t>
    </rPh>
    <rPh sb="3" eb="5">
      <t>イナベ</t>
    </rPh>
    <rPh sb="5" eb="7">
      <t>コウイキ</t>
    </rPh>
    <rPh sb="7" eb="9">
      <t>レンゴウ</t>
    </rPh>
    <phoneticPr fontId="2"/>
  </si>
  <si>
    <t>三重県後期高齢者医療広域連合</t>
    <rPh sb="0" eb="3">
      <t>ミエケン</t>
    </rPh>
    <rPh sb="3" eb="5">
      <t>コウキ</t>
    </rPh>
    <rPh sb="5" eb="8">
      <t>コウレイシャ</t>
    </rPh>
    <rPh sb="8" eb="10">
      <t>イリョウ</t>
    </rPh>
    <rPh sb="10" eb="12">
      <t>コウイキ</t>
    </rPh>
    <rPh sb="12" eb="14">
      <t>レンゴウ</t>
    </rPh>
    <phoneticPr fontId="2"/>
  </si>
  <si>
    <t>　後期高齢者医療特別会計</t>
    <rPh sb="1" eb="3">
      <t>コウキ</t>
    </rPh>
    <rPh sb="3" eb="6">
      <t>コウレイシャ</t>
    </rPh>
    <rPh sb="6" eb="8">
      <t>イリョウ</t>
    </rPh>
    <rPh sb="8" eb="10">
      <t>トクベツ</t>
    </rPh>
    <rPh sb="10" eb="12">
      <t>カイケイ</t>
    </rPh>
    <phoneticPr fontId="2"/>
  </si>
  <si>
    <t>-</t>
    <phoneticPr fontId="2"/>
  </si>
  <si>
    <t>-</t>
    <phoneticPr fontId="2"/>
  </si>
  <si>
    <t>-</t>
    <phoneticPr fontId="2"/>
  </si>
  <si>
    <t>（一財）桑名市文化・スポーツ振興公社</t>
    <rPh sb="1" eb="3">
      <t>イチザイ</t>
    </rPh>
    <rPh sb="4" eb="7">
      <t>クワナシ</t>
    </rPh>
    <rPh sb="7" eb="9">
      <t>ブンカ</t>
    </rPh>
    <rPh sb="14" eb="16">
      <t>シンコウ</t>
    </rPh>
    <rPh sb="16" eb="18">
      <t>コウシャ</t>
    </rPh>
    <phoneticPr fontId="2"/>
  </si>
  <si>
    <t>（株）まちづくり桑名</t>
    <rPh sb="1" eb="2">
      <t>カブ</t>
    </rPh>
    <rPh sb="8" eb="10">
      <t>クワナ</t>
    </rPh>
    <phoneticPr fontId="2"/>
  </si>
  <si>
    <t>（地独）桑名市総合医療センター</t>
    <rPh sb="1" eb="2">
      <t>チ</t>
    </rPh>
    <rPh sb="2" eb="3">
      <t>ドク</t>
    </rPh>
    <rPh sb="4" eb="7">
      <t>クワナシ</t>
    </rPh>
    <rPh sb="7" eb="9">
      <t>ソウゴウ</t>
    </rPh>
    <rPh sb="9" eb="11">
      <t>イリョウ</t>
    </rPh>
    <phoneticPr fontId="2"/>
  </si>
  <si>
    <t>〇</t>
    <phoneticPr fontId="2"/>
  </si>
  <si>
    <t>-</t>
    <phoneticPr fontId="2"/>
  </si>
  <si>
    <t>-</t>
    <phoneticPr fontId="2"/>
  </si>
  <si>
    <t>-</t>
    <phoneticPr fontId="2"/>
  </si>
  <si>
    <t>地域振興基金(H30年度末現在)</t>
    <rPh sb="0" eb="2">
      <t>チイキ</t>
    </rPh>
    <rPh sb="2" eb="4">
      <t>シンコウ</t>
    </rPh>
    <rPh sb="4" eb="6">
      <t>キキン</t>
    </rPh>
    <phoneticPr fontId="2"/>
  </si>
  <si>
    <t>長島町土地改良施設の整備及び維持管理基金(H30年度末現在)</t>
    <rPh sb="0" eb="3">
      <t>ナガシマチョウ</t>
    </rPh>
    <rPh sb="3" eb="5">
      <t>トチ</t>
    </rPh>
    <rPh sb="5" eb="7">
      <t>カイリョウ</t>
    </rPh>
    <rPh sb="7" eb="9">
      <t>シセツ</t>
    </rPh>
    <rPh sb="10" eb="12">
      <t>セイビ</t>
    </rPh>
    <rPh sb="12" eb="13">
      <t>オヨ</t>
    </rPh>
    <rPh sb="14" eb="16">
      <t>イジ</t>
    </rPh>
    <rPh sb="16" eb="18">
      <t>カンリ</t>
    </rPh>
    <rPh sb="18" eb="20">
      <t>キキン</t>
    </rPh>
    <phoneticPr fontId="2"/>
  </si>
  <si>
    <t>ふるさと応援基金(H30年度末現在)</t>
    <rPh sb="4" eb="6">
      <t>オウエン</t>
    </rPh>
    <rPh sb="6" eb="8">
      <t>キキン</t>
    </rPh>
    <phoneticPr fontId="2"/>
  </si>
  <si>
    <t>情報システム整備基金(H30年度末現在)</t>
    <rPh sb="0" eb="2">
      <t>ジョウホウ</t>
    </rPh>
    <rPh sb="6" eb="8">
      <t>セイビ</t>
    </rPh>
    <rPh sb="8" eb="10">
      <t>キキン</t>
    </rPh>
    <phoneticPr fontId="2"/>
  </si>
  <si>
    <t>公共施設整備基金(H30年度末現在)</t>
    <rPh sb="0" eb="2">
      <t>コウキョウ</t>
    </rPh>
    <rPh sb="2" eb="4">
      <t>シセツ</t>
    </rPh>
    <rPh sb="4" eb="6">
      <t>セイビ</t>
    </rPh>
    <rPh sb="6" eb="8">
      <t>キキン</t>
    </rPh>
    <phoneticPr fontId="2"/>
  </si>
  <si>
    <t>-</t>
    <phoneticPr fontId="2"/>
  </si>
  <si>
    <t>-</t>
    <phoneticPr fontId="2"/>
  </si>
  <si>
    <t>三重県市町総合事務組合</t>
    <rPh sb="0" eb="3">
      <t>ミエケン</t>
    </rPh>
    <rPh sb="3" eb="5">
      <t>シチョウ</t>
    </rPh>
    <rPh sb="5" eb="7">
      <t>ソウゴウ</t>
    </rPh>
    <rPh sb="7" eb="9">
      <t>ジム</t>
    </rPh>
    <rPh sb="9" eb="11">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</si>
  <si>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</si>
  <si>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</si>
  <si>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</si>
  <si>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</si>
  <si>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</si>
  <si>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</si>
  <si>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</si>
  <si>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</si>
  <si>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</si>
  <si>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</si>
  <si>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</si>
  <si>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</si>
  <si>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将来負担比率</t>
    <phoneticPr fontId="5"/>
  </si>
  <si>
    <t>実質公債費比率</t>
    <phoneticPr fontId="5"/>
  </si>
  <si>
    <t xml:space="preserve"> </t>
    <phoneticPr fontId="5"/>
  </si>
  <si>
    <r>
      <rPr>
        <sz val="11"/>
        <rFont val="ＭＳ Ｐゴシック"/>
        <family val="3"/>
        <charset val="128"/>
      </rPr>
      <t>　将来負担比率と有形固定資産減価償却率のいづれも、類似団体と比較して高い水準にある。資産の老朽化が進むと、潜在化している更新費用などの将来負担が増加していく事から、公共施設等を適正に管理していく必要がある。</t>
    </r>
    <r>
      <rPr>
        <sz val="11"/>
        <color indexed="8"/>
        <rFont val="ＭＳ Ｐゴシック"/>
        <family val="3"/>
        <charset val="128"/>
      </rPr>
      <t xml:space="preserve">
</t>
    </r>
    <phoneticPr fontId="5"/>
  </si>
  <si>
    <t xml:space="preserve"> 将来負担比率は、類似団体と比較して高い水準にある。交付税算入率の高い合併特例事業債及び臨時財政対策債を多く発行したものが返済されるようになり、一般会計の地方債残高は減少しているが、新病院の建設や一部事務組合に対する地方債の発行増などにより将来負担比率は高い水準である。また、実質公債費比率について、年々低下傾向にあるものの、同様に、類似団体と比較して高い水準にある。これは、平成16年12月の市町合併以降に実施した各種施設整備事業の財源として発行した地方債の影響によるものであると考えられる。地方債の発行にあたっては、交付税算入率が高い有利な起債を活用しているが、今後、大型事業の実施が予定されているため、公債費負担の増加に留意していく必要がある。</t>
    <rPh sb="52" eb="53">
      <t>オオ</t>
    </rPh>
    <rPh sb="54" eb="56">
      <t>ハッコウ</t>
    </rPh>
    <rPh sb="61" eb="63">
      <t>ヘンサイ</t>
    </rPh>
    <rPh sb="72" eb="74">
      <t>イッパン</t>
    </rPh>
    <rPh sb="74" eb="76">
      <t>カイケイ</t>
    </rPh>
    <rPh sb="77" eb="79">
      <t>チホウ</t>
    </rPh>
    <rPh sb="79" eb="80">
      <t>サイ</t>
    </rPh>
    <rPh sb="80" eb="82">
      <t>ザンダカ</t>
    </rPh>
    <rPh sb="83" eb="85">
      <t>ゲンショウ</t>
    </rPh>
    <rPh sb="129" eb="131">
      <t>スイジュン</t>
    </rPh>
    <rPh sb="150" eb="152">
      <t>ネンネン</t>
    </rPh>
    <rPh sb="152" eb="154">
      <t>テイカ</t>
    </rPh>
    <rPh sb="154" eb="156">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</si>
</sst>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46440</c:v>
                </c:pt>
                <c:pt idx="2">
                  <c:v>63257</c:v>
                </c:pt>
                <c:pt idx="3">
                  <c:v>52308</c:v>
                </c:pt>
                <c:pt idx="4">
                  <c:v>46402</c:v>
                </c:pt>
              </c:numCache>
            </c:numRef>
          </c:val>
          <c:smooth val="0"/>
          <c:extLst>
            <c:ext xmlns:c16="http://schemas.microsoft.com/office/drawing/2014/chart" uri="{C3380CC4-5D6E-409C-BE32-E72D297353CC}">
              <c16:uniqueId val="{00000000-2B54-46DF-9914-31B0F748A2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27968</c:v>
                </c:pt>
                <c:pt idx="1">
                  <c:v>37577</c:v>
                </c:pt>
                <c:pt idx="2">
                  <c:v>30078</c:v>
                </c:pt>
                <c:pt idx="3">
                  <c:v>28424</c:v>
                </c:pt>
                <c:pt idx="4">
                  <c:v>35213</c:v>
                </c:pt>
              </c:numCache>
            </c:numRef>
          </c:val>
          <c:smooth val="0"/>
          <c:extLst>
            <c:ext xmlns:c16="http://schemas.microsoft.com/office/drawing/2014/chart" uri="{C3380CC4-5D6E-409C-BE32-E72D297353CC}">
              <c16:uniqueId val="{00000001-2B54-46DF-9914-31B0F748A2C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3.47</c:v>
                </c:pt>
                <c:pt idx="1">
                  <c:v>5.16</c:v>
                </c:pt>
                <c:pt idx="2">
                  <c:v>5.68</c:v>
                </c:pt>
                <c:pt idx="3">
                  <c:v>5.32</c:v>
                </c:pt>
                <c:pt idx="4">
                  <c:v>4.67</c:v>
                </c:pt>
              </c:numCache>
            </c:numRef>
          </c:val>
          <c:extLst>
            <c:ext xmlns:c16="http://schemas.microsoft.com/office/drawing/2014/chart" uri="{C3380CC4-5D6E-409C-BE32-E72D297353CC}">
              <c16:uniqueId val="{00000000-D83B-4B65-A924-440FAE2B3D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11.25</c:v>
                </c:pt>
                <c:pt idx="1">
                  <c:v>12.94</c:v>
                </c:pt>
                <c:pt idx="2">
                  <c:v>11.33</c:v>
                </c:pt>
                <c:pt idx="3">
                  <c:v>11.39</c:v>
                </c:pt>
                <c:pt idx="4">
                  <c:v>14</c:v>
                </c:pt>
              </c:numCache>
            </c:numRef>
          </c:val>
          <c:extLst>
            <c:ext xmlns:c16="http://schemas.microsoft.com/office/drawing/2014/chart" uri="{C3380CC4-5D6E-409C-BE32-E72D297353CC}">
              <c16:uniqueId val="{00000001-D83B-4B65-A924-440FAE2B3D7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-1.35</c:v>
                </c:pt>
                <c:pt idx="1">
                  <c:v>3.46</c:v>
                </c:pt>
                <c:pt idx="2">
                  <c:v>-0.95</c:v>
                </c:pt>
                <c:pt idx="3">
                  <c:v>-0.31</c:v>
                </c:pt>
                <c:pt idx="4">
                  <c:v>1.91</c:v>
                </c:pt>
              </c:numCache>
            </c:numRef>
          </c:val>
          <c:smooth val="0"/>
          <c:extLst>
            <c:ext xmlns:c16="http://schemas.microsoft.com/office/drawing/2014/chart" uri="{C3380CC4-5D6E-409C-BE32-E72D297353CC}">
              <c16:uniqueId val="{00000002-D83B-4B65-A924-440FAE2B3D7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452-4A97-A735-C47973C93F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452-4A97-A735-C47973C93F35}"/>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452-4A97-A735-C47973C93F35}"/>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0.16</c:v>
                </c:pt>
                <c:pt idx="8">
                  <c:v>#N/A</c:v>
                </c:pt>
                <c:pt idx="9">
                  <c:v>0.16</c:v>
                </c:pt>
              </c:numCache>
            </c:numRef>
          </c:val>
          <c:extLst>
            <c:ext xmlns:c16="http://schemas.microsoft.com/office/drawing/2014/chart" uri="{C3380CC4-5D6E-409C-BE32-E72D297353CC}">
              <c16:uniqueId val="{00000003-1452-4A97-A735-C47973C93F35}"/>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0.55000000000000004</c:v>
                </c:pt>
                <c:pt idx="2">
                  <c:v>#N/A</c:v>
                </c:pt>
                <c:pt idx="3">
                  <c:v>0.57999999999999996</c:v>
                </c:pt>
                <c:pt idx="4">
                  <c:v>#N/A</c:v>
                </c:pt>
                <c:pt idx="5">
                  <c:v>0.39</c:v>
                </c:pt>
                <c:pt idx="6">
                  <c:v>#N/A</c:v>
                </c:pt>
                <c:pt idx="7">
                  <c:v>0.63</c:v>
                </c:pt>
                <c:pt idx="8">
                  <c:v>#N/A</c:v>
                </c:pt>
                <c:pt idx="9">
                  <c:v>0.24</c:v>
                </c:pt>
              </c:numCache>
            </c:numRef>
          </c:val>
          <c:extLst>
            <c:ext xmlns:c16="http://schemas.microsoft.com/office/drawing/2014/chart" uri="{C3380CC4-5D6E-409C-BE32-E72D297353CC}">
              <c16:uniqueId val="{00000004-1452-4A97-A735-C47973C93F35}"/>
            </c:ext>
          </c:extLst>
        </c:ser>
        <c:ser>
          <c:idx val="5"/>
          <c:order val="5"/>
          <c:tx>
            <c:strRef>
              <c:f>データシート!$A$32</c:f>
              <c:strCache>
                <c:ptCount val="1"/>
                <c:pt idx="0">
                  <c:v>市営駐車場事業特別会計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0.56999999999999995</c:v>
                </c:pt>
              </c:numCache>
            </c:numRef>
          </c:val>
          <c:extLst>
            <c:ext xmlns:c16="http://schemas.microsoft.com/office/drawing/2014/chart" uri="{C3380CC4-5D6E-409C-BE32-E72D297353CC}">
              <c16:uniqueId val="{00000005-1452-4A97-A735-C47973C93F3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0.65</c:v>
                </c:pt>
                <c:pt idx="2">
                  <c:v>#N/A</c:v>
                </c:pt>
                <c:pt idx="3">
                  <c:v>0.56000000000000005</c:v>
                </c:pt>
                <c:pt idx="4">
                  <c:v>#N/A</c:v>
                </c:pt>
                <c:pt idx="5">
                  <c:v>0.46</c:v>
                </c:pt>
                <c:pt idx="6">
                  <c:v>#N/A</c:v>
                </c:pt>
                <c:pt idx="7">
                  <c:v>0.78</c:v>
                </c:pt>
                <c:pt idx="8">
                  <c:v>#N/A</c:v>
                </c:pt>
                <c:pt idx="9">
                  <c:v>0.66</c:v>
                </c:pt>
              </c:numCache>
            </c:numRef>
          </c:val>
          <c:extLst>
            <c:ext xmlns:c16="http://schemas.microsoft.com/office/drawing/2014/chart" uri="{C3380CC4-5D6E-409C-BE32-E72D297353CC}">
              <c16:uniqueId val="{00000006-1452-4A97-A735-C47973C93F3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1.65</c:v>
                </c:pt>
                <c:pt idx="2">
                  <c:v>#N/A</c:v>
                </c:pt>
                <c:pt idx="3">
                  <c:v>1.27</c:v>
                </c:pt>
                <c:pt idx="4">
                  <c:v>#N/A</c:v>
                </c:pt>
                <c:pt idx="5">
                  <c:v>1.49</c:v>
                </c:pt>
                <c:pt idx="6">
                  <c:v>#N/A</c:v>
                </c:pt>
                <c:pt idx="7">
                  <c:v>1.79</c:v>
                </c:pt>
                <c:pt idx="8">
                  <c:v>#N/A</c:v>
                </c:pt>
                <c:pt idx="9">
                  <c:v>2.66</c:v>
                </c:pt>
              </c:numCache>
            </c:numRef>
          </c:val>
          <c:extLst>
            <c:ext xmlns:c16="http://schemas.microsoft.com/office/drawing/2014/chart" uri="{C3380CC4-5D6E-409C-BE32-E72D297353CC}">
              <c16:uniqueId val="{00000007-1452-4A97-A735-C47973C93F3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3.47</c:v>
                </c:pt>
                <c:pt idx="2">
                  <c:v>#N/A</c:v>
                </c:pt>
                <c:pt idx="3">
                  <c:v>5.16</c:v>
                </c:pt>
                <c:pt idx="4">
                  <c:v>#N/A</c:v>
                </c:pt>
                <c:pt idx="5">
                  <c:v>5.66</c:v>
                </c:pt>
                <c:pt idx="6">
                  <c:v>#N/A</c:v>
                </c:pt>
                <c:pt idx="7">
                  <c:v>5.31</c:v>
                </c:pt>
                <c:pt idx="8">
                  <c:v>#N/A</c:v>
                </c:pt>
                <c:pt idx="9">
                  <c:v>4.67</c:v>
                </c:pt>
              </c:numCache>
            </c:numRef>
          </c:val>
          <c:extLst>
            <c:ext xmlns:c16="http://schemas.microsoft.com/office/drawing/2014/chart" uri="{C3380CC4-5D6E-409C-BE32-E72D297353CC}">
              <c16:uniqueId val="{00000008-1452-4A97-A735-C47973C93F3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6.46</c:v>
                </c:pt>
                <c:pt idx="2">
                  <c:v>#N/A</c:v>
                </c:pt>
                <c:pt idx="3">
                  <c:v>6.07</c:v>
                </c:pt>
                <c:pt idx="4">
                  <c:v>#N/A</c:v>
                </c:pt>
                <c:pt idx="5">
                  <c:v>4.26</c:v>
                </c:pt>
                <c:pt idx="6">
                  <c:v>#N/A</c:v>
                </c:pt>
                <c:pt idx="7">
                  <c:v>4.43</c:v>
                </c:pt>
                <c:pt idx="8">
                  <c:v>#N/A</c:v>
                </c:pt>
                <c:pt idx="9">
                  <c:v>5.69</c:v>
                </c:pt>
              </c:numCache>
            </c:numRef>
          </c:val>
          <c:extLst>
            <c:ext xmlns:c16="http://schemas.microsoft.com/office/drawing/2014/chart" uri="{C3380CC4-5D6E-409C-BE32-E72D297353CC}">
              <c16:uniqueId val="{00000009-1452-4A97-A735-C47973C93F3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5743</c:v>
                </c:pt>
                <c:pt idx="5">
                  <c:v>5687</c:v>
                </c:pt>
                <c:pt idx="8">
                  <c:v>5806</c:v>
                </c:pt>
                <c:pt idx="11">
                  <c:v>5945</c:v>
                </c:pt>
                <c:pt idx="14">
                  <c:v>6061</c:v>
                </c:pt>
              </c:numCache>
            </c:numRef>
          </c:val>
          <c:extLst>
            <c:ext xmlns:c16="http://schemas.microsoft.com/office/drawing/2014/chart" uri="{C3380CC4-5D6E-409C-BE32-E72D297353CC}">
              <c16:uniqueId val="{00000000-FD3C-499D-BAEE-5CD849E623C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FD3C-499D-BAEE-5CD849E623C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260</c:v>
                </c:pt>
                <c:pt idx="3">
                  <c:v>150</c:v>
                </c:pt>
                <c:pt idx="6">
                  <c:v>149</c:v>
                </c:pt>
                <c:pt idx="9">
                  <c:v>148</c:v>
                </c:pt>
                <c:pt idx="12">
                  <c:v>144</c:v>
                </c:pt>
              </c:numCache>
            </c:numRef>
          </c:val>
          <c:extLst>
            <c:ext xmlns:c16="http://schemas.microsoft.com/office/drawing/2014/chart" uri="{C3380CC4-5D6E-409C-BE32-E72D297353CC}">
              <c16:uniqueId val="{00000002-FD3C-499D-BAEE-5CD849E623C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1002</c:v>
                </c:pt>
                <c:pt idx="3">
                  <c:v>975</c:v>
                </c:pt>
                <c:pt idx="6">
                  <c:v>651</c:v>
                </c:pt>
                <c:pt idx="9">
                  <c:v>318</c:v>
                </c:pt>
                <c:pt idx="12">
                  <c:v>152</c:v>
                </c:pt>
              </c:numCache>
            </c:numRef>
          </c:val>
          <c:extLst>
            <c:ext xmlns:c16="http://schemas.microsoft.com/office/drawing/2014/chart" uri="{C3380CC4-5D6E-409C-BE32-E72D297353CC}">
              <c16:uniqueId val="{00000003-FD3C-499D-BAEE-5CD849E623C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1730</c:v>
                </c:pt>
                <c:pt idx="3">
                  <c:v>1747</c:v>
                </c:pt>
                <c:pt idx="6">
                  <c:v>1755</c:v>
                </c:pt>
                <c:pt idx="9">
                  <c:v>1778</c:v>
                </c:pt>
                <c:pt idx="12">
                  <c:v>1692</c:v>
                </c:pt>
              </c:numCache>
            </c:numRef>
          </c:val>
          <c:extLst>
            <c:ext xmlns:c16="http://schemas.microsoft.com/office/drawing/2014/chart" uri="{C3380CC4-5D6E-409C-BE32-E72D297353CC}">
              <c16:uniqueId val="{00000004-FD3C-499D-BAEE-5CD849E623C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3C-499D-BAEE-5CD849E623C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D3C-499D-BAEE-5CD849E623C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5561</c:v>
                </c:pt>
                <c:pt idx="3">
                  <c:v>5731</c:v>
                </c:pt>
                <c:pt idx="6">
                  <c:v>5851</c:v>
                </c:pt>
                <c:pt idx="9">
                  <c:v>6207</c:v>
                </c:pt>
                <c:pt idx="12">
                  <c:v>6322</c:v>
                </c:pt>
              </c:numCache>
            </c:numRef>
          </c:val>
          <c:extLst>
            <c:ext xmlns:c16="http://schemas.microsoft.com/office/drawing/2014/chart" uri="{C3380CC4-5D6E-409C-BE32-E72D297353CC}">
              <c16:uniqueId val="{00000007-FD3C-499D-BAEE-5CD849E623C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2811</c:v>
                </c:pt>
                <c:pt idx="2">
                  <c:v>#N/A</c:v>
                </c:pt>
                <c:pt idx="3">
                  <c:v>#N/A</c:v>
                </c:pt>
                <c:pt idx="4">
                  <c:v>2916</c:v>
                </c:pt>
                <c:pt idx="5">
                  <c:v>#N/A</c:v>
                </c:pt>
                <c:pt idx="6">
                  <c:v>#N/A</c:v>
                </c:pt>
                <c:pt idx="7">
                  <c:v>2600</c:v>
                </c:pt>
                <c:pt idx="8">
                  <c:v>#N/A</c:v>
                </c:pt>
                <c:pt idx="9">
                  <c:v>#N/A</c:v>
                </c:pt>
                <c:pt idx="10">
                  <c:v>2506</c:v>
                </c:pt>
                <c:pt idx="11">
                  <c:v>#N/A</c:v>
                </c:pt>
                <c:pt idx="12">
                  <c:v>#N/A</c:v>
                </c:pt>
                <c:pt idx="13">
                  <c:v>2249</c:v>
                </c:pt>
                <c:pt idx="14">
                  <c:v>#N/A</c:v>
                </c:pt>
              </c:numCache>
            </c:numRef>
          </c:val>
          <c:smooth val="0"/>
          <c:extLst>
            <c:ext xmlns:c16="http://schemas.microsoft.com/office/drawing/2014/chart" uri="{C3380CC4-5D6E-409C-BE32-E72D297353CC}">
              <c16:uniqueId val="{00000008-FD3C-499D-BAEE-5CD849E623C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56090</c:v>
                </c:pt>
                <c:pt idx="5">
                  <c:v>57338</c:v>
                </c:pt>
                <c:pt idx="8">
                  <c:v>57798</c:v>
                </c:pt>
                <c:pt idx="11">
                  <c:v>62792</c:v>
                </c:pt>
                <c:pt idx="14">
                  <c:v>64422</c:v>
                </c:pt>
              </c:numCache>
            </c:numRef>
          </c:val>
          <c:extLst>
            <c:ext xmlns:c16="http://schemas.microsoft.com/office/drawing/2014/chart" uri="{C3380CC4-5D6E-409C-BE32-E72D297353CC}">
              <c16:uniqueId val="{00000000-4D15-457C-8F9C-83BE7231A4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11680</c:v>
                </c:pt>
                <c:pt idx="5">
                  <c:v>11691</c:v>
                </c:pt>
                <c:pt idx="8">
                  <c:v>12373</c:v>
                </c:pt>
                <c:pt idx="11">
                  <c:v>18803</c:v>
                </c:pt>
                <c:pt idx="14">
                  <c:v>18672</c:v>
                </c:pt>
              </c:numCache>
            </c:numRef>
          </c:val>
          <c:extLst>
            <c:ext xmlns:c16="http://schemas.microsoft.com/office/drawing/2014/chart" uri="{C3380CC4-5D6E-409C-BE32-E72D297353CC}">
              <c16:uniqueId val="{00000001-4D15-457C-8F9C-83BE7231A4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7314</c:v>
                </c:pt>
                <c:pt idx="5">
                  <c:v>8499</c:v>
                </c:pt>
                <c:pt idx="8">
                  <c:v>8730</c:v>
                </c:pt>
                <c:pt idx="11">
                  <c:v>9032</c:v>
                </c:pt>
                <c:pt idx="14">
                  <c:v>10529</c:v>
                </c:pt>
              </c:numCache>
            </c:numRef>
          </c:val>
          <c:extLst>
            <c:ext xmlns:c16="http://schemas.microsoft.com/office/drawing/2014/chart" uri="{C3380CC4-5D6E-409C-BE32-E72D297353CC}">
              <c16:uniqueId val="{00000002-4D15-457C-8F9C-83BE7231A4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D15-457C-8F9C-83BE7231A4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D15-457C-8F9C-83BE7231A4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6835</c:v>
                </c:pt>
                <c:pt idx="3">
                  <c:v>4681</c:v>
                </c:pt>
                <c:pt idx="6">
                  <c:v>1632</c:v>
                </c:pt>
                <c:pt idx="9">
                  <c:v>3405</c:v>
                </c:pt>
                <c:pt idx="12">
                  <c:v>5833</c:v>
                </c:pt>
              </c:numCache>
            </c:numRef>
          </c:val>
          <c:extLst>
            <c:ext xmlns:c16="http://schemas.microsoft.com/office/drawing/2014/chart" uri="{C3380CC4-5D6E-409C-BE32-E72D297353CC}">
              <c16:uniqueId val="{00000005-4D15-457C-8F9C-83BE7231A4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7168</c:v>
                </c:pt>
                <c:pt idx="3">
                  <c:v>6919</c:v>
                </c:pt>
                <c:pt idx="6">
                  <c:v>6709</c:v>
                </c:pt>
                <c:pt idx="9">
                  <c:v>6964</c:v>
                </c:pt>
                <c:pt idx="12">
                  <c:v>6642</c:v>
                </c:pt>
              </c:numCache>
            </c:numRef>
          </c:val>
          <c:extLst>
            <c:ext xmlns:c16="http://schemas.microsoft.com/office/drawing/2014/chart" uri="{C3380CC4-5D6E-409C-BE32-E72D297353CC}">
              <c16:uniqueId val="{00000006-4D15-457C-8F9C-83BE7231A4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3208</c:v>
                </c:pt>
                <c:pt idx="3">
                  <c:v>2261</c:v>
                </c:pt>
                <c:pt idx="6">
                  <c:v>1614</c:v>
                </c:pt>
                <c:pt idx="9">
                  <c:v>1095</c:v>
                </c:pt>
                <c:pt idx="12">
                  <c:v>3791</c:v>
                </c:pt>
              </c:numCache>
            </c:numRef>
          </c:val>
          <c:extLst>
            <c:ext xmlns:c16="http://schemas.microsoft.com/office/drawing/2014/chart" uri="{C3380CC4-5D6E-409C-BE32-E72D297353CC}">
              <c16:uniqueId val="{00000007-4D15-457C-8F9C-83BE7231A4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23969</c:v>
                </c:pt>
                <c:pt idx="3">
                  <c:v>23226</c:v>
                </c:pt>
                <c:pt idx="6">
                  <c:v>23102</c:v>
                </c:pt>
                <c:pt idx="9">
                  <c:v>22362</c:v>
                </c:pt>
                <c:pt idx="12">
                  <c:v>21162</c:v>
                </c:pt>
              </c:numCache>
            </c:numRef>
          </c:val>
          <c:extLst>
            <c:ext xmlns:c16="http://schemas.microsoft.com/office/drawing/2014/chart" uri="{C3380CC4-5D6E-409C-BE32-E72D297353CC}">
              <c16:uniqueId val="{00000008-4D15-457C-8F9C-83BE7231A4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2365</c:v>
                </c:pt>
                <c:pt idx="3">
                  <c:v>2218</c:v>
                </c:pt>
                <c:pt idx="6">
                  <c:v>2071</c:v>
                </c:pt>
                <c:pt idx="9">
                  <c:v>1925</c:v>
                </c:pt>
                <c:pt idx="12">
                  <c:v>1781</c:v>
                </c:pt>
              </c:numCache>
            </c:numRef>
          </c:val>
          <c:extLst>
            <c:ext xmlns:c16="http://schemas.microsoft.com/office/drawing/2014/chart" uri="{C3380CC4-5D6E-409C-BE32-E72D297353CC}">
              <c16:uniqueId val="{00000009-4D15-457C-8F9C-83BE7231A4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53900</c:v>
                </c:pt>
                <c:pt idx="3">
                  <c:v>55278</c:v>
                </c:pt>
                <c:pt idx="6">
                  <c:v>58129</c:v>
                </c:pt>
                <c:pt idx="9">
                  <c:v>68732</c:v>
                </c:pt>
                <c:pt idx="12">
                  <c:v>68717</c:v>
                </c:pt>
              </c:numCache>
            </c:numRef>
          </c:val>
          <c:extLst>
            <c:ext xmlns:c16="http://schemas.microsoft.com/office/drawing/2014/chart" uri="{C3380CC4-5D6E-409C-BE32-E72D297353CC}">
              <c16:uniqueId val="{0000000A-4D15-457C-8F9C-83BE7231A44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22362</c:v>
                </c:pt>
                <c:pt idx="2">
                  <c:v>#N/A</c:v>
                </c:pt>
                <c:pt idx="3">
                  <c:v>#N/A</c:v>
                </c:pt>
                <c:pt idx="4">
                  <c:v>17054</c:v>
                </c:pt>
                <c:pt idx="5">
                  <c:v>#N/A</c:v>
                </c:pt>
                <c:pt idx="6">
                  <c:v>#N/A</c:v>
                </c:pt>
                <c:pt idx="7">
                  <c:v>14358</c:v>
                </c:pt>
                <c:pt idx="8">
                  <c:v>#N/A</c:v>
                </c:pt>
                <c:pt idx="9">
                  <c:v>#N/A</c:v>
                </c:pt>
                <c:pt idx="10">
                  <c:v>13855</c:v>
                </c:pt>
                <c:pt idx="11">
                  <c:v>#N/A</c:v>
                </c:pt>
                <c:pt idx="12">
                  <c:v>#N/A</c:v>
                </c:pt>
                <c:pt idx="13">
                  <c:v>14303</c:v>
                </c:pt>
                <c:pt idx="14">
                  <c:v>#N/A</c:v>
                </c:pt>
              </c:numCache>
            </c:numRef>
          </c:val>
          <c:smooth val="0"/>
          <c:extLst>
            <c:ext xmlns:c16="http://schemas.microsoft.com/office/drawing/2014/chart" uri="{C3380CC4-5D6E-409C-BE32-E72D297353CC}">
              <c16:uniqueId val="{0000000B-4D15-457C-8F9C-83BE7231A44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3430</c:v>
                </c:pt>
                <c:pt idx="1">
                  <c:v>3442</c:v>
                </c:pt>
                <c:pt idx="2">
                  <c:v>4216</c:v>
                </c:pt>
              </c:numCache>
            </c:numRef>
          </c:val>
          <c:extLst>
            <c:ext xmlns:c16="http://schemas.microsoft.com/office/drawing/2014/chart" uri="{C3380CC4-5D6E-409C-BE32-E72D297353CC}">
              <c16:uniqueId val="{00000000-8739-40B2-849F-809A447137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684</c:v>
                </c:pt>
                <c:pt idx="1">
                  <c:v>655</c:v>
                </c:pt>
                <c:pt idx="2">
                  <c:v>581</c:v>
                </c:pt>
              </c:numCache>
            </c:numRef>
          </c:val>
          <c:extLst>
            <c:ext xmlns:c16="http://schemas.microsoft.com/office/drawing/2014/chart" uri="{C3380CC4-5D6E-409C-BE32-E72D297353CC}">
              <c16:uniqueId val="{00000001-8739-40B2-849F-809A4471377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4051</c:v>
                </c:pt>
                <c:pt idx="1">
                  <c:v>4916</c:v>
                </c:pt>
                <c:pt idx="2">
                  <c:v>5598</c:v>
                </c:pt>
              </c:numCache>
            </c:numRef>
          </c:val>
          <c:extLst>
            <c:ext xmlns:c16="http://schemas.microsoft.com/office/drawing/2014/chart" uri="{C3380CC4-5D6E-409C-BE32-E72D297353CC}">
              <c16:uniqueId val="{00000002-8739-40B2-849F-809A4471377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{19076204-1EE2-4935-B281-4C443383BC1C}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533-429E-ACDE-8BAE455BA77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{3D33B37D-D0B3-4CAA-8D76-AC9F3073FBFF}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33-429E-ACDE-8BAE455BA77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{46B38A08-571E-492E-8588-43644295ED25}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33-429E-ACDE-8BAE455BA77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{14CD3BDE-D153-4C4C-8CBD-86A249C50131}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33-429E-ACDE-8BAE455BA77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{38F59697-ECF6-4B32-970C-EB440892A362}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33-429E-ACDE-8BAE455BA77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{6D782155-5230-4342-89F1-39270F34B07C}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533-429E-ACDE-8BAE455BA77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{FA43B12E-2C3F-43F8-AF88-6AF10EC135A2}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533-429E-ACDE-8BAE455BA77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{C6E445D6-1179-49EF-A5D5-E445896A3623}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533-429E-ACDE-8BAE455BA77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{818D4690-0E26-4954-9374-239A4EAEC759}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533-429E-ACDE-8BAE455BA7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c:v>
                </c:pt>
                <c:pt idx="16">
                  <c:v>61</c:v>
                </c:pt>
                <c:pt idx="24">
                  <c:v>62.7</c:v>
                </c:pt>
                <c:pt idx="32">
                  <c:v>64.599999999999994</c:v>
                </c:pt>
              </c:numCache>
            </c:numRef>
          </c:xVal>
          <c:yVal>
            <c:numRef>
              <c:f>公会計指標分析・財政指標組合せ分析表!$BP$51:$DC$51</c:f>
              <c:numCache>
                <c:formatCode>#,##0.0;"▲ "#,##0.0</c:formatCode>
                <c:ptCount val="40"/>
                <c:pt idx="8">
                  <c:v>67.2</c:v>
                </c:pt>
                <c:pt idx="16">
                  <c:v>56.4</c:v>
                </c:pt>
                <c:pt idx="24">
                  <c:v>54.6</c:v>
                </c:pt>
                <c:pt idx="32">
                  <c:v>56.9</c:v>
                </c:pt>
              </c:numCache>
            </c:numRef>
          </c:yVal>
          <c:smooth val="0"/>
          <c:extLst>
            <c:ext xmlns:c16="http://schemas.microsoft.com/office/drawing/2014/chart" uri="{C3380CC4-5D6E-409C-BE32-E72D297353CC}">
              <c16:uniqueId val="{00000009-1533-429E-ACDE-8BAE455BA77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{62BA702B-04E5-41B9-B40D-39A99EC32C8E}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533-429E-ACDE-8BAE455BA77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{572B06FD-CE1B-4877-B563-6B1EFBB4A469}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33-429E-ACDE-8BAE455BA77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{F8D609E3-FD6A-482D-8227-DEA793AE4212}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33-429E-ACDE-8BAE455BA77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{C8F6F410-F9E7-49CC-B65C-D96E89DCD9EF}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33-429E-ACDE-8BAE455BA77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{791BFDCD-5872-4405-82A5-73E37EBE2799}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33-429E-ACDE-8BAE455BA77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{E1B52707-34E3-45F2-B4EF-6A30D40E4AA0}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533-429E-ACDE-8BAE455BA77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{A1F57431-3B9D-4AAD-8B83-C956B313D4A6}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533-429E-ACDE-8BAE455BA77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{AD590128-1D24-4DAA-9FC4-A971ED2F4C8C}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533-429E-ACDE-8BAE455BA77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{13A1962E-0EE9-49C7-ADEE-58C16A84588F}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533-429E-ACDE-8BAE455BA7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57.2</c:v>
                </c:pt>
                <c:pt idx="24">
                  <c:v>58.6</c:v>
                </c:pt>
                <c:pt idx="32">
                  <c:v>60.2</c:v>
                </c:pt>
              </c:numCache>
            </c:numRef>
          </c:xVal>
          <c:yVal>
            <c:numRef>
              <c:f>公会計指標分析・財政指標組合せ分析表!$BP$55:$DC$55</c:f>
              <c:numCache>
                <c:formatCode>#,##0.0;"▲ "#,##0.0</c:formatCode>
                <c:ptCount val="40"/>
                <c:pt idx="8">
                  <c:v>15.8</c:v>
                </c:pt>
                <c:pt idx="16">
                  <c:v>6.5</c:v>
                </c:pt>
                <c:pt idx="24">
                  <c:v>5.8</c:v>
                </c:pt>
                <c:pt idx="32">
                  <c:v>2.7</c:v>
                </c:pt>
              </c:numCache>
            </c:numRef>
          </c:yVal>
          <c:smooth val="0"/>
          <c:extLst>
            <c:ext xmlns:c16="http://schemas.microsoft.com/office/drawing/2014/chart" uri="{C3380CC4-5D6E-409C-BE32-E72D297353CC}">
              <c16:uniqueId val="{00000013-1533-429E-ACDE-8BAE455BA770}"/>
            </c:ext>
          </c:extLst>
        </c:ser>
        <c:dLbls>
          <c:showLegendKey val="0"/>
          <c:showVal val="1"/>
          <c:showCatName val="0"/>
          <c:showSerName val="0"/>
          <c:showPercent val="0"/>
          <c:showBubbleSize val="0"/>
        </c:dLbls>
        <c:axId val="46179840"/>
        <c:axId val="46181760"/>
      </c:scatterChart>
      <c:valAx>
        <c:axId val="46179840"/>
        <c:scaling>
          <c:orientation val="minMax"/>
          <c:max val="6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9.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{E641DD71-ADFF-4012-8CD7-137E253E0A52}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E98-43D4-A59F-AD9E950EE1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{C76DF0F5-2EFA-4244-80DD-3BAB478F66ED}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98-43D4-A59F-AD9E950EE1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{9C46E0DE-D07F-4031-AAB4-42BF83855F08}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98-43D4-A59F-AD9E950EE1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{2C455AD8-F493-4F6A-9DB5-CBB673CB8162}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98-43D4-A59F-AD9E950EE1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{0878C882-92D3-442F-8766-2301F8D9CEA0}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98-43D4-A59F-AD9E950EE13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{33B0FBD4-7511-4773-84AA-72ED8746E503}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E98-43D4-A59F-AD9E950EE13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{F7CB5C0D-A117-4700-BF45-0A72791B6FA5}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E98-43D4-A59F-AD9E950EE13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{ADA7FF86-C79B-4453-A4F6-6B79BB2CFD9F}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E98-43D4-A59F-AD9E950EE13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{8EB40CFD-47D9-4401-8069-36902BF8D332}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E98-43D4-A59F-AD9E950EE1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11.3</c:v>
                </c:pt>
                <c:pt idx="16">
                  <c:v>10.9</c:v>
                </c:pt>
                <c:pt idx="24">
                  <c:v>10.5</c:v>
                </c:pt>
                <c:pt idx="32">
                  <c:v>9.6</c:v>
                </c:pt>
              </c:numCache>
            </c:numRef>
          </c:xVal>
          <c:yVal>
            <c:numRef>
              <c:f>公会計指標分析・財政指標組合せ分析表!$BP$73:$DC$73</c:f>
              <c:numCache>
                <c:formatCode>#,##0.0;"▲ "#,##0.0</c:formatCode>
                <c:ptCount val="40"/>
                <c:pt idx="0">
                  <c:v>89.2</c:v>
                </c:pt>
                <c:pt idx="8">
                  <c:v>67.2</c:v>
                </c:pt>
                <c:pt idx="16">
                  <c:v>56.4</c:v>
                </c:pt>
                <c:pt idx="24">
                  <c:v>54.6</c:v>
                </c:pt>
                <c:pt idx="32">
                  <c:v>56.9</c:v>
                </c:pt>
              </c:numCache>
            </c:numRef>
          </c:yVal>
          <c:smooth val="0"/>
          <c:extLst>
            <c:ext xmlns:c16="http://schemas.microsoft.com/office/drawing/2014/chart" uri="{C3380CC4-5D6E-409C-BE32-E72D297353CC}">
              <c16:uniqueId val="{00000009-9E98-43D4-A59F-AD9E950EE1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{5FB7A8C8-B0EE-47F9-BFA6-A1B919A458D7}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E98-43D4-A59F-AD9E950EE13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{2E6BF199-8D74-4E1F-9C83-9557D9329B54}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98-43D4-A59F-AD9E950EE1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{F128B406-E33C-4E29-A9BD-E070314C0750}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98-43D4-A59F-AD9E950EE1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{96B75A92-82AD-48B3-A148-C46BCE3CC901}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98-43D4-A59F-AD9E950EE1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{BE8A78F0-D406-4037-B8CD-C9D84C3A9E5C}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98-43D4-A59F-AD9E950EE13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{CD1D6755-46EB-492F-9DB4-47CA621D2BBD}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E98-43D4-A59F-AD9E950EE13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{F5F0D73C-4445-40D1-B27B-0DF7D5BF19AA}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E98-43D4-A59F-AD9E950EE13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{472CFB10-D41B-4C2F-92F4-3DA6DF3C9F67}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E98-43D4-A59F-AD9E950EE13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{1FD0A5BA-7C54-4031-A3FB-B6BD83093D4E}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E98-43D4-A59F-AD9E950EE1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6.2</c:v>
                </c:pt>
                <c:pt idx="16">
                  <c:v>5.9</c:v>
                </c:pt>
                <c:pt idx="24">
                  <c:v>5.3</c:v>
                </c:pt>
                <c:pt idx="32">
                  <c:v>5</c:v>
                </c:pt>
              </c:numCache>
            </c:numRef>
          </c:xVal>
          <c:yVal>
            <c:numRef>
              <c:f>公会計指標分析・財政指標組合せ分析表!$BP$77:$DC$77</c:f>
              <c:numCache>
                <c:formatCode>#,##0.0;"▲ "#,##0.0</c:formatCode>
                <c:ptCount val="40"/>
                <c:pt idx="0">
                  <c:v>33.799999999999997</c:v>
                </c:pt>
                <c:pt idx="8">
                  <c:v>15.8</c:v>
                </c:pt>
                <c:pt idx="16">
                  <c:v>6.5</c:v>
                </c:pt>
                <c:pt idx="24">
                  <c:v>5.8</c:v>
                </c:pt>
                <c:pt idx="32">
                  <c:v>2.7</c:v>
                </c:pt>
              </c:numCache>
            </c:numRef>
          </c:yVal>
          <c:smooth val="0"/>
          <c:extLst>
            <c:ext xmlns:c16="http://schemas.microsoft.com/office/drawing/2014/chart" uri="{C3380CC4-5D6E-409C-BE32-E72D297353CC}">
              <c16:uniqueId val="{00000013-9E98-43D4-A59F-AD9E950EE139}"/>
            </c:ext>
          </c:extLst>
        </c:ser>
        <c:dLbls>
          <c:showLegendKey val="0"/>
          <c:showVal val="1"/>
          <c:showCatName val="0"/>
          <c:showSerName val="0"/>
          <c:showPercent val="0"/>
          <c:showBubbleSize val="0"/>
        </c:dLbls>
        <c:axId val="84219776"/>
        <c:axId val="84234240"/>
      </c:scatterChart>
      <c:valAx>
        <c:axId val="84219776"/>
        <c:scaling>
          <c:orientation val="minMax"/>
          <c:max val="11.9"/>
          <c:min val="4.5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4"/>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合併特例事業債及び臨時財政対策債発行の影響により増加しているが、それぞれ交付税算入率が高いため、「算入公債費等」についても増加しており、実質公債費比率の分子としては、減少となった。</a:t>
          </a:r>
        </a:p>
        <a:p>
          <a:r>
            <a:rPr kumimoji="1" lang="ja-JP" altLang="en-US" sz="1400">
              <a:latin typeface="ＭＳ ゴシック" pitchFamily="49" charset="-128"/>
              <a:ea typeface="ＭＳ ゴシック" pitchFamily="49" charset="-128"/>
            </a:rPr>
            <a:t>　実質公債費比率は安定的に推移しているが、安定的で健全な財政運営のため、計画的な地方債の発行に努める。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「組合等負担等見込額」が増加した大きな要因は、新ごみ処理施設建設のための地方債発行に伴う負担額増によるものである。</a:t>
          </a:r>
        </a:p>
        <a:p>
          <a:r>
            <a:rPr kumimoji="1" lang="ja-JP" altLang="en-US" sz="1400">
              <a:latin typeface="ＭＳ ゴシック" pitchFamily="49" charset="-128"/>
              <a:ea typeface="ＭＳ ゴシック" pitchFamily="49" charset="-128"/>
            </a:rPr>
            <a:t>　「設立法人等の負債額等負担見込額」が大きく増加した要因は、設立法人の繰越欠損額が増加したためである。</a:t>
          </a:r>
        </a:p>
        <a:p>
          <a:r>
            <a:rPr kumimoji="1" lang="ja-JP" altLang="en-US" sz="1400">
              <a:latin typeface="ＭＳ ゴシック" pitchFamily="49" charset="-128"/>
              <a:ea typeface="ＭＳ ゴシック" pitchFamily="49" charset="-128"/>
            </a:rPr>
            <a:t>　一般会計等に係る地方債現在高や公営企業に対する負担は減少傾向にあるが、安定的で健全な財政運営のため、引き続き計画的な地方債の発行に努める。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三重県桑名市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ふるさと応援寄附推進事業費等への充当により「地域振興基金」を約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億円取り崩した一方で、今後の安定的な財政運営のため、「財政調整基金」を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千円また、新たに設置した「にぎわい創出基金」を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万円積立てる等、基金全体としては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財政指標では改善傾向が継続しており、厳しい財政状況から少しずつ明るい兆しが見えてきている。一方で、合併算定替の特例措置の縮減により普通交付税の減額が見込まれることから、歳入の減少が一定程度続く可能性があるため、今後も引き続き、将来を見据えた基金残高の確保や、事業に合わせて有利で有効的な基金の活用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・公共施設整備基金：公民連携提案収入などを積み立て、公共施設の整備等に要する経費の財源に充当する。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・情報システム整備基金：後年度の町内情報システム及び学校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機器の整備に要する経費の財源に充当する。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・地域振興基金：安定的な財政運営のため、合併特例事業債を財源として積立て、地域振興に要する経費の財源へ充当する。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ふるさと応援基金は、寄附いただけるよう積極的に取り組み、ふるさと納税による寄附金を積み立てたことにより増加。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公共施設整備基金は、市営駐車場売却に伴う収入を積み立てたことにより増加。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・地域振興基金：今後、積み立てをすることはなく、財政調整基金とは別に、安定的な財政運営のため、大型事業等の地域振興に要する経費の財源として取り崩していく予定。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・公共施設整備基金：公共施設の整備等に要する経費の財源として、使用料増収分の一部等を積み立て、今後多くの公共施設が更新時期を迎えるため、施設の改修事業に活用する予定。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補正予算の収支の均衡を図るために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千円を取り崩したが、決算剰余金や臨時的な財産売り払い収入の計上に伴い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十分な基金残高とは認識しておらず、将来を見据えた残高の確保に努める。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台風や大雪に伴う災害対応経費の増大等で、財政調整基金の取り崩しを余儀なくされている自治体もあることから、持続可能な財政運営に努め、財政調整基金の確保には十分に留意する。大規模な災害等の不測の事態への備えが必要となり、継続して行財政改革に取り組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市有財産の貸付収入及び土地売払収入等を財源に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千円積立てたこと、一方で市債の償還のための財源として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起債の償還に必要な財源を確保するため、財産収入の一部である市有財産の貸付収入及び土地売払収入等を財源に積立てる。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142,457
138,370
136.68
53,269,526
51,463,668
1,407,555
30,124,126
68,697,923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と比較してやや高い水準にある。公共建築物やインフラなどは１９６０年代から１９８０年代にかけて整備されたものが多く、老朽化が進んでいる資産も見受けられる。老朽化が進むと、多額の維持修繕費や更新費用が発生することから、公共施設等を適正に管理し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32</xdr:row>
      <xdr:rowOff>107061</xdr:rowOff>
    </xdr:to>
    <xdr:cxnSp macro="">
      <xdr:nvCxnSpPr>
        <xdr:cNvPr id="62" name="直線コネクタ 61"/>
        <xdr:cNvCxnSpPr/>
      </xdr:nvCxnSpPr>
      <xdr:spPr>
        <a:xfrm flipV="1">
          <a:off x="4760595" y="5501386"/>
          <a:ext cx="1270" cy="86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63" name="有形固定資産減価償却率最小値テキスト"/>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64" name="直線コネクタ 63"/>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163466</xdr:rowOff>
    </xdr:from>
    <xdr:ext cx="405111" cy="259045"/>
    <xdr:sp macro="" textlink="">
      <xdr:nvSpPr>
        <xdr:cNvPr id="67" name="有形固定資産減価償却率平均値テキスト"/>
        <xdr:cNvSpPr txBox="1"/>
      </xdr:nvSpPr>
      <xdr:spPr>
        <a:xfrm>
          <a:off x="4813300" y="57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68" name="フローチャート: 判断 67"/>
        <xdr:cNvSpPr/>
      </xdr:nvSpPr>
      <xdr:spPr>
        <a:xfrm>
          <a:off x="47117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69" name="フローチャート: 判断 68"/>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143129</xdr:rowOff>
    </xdr:from>
    <xdr:to>
      <xdr:col>15</xdr:col>
      <xdr:colOff>187325</xdr:colOff>
      <xdr:row>30</xdr:row>
      <xdr:rowOff>73279</xdr:rowOff>
    </xdr:to>
    <xdr:sp macro="" textlink="">
      <xdr:nvSpPr>
        <xdr:cNvPr id="70" name="フローチャート: 判断 69"/>
        <xdr:cNvSpPr/>
      </xdr:nvSpPr>
      <xdr:spPr>
        <a:xfrm>
          <a:off x="3238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1" name="フローチャート: 判断 70"/>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166497</xdr:rowOff>
    </xdr:from>
    <xdr:to>
      <xdr:col>23</xdr:col>
      <xdr:colOff>136525</xdr:colOff>
      <xdr:row>28</xdr:row>
      <xdr:rowOff>96647</xdr:rowOff>
    </xdr:to>
    <xdr:sp macro="" textlink="">
      <xdr:nvSpPr>
        <xdr:cNvPr id="77" name="楕円 76"/>
        <xdr:cNvSpPr/>
      </xdr:nvSpPr>
      <xdr:spPr>
        <a:xfrm>
          <a:off x="47117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81424</xdr:rowOff>
    </xdr:from>
    <xdr:ext cx="405111" cy="259045"/>
    <xdr:sp macro="" textlink="">
      <xdr:nvSpPr>
        <xdr:cNvPr id="78" name="有形固定資産減価償却率該当値テキスト"/>
        <xdr:cNvSpPr txBox="1"/>
      </xdr:nvSpPr>
      <xdr:spPr>
        <a:xfrm>
          <a:off x="4813300" y="54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77089</xdr:rowOff>
    </xdr:from>
    <xdr:to>
      <xdr:col>19</xdr:col>
      <xdr:colOff>187325</xdr:colOff>
      <xdr:row>29</xdr:row>
      <xdr:rowOff>7239</xdr:rowOff>
    </xdr:to>
    <xdr:sp macro="" textlink="">
      <xdr:nvSpPr>
        <xdr:cNvPr id="79" name="楕円 78"/>
        <xdr:cNvSpPr/>
      </xdr:nvSpPr>
      <xdr:spPr>
        <a:xfrm>
          <a:off x="4000500" y="5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45847</xdr:rowOff>
    </xdr:from>
    <xdr:to>
      <xdr:col>23</xdr:col>
      <xdr:colOff>85725</xdr:colOff>
      <xdr:row>28</xdr:row>
      <xdr:rowOff>127889</xdr:rowOff>
    </xdr:to>
    <xdr:cxnSp macro="">
      <xdr:nvCxnSpPr>
        <xdr:cNvPr id="80" name="直線コネクタ 79"/>
        <xdr:cNvCxnSpPr/>
      </xdr:nvCxnSpPr>
      <xdr:spPr>
        <a:xfrm flipV="1">
          <a:off x="4051300" y="5617972"/>
          <a:ext cx="711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150495</xdr:rowOff>
    </xdr:from>
    <xdr:to>
      <xdr:col>15</xdr:col>
      <xdr:colOff>187325</xdr:colOff>
      <xdr:row>29</xdr:row>
      <xdr:rowOff>80645</xdr:rowOff>
    </xdr:to>
    <xdr:sp macro="" textlink="">
      <xdr:nvSpPr>
        <xdr:cNvPr id="81" name="楕円 80"/>
        <xdr:cNvSpPr/>
      </xdr:nvSpPr>
      <xdr:spPr>
        <a:xfrm>
          <a:off x="3238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127889</xdr:rowOff>
    </xdr:from>
    <xdr:to>
      <xdr:col>19</xdr:col>
      <xdr:colOff>136525</xdr:colOff>
      <xdr:row>29</xdr:row>
      <xdr:rowOff>29845</xdr:rowOff>
    </xdr:to>
    <xdr:cxnSp macro="">
      <xdr:nvCxnSpPr>
        <xdr:cNvPr id="82" name="直線コネクタ 81"/>
        <xdr:cNvCxnSpPr/>
      </xdr:nvCxnSpPr>
      <xdr:spPr>
        <a:xfrm flipV="1">
          <a:off x="3289300" y="5700014"/>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3" name="楕円 82"/>
        <xdr:cNvSpPr/>
      </xdr:nvSpPr>
      <xdr:spPr>
        <a:xfrm>
          <a:off x="2476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29845</xdr:rowOff>
    </xdr:from>
    <xdr:to>
      <xdr:col>15</xdr:col>
      <xdr:colOff>136525</xdr:colOff>
      <xdr:row>29</xdr:row>
      <xdr:rowOff>116205</xdr:rowOff>
    </xdr:to>
    <xdr:cxnSp macro="">
      <xdr:nvCxnSpPr>
        <xdr:cNvPr id="84" name="直線コネクタ 83"/>
        <xdr:cNvCxnSpPr/>
      </xdr:nvCxnSpPr>
      <xdr:spPr>
        <a:xfrm flipV="1">
          <a:off x="2527300" y="5773420"/>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3954</xdr:rowOff>
    </xdr:from>
    <xdr:ext cx="405111" cy="259045"/>
    <xdr:sp macro="" textlink="">
      <xdr:nvSpPr>
        <xdr:cNvPr id="85" name="n_1aveValue有形固定資産減価償却率"/>
        <xdr:cNvSpPr txBox="1"/>
      </xdr:nvSpPr>
      <xdr:spPr>
        <a:xfrm>
          <a:off x="38360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64406</xdr:rowOff>
    </xdr:from>
    <xdr:ext cx="405111" cy="259045"/>
    <xdr:sp macro="" textlink="">
      <xdr:nvSpPr>
        <xdr:cNvPr id="86" name="n_2aveValue有形固定資産減価償却率"/>
        <xdr:cNvSpPr txBox="1"/>
      </xdr:nvSpPr>
      <xdr:spPr>
        <a:xfrm>
          <a:off x="3086744" y="597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87" name="n_3aveValue有形固定資産減価償却率"/>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23766</xdr:rowOff>
    </xdr:from>
    <xdr:ext cx="405111" cy="259045"/>
    <xdr:sp macro="" textlink="">
      <xdr:nvSpPr>
        <xdr:cNvPr id="88" name="n_1mainValue有形固定資産減価償却率"/>
        <xdr:cNvSpPr txBox="1"/>
      </xdr:nvSpPr>
      <xdr:spPr>
        <a:xfrm>
          <a:off x="3836044" y="5424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97172</xdr:rowOff>
    </xdr:from>
    <xdr:ext cx="405111" cy="259045"/>
    <xdr:sp macro="" textlink="">
      <xdr:nvSpPr>
        <xdr:cNvPr id="89" name="n_2mainValue有形固定資産減価償却率"/>
        <xdr:cNvSpPr txBox="1"/>
      </xdr:nvSpPr>
      <xdr:spPr>
        <a:xfrm>
          <a:off x="30867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90" name="n_3mainValue有形固定資産減価償却率"/>
        <xdr:cNvSpPr txBox="1"/>
      </xdr:nvSpPr>
      <xdr:spPr>
        <a:xfrm>
          <a:off x="2324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税収が増加したことにより、債務償還比率は前年より減少したが、依然として、類似団体と比較して、高い水準にある。また、将来負担比率は、前年度より増加しており、債務を適正に減らし、健全な行財政運営を目指すことが求められ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94114</xdr:rowOff>
    </xdr:from>
    <xdr:to>
      <xdr:col>76</xdr:col>
      <xdr:colOff>21589</xdr:colOff>
      <xdr:row>34</xdr:row>
      <xdr:rowOff>151342</xdr:rowOff>
    </xdr:to>
    <xdr:cxnSp macro="">
      <xdr:nvCxnSpPr>
        <xdr:cNvPr id="119" name="直線コネクタ 118"/>
        <xdr:cNvCxnSpPr/>
      </xdr:nvCxnSpPr>
      <xdr:spPr>
        <a:xfrm flipV="1">
          <a:off x="14793595" y="5494789"/>
          <a:ext cx="1269" cy="125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40791</xdr:rowOff>
    </xdr:from>
    <xdr:ext cx="560923" cy="259045"/>
    <xdr:sp macro="" textlink="">
      <xdr:nvSpPr>
        <xdr:cNvPr id="122" name="債務償還比率最大値テキスト"/>
        <xdr:cNvSpPr txBox="1"/>
      </xdr:nvSpPr>
      <xdr:spPr>
        <a:xfrm>
          <a:off x="14846300" y="52700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94114</xdr:rowOff>
    </xdr:from>
    <xdr:to>
      <xdr:col>76</xdr:col>
      <xdr:colOff>111125</xdr:colOff>
      <xdr:row>27</xdr:row>
      <xdr:rowOff>94114</xdr:rowOff>
    </xdr:to>
    <xdr:cxnSp macro="">
      <xdr:nvCxnSpPr>
        <xdr:cNvPr id="123" name="直線コネクタ 122"/>
        <xdr:cNvCxnSpPr/>
      </xdr:nvCxnSpPr>
      <xdr:spPr>
        <a:xfrm>
          <a:off x="14706600" y="549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143456</xdr:rowOff>
    </xdr:from>
    <xdr:ext cx="469744" cy="259045"/>
    <xdr:sp macro="" textlink="">
      <xdr:nvSpPr>
        <xdr:cNvPr id="124" name="債務償還比率平均値テキスト"/>
        <xdr:cNvSpPr txBox="1"/>
      </xdr:nvSpPr>
      <xdr:spPr>
        <a:xfrm>
          <a:off x="14846300" y="6058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165029</xdr:rowOff>
    </xdr:from>
    <xdr:to>
      <xdr:col>76</xdr:col>
      <xdr:colOff>73025</xdr:colOff>
      <xdr:row>31</xdr:row>
      <xdr:rowOff>95179</xdr:rowOff>
    </xdr:to>
    <xdr:sp macro="" textlink="">
      <xdr:nvSpPr>
        <xdr:cNvPr id="125" name="フローチャート: 判断 124"/>
        <xdr:cNvSpPr/>
      </xdr:nvSpPr>
      <xdr:spPr>
        <a:xfrm>
          <a:off x="14744700" y="608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140801</xdr:rowOff>
    </xdr:from>
    <xdr:to>
      <xdr:col>72</xdr:col>
      <xdr:colOff>123825</xdr:colOff>
      <xdr:row>31</xdr:row>
      <xdr:rowOff>70951</xdr:rowOff>
    </xdr:to>
    <xdr:sp macro="" textlink="">
      <xdr:nvSpPr>
        <xdr:cNvPr id="126" name="フローチャート: 判断 125"/>
        <xdr:cNvSpPr/>
      </xdr:nvSpPr>
      <xdr:spPr>
        <a:xfrm>
          <a:off x="14033500" y="60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80088</xdr:rowOff>
    </xdr:from>
    <xdr:to>
      <xdr:col>76</xdr:col>
      <xdr:colOff>73025</xdr:colOff>
      <xdr:row>29</xdr:row>
      <xdr:rowOff>10238</xdr:rowOff>
    </xdr:to>
    <xdr:sp macro="" textlink="">
      <xdr:nvSpPr>
        <xdr:cNvPr id="132" name="楕円 131"/>
        <xdr:cNvSpPr/>
      </xdr:nvSpPr>
      <xdr:spPr>
        <a:xfrm>
          <a:off x="14744700" y="56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102965</xdr:rowOff>
    </xdr:from>
    <xdr:ext cx="469744" cy="259045"/>
    <xdr:sp macro="" textlink="">
      <xdr:nvSpPr>
        <xdr:cNvPr id="133" name="債務償還比率該当値テキスト"/>
        <xdr:cNvSpPr txBox="1"/>
      </xdr:nvSpPr>
      <xdr:spPr>
        <a:xfrm>
          <a:off x="14846300" y="550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24793</xdr:rowOff>
    </xdr:from>
    <xdr:to>
      <xdr:col>72</xdr:col>
      <xdr:colOff>123825</xdr:colOff>
      <xdr:row>28</xdr:row>
      <xdr:rowOff>126393</xdr:rowOff>
    </xdr:to>
    <xdr:sp macro="" textlink="">
      <xdr:nvSpPr>
        <xdr:cNvPr id="134" name="楕円 133"/>
        <xdr:cNvSpPr/>
      </xdr:nvSpPr>
      <xdr:spPr>
        <a:xfrm>
          <a:off x="14033500" y="559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75593</xdr:rowOff>
    </xdr:from>
    <xdr:to>
      <xdr:col>76</xdr:col>
      <xdr:colOff>22225</xdr:colOff>
      <xdr:row>28</xdr:row>
      <xdr:rowOff>130888</xdr:rowOff>
    </xdr:to>
    <xdr:cxnSp macro="">
      <xdr:nvCxnSpPr>
        <xdr:cNvPr id="135" name="直線コネクタ 134"/>
        <xdr:cNvCxnSpPr/>
      </xdr:nvCxnSpPr>
      <xdr:spPr>
        <a:xfrm>
          <a:off x="14084300" y="5647718"/>
          <a:ext cx="711200" cy="5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62078</xdr:rowOff>
    </xdr:from>
    <xdr:ext cx="469744" cy="259045"/>
    <xdr:sp macro="" textlink="">
      <xdr:nvSpPr>
        <xdr:cNvPr id="136" name="n_1aveValue債務償還比率"/>
        <xdr:cNvSpPr txBox="1"/>
      </xdr:nvSpPr>
      <xdr:spPr>
        <a:xfrm>
          <a:off x="13836727" y="614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142920</xdr:rowOff>
    </xdr:from>
    <xdr:ext cx="469744" cy="259045"/>
    <xdr:sp macro="" textlink="">
      <xdr:nvSpPr>
        <xdr:cNvPr id="137" name="n_1mainValue債務償還比率"/>
        <xdr:cNvSpPr txBox="1"/>
      </xdr:nvSpPr>
      <xdr:spPr>
        <a:xfrm>
          <a:off x="13836727" y="537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142,457
138,370
136.68
53,269,526
51,463,668
1,407,555
30,124,126
68,697,923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156210</xdr:rowOff>
    </xdr:to>
    <xdr:cxnSp macro="">
      <xdr:nvCxnSpPr>
        <xdr:cNvPr id="54" name="直線コネクタ 53"/>
        <xdr:cNvCxnSpPr/>
      </xdr:nvCxnSpPr>
      <xdr:spPr>
        <a:xfrm flipV="1">
          <a:off x="4634865" y="5946648"/>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道路】&#10;有形固定資産減価償却率最大値テキスト"/>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132859</xdr:rowOff>
    </xdr:from>
    <xdr:ext cx="405111" cy="259045"/>
    <xdr:sp macro="" textlink="">
      <xdr:nvSpPr>
        <xdr:cNvPr id="59" name="【道路】&#10;有形固定資産減価償却率平均値テキスト"/>
        <xdr:cNvSpPr txBox="1"/>
      </xdr:nvSpPr>
      <xdr:spPr>
        <a:xfrm>
          <a:off x="4673600" y="6476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60" name="フローチャート: 判断 59"/>
        <xdr:cNvSpPr/>
      </xdr:nvSpPr>
      <xdr:spPr>
        <a:xfrm>
          <a:off x="45847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157988</xdr:rowOff>
    </xdr:from>
    <xdr:to>
      <xdr:col>20</xdr:col>
      <xdr:colOff>38100</xdr:colOff>
      <xdr:row>39</xdr:row>
      <xdr:rowOff>88138</xdr:rowOff>
    </xdr:to>
    <xdr:sp macro="" textlink="">
      <xdr:nvSpPr>
        <xdr:cNvPr id="61" name="フローチャート: 判断 60"/>
        <xdr:cNvSpPr/>
      </xdr:nvSpPr>
      <xdr:spPr>
        <a:xfrm>
          <a:off x="3746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27686</xdr:rowOff>
    </xdr:from>
    <xdr:to>
      <xdr:col>15</xdr:col>
      <xdr:colOff>101600</xdr:colOff>
      <xdr:row>39</xdr:row>
      <xdr:rowOff>129286</xdr:rowOff>
    </xdr:to>
    <xdr:sp macro="" textlink="">
      <xdr:nvSpPr>
        <xdr:cNvPr id="62" name="フローチャート: 判断 61"/>
        <xdr:cNvSpPr/>
      </xdr:nvSpPr>
      <xdr:spPr>
        <a:xfrm>
          <a:off x="2857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59690</xdr:rowOff>
    </xdr:from>
    <xdr:to>
      <xdr:col>10</xdr:col>
      <xdr:colOff>165100</xdr:colOff>
      <xdr:row>39</xdr:row>
      <xdr:rowOff>161290</xdr:rowOff>
    </xdr:to>
    <xdr:sp macro="" textlink="">
      <xdr:nvSpPr>
        <xdr:cNvPr id="63" name="フローチャート: 判断 62"/>
        <xdr:cNvSpPr/>
      </xdr:nvSpPr>
      <xdr:spPr>
        <a:xfrm>
          <a:off x="196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155702</xdr:rowOff>
    </xdr:from>
    <xdr:to>
      <xdr:col>24</xdr:col>
      <xdr:colOff>114300</xdr:colOff>
      <xdr:row>39</xdr:row>
      <xdr:rowOff>85852</xdr:rowOff>
    </xdr:to>
    <xdr:sp macro="" textlink="">
      <xdr:nvSpPr>
        <xdr:cNvPr id="69" name="楕円 68"/>
        <xdr:cNvSpPr/>
      </xdr:nvSpPr>
      <xdr:spPr>
        <a:xfrm>
          <a:off x="45847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134129</xdr:rowOff>
    </xdr:from>
    <xdr:ext cx="405111" cy="259045"/>
    <xdr:sp macro="" textlink="">
      <xdr:nvSpPr>
        <xdr:cNvPr id="70" name="【道路】&#10;有形固定資産減価償却率該当値テキスト"/>
        <xdr:cNvSpPr txBox="1"/>
      </xdr:nvSpPr>
      <xdr:spPr>
        <a:xfrm>
          <a:off x="4673600" y="664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25400</xdr:rowOff>
    </xdr:from>
    <xdr:to>
      <xdr:col>20</xdr:col>
      <xdr:colOff>38100</xdr:colOff>
      <xdr:row>39</xdr:row>
      <xdr:rowOff>127000</xdr:rowOff>
    </xdr:to>
    <xdr:sp macro="" textlink="">
      <xdr:nvSpPr>
        <xdr:cNvPr id="71" name="楕円 70"/>
        <xdr:cNvSpPr/>
      </xdr:nvSpPr>
      <xdr:spPr>
        <a:xfrm>
          <a:off x="3746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35052</xdr:rowOff>
    </xdr:from>
    <xdr:to>
      <xdr:col>24</xdr:col>
      <xdr:colOff>63500</xdr:colOff>
      <xdr:row>39</xdr:row>
      <xdr:rowOff>76200</xdr:rowOff>
    </xdr:to>
    <xdr:cxnSp macro="">
      <xdr:nvCxnSpPr>
        <xdr:cNvPr id="72" name="直線コネクタ 71"/>
        <xdr:cNvCxnSpPr/>
      </xdr:nvCxnSpPr>
      <xdr:spPr>
        <a:xfrm flipV="1">
          <a:off x="3797300" y="672160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64262</xdr:rowOff>
    </xdr:from>
    <xdr:to>
      <xdr:col>15</xdr:col>
      <xdr:colOff>101600</xdr:colOff>
      <xdr:row>39</xdr:row>
      <xdr:rowOff>165862</xdr:rowOff>
    </xdr:to>
    <xdr:sp macro="" textlink="">
      <xdr:nvSpPr>
        <xdr:cNvPr id="73" name="楕円 72"/>
        <xdr:cNvSpPr/>
      </xdr:nvSpPr>
      <xdr:spPr>
        <a:xfrm>
          <a:off x="2857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76200</xdr:rowOff>
    </xdr:from>
    <xdr:to>
      <xdr:col>19</xdr:col>
      <xdr:colOff>177800</xdr:colOff>
      <xdr:row>39</xdr:row>
      <xdr:rowOff>115062</xdr:rowOff>
    </xdr:to>
    <xdr:cxnSp macro="">
      <xdr:nvCxnSpPr>
        <xdr:cNvPr id="74" name="直線コネクタ 73"/>
        <xdr:cNvCxnSpPr/>
      </xdr:nvCxnSpPr>
      <xdr:spPr>
        <a:xfrm flipV="1">
          <a:off x="2908300" y="676275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98552</xdr:rowOff>
    </xdr:from>
    <xdr:to>
      <xdr:col>10</xdr:col>
      <xdr:colOff>165100</xdr:colOff>
      <xdr:row>40</xdr:row>
      <xdr:rowOff>28702</xdr:rowOff>
    </xdr:to>
    <xdr:sp macro="" textlink="">
      <xdr:nvSpPr>
        <xdr:cNvPr id="75" name="楕円 74"/>
        <xdr:cNvSpPr/>
      </xdr:nvSpPr>
      <xdr:spPr>
        <a:xfrm>
          <a:off x="1968500" y="67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115062</xdr:rowOff>
    </xdr:from>
    <xdr:to>
      <xdr:col>15</xdr:col>
      <xdr:colOff>50800</xdr:colOff>
      <xdr:row>39</xdr:row>
      <xdr:rowOff>149352</xdr:rowOff>
    </xdr:to>
    <xdr:cxnSp macro="">
      <xdr:nvCxnSpPr>
        <xdr:cNvPr id="76" name="直線コネクタ 75"/>
        <xdr:cNvCxnSpPr/>
      </xdr:nvCxnSpPr>
      <xdr:spPr>
        <a:xfrm flipV="1">
          <a:off x="2019300" y="680161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104665</xdr:rowOff>
    </xdr:from>
    <xdr:ext cx="405111" cy="259045"/>
    <xdr:sp macro="" textlink="">
      <xdr:nvSpPr>
        <xdr:cNvPr id="77" name="n_1aveValue【道路】&#10;有形固定資産減価償却率"/>
        <xdr:cNvSpPr txBox="1"/>
      </xdr:nvSpPr>
      <xdr:spPr>
        <a:xfrm>
          <a:off x="3582044" y="644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145813</xdr:rowOff>
    </xdr:from>
    <xdr:ext cx="405111" cy="259045"/>
    <xdr:sp macro="" textlink="">
      <xdr:nvSpPr>
        <xdr:cNvPr id="78" name="n_2aveValue【道路】&#10;有形固定資産減価償却率"/>
        <xdr:cNvSpPr txBox="1"/>
      </xdr:nvSpPr>
      <xdr:spPr>
        <a:xfrm>
          <a:off x="2705744" y="648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6367</xdr:rowOff>
    </xdr:from>
    <xdr:ext cx="405111" cy="259045"/>
    <xdr:sp macro="" textlink="">
      <xdr:nvSpPr>
        <xdr:cNvPr id="79" name="n_3aveValue【道路】&#10;有形固定資産減価償却率"/>
        <xdr:cNvSpPr txBox="1"/>
      </xdr:nvSpPr>
      <xdr:spPr>
        <a:xfrm>
          <a:off x="1816744"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118127</xdr:rowOff>
    </xdr:from>
    <xdr:ext cx="405111" cy="259045"/>
    <xdr:sp macro="" textlink="">
      <xdr:nvSpPr>
        <xdr:cNvPr id="80" name="n_1mainValue【道路】&#10;有形固定資産減価償却率"/>
        <xdr:cNvSpPr txBox="1"/>
      </xdr:nvSpPr>
      <xdr:spPr>
        <a:xfrm>
          <a:off x="3582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156989</xdr:rowOff>
    </xdr:from>
    <xdr:ext cx="405111" cy="259045"/>
    <xdr:sp macro="" textlink="">
      <xdr:nvSpPr>
        <xdr:cNvPr id="81" name="n_2mainValue【道路】&#10;有形固定資産減価償却率"/>
        <xdr:cNvSpPr txBox="1"/>
      </xdr:nvSpPr>
      <xdr:spPr>
        <a:xfrm>
          <a:off x="2705744" y="684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19829</xdr:rowOff>
    </xdr:from>
    <xdr:ext cx="405111" cy="259045"/>
    <xdr:sp macro="" textlink="">
      <xdr:nvSpPr>
        <xdr:cNvPr id="82" name="n_3mainValue【道路】&#10;有形固定資産減価償却率"/>
        <xdr:cNvSpPr txBox="1"/>
      </xdr:nvSpPr>
      <xdr:spPr>
        <a:xfrm>
          <a:off x="1816744" y="687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79401</xdr:rowOff>
    </xdr:from>
    <xdr:to>
      <xdr:col>54</xdr:col>
      <xdr:colOff>189865</xdr:colOff>
      <xdr:row>41</xdr:row>
      <xdr:rowOff>77419</xdr:rowOff>
    </xdr:to>
    <xdr:cxnSp macro="">
      <xdr:nvCxnSpPr>
        <xdr:cNvPr id="106" name="直線コネクタ 105"/>
        <xdr:cNvCxnSpPr/>
      </xdr:nvCxnSpPr>
      <xdr:spPr>
        <a:xfrm flipV="1">
          <a:off x="10476865" y="5908701"/>
          <a:ext cx="0" cy="11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81246</xdr:rowOff>
    </xdr:from>
    <xdr:ext cx="469744" cy="259045"/>
    <xdr:sp macro="" textlink="">
      <xdr:nvSpPr>
        <xdr:cNvPr id="107" name="【道路】&#10;一人当たり延長最小値テキスト"/>
        <xdr:cNvSpPr txBox="1"/>
      </xdr:nvSpPr>
      <xdr:spPr>
        <a:xfrm>
          <a:off x="10515600" y="711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77419</xdr:rowOff>
    </xdr:from>
    <xdr:to>
      <xdr:col>55</xdr:col>
      <xdr:colOff>88900</xdr:colOff>
      <xdr:row>41</xdr:row>
      <xdr:rowOff>77419</xdr:rowOff>
    </xdr:to>
    <xdr:cxnSp macro="">
      <xdr:nvCxnSpPr>
        <xdr:cNvPr id="108" name="直線コネクタ 107"/>
        <xdr:cNvCxnSpPr/>
      </xdr:nvCxnSpPr>
      <xdr:spPr>
        <a:xfrm>
          <a:off x="10388600" y="710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26078</xdr:rowOff>
    </xdr:from>
    <xdr:ext cx="534377" cy="259045"/>
    <xdr:sp macro="" textlink="">
      <xdr:nvSpPr>
        <xdr:cNvPr id="109" name="【道路】&#10;一人当たり延長最大値テキスト"/>
        <xdr:cNvSpPr txBox="1"/>
      </xdr:nvSpPr>
      <xdr:spPr>
        <a:xfrm>
          <a:off x="10515600" y="56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79401</xdr:rowOff>
    </xdr:from>
    <xdr:to>
      <xdr:col>55</xdr:col>
      <xdr:colOff>88900</xdr:colOff>
      <xdr:row>34</xdr:row>
      <xdr:rowOff>79401</xdr:rowOff>
    </xdr:to>
    <xdr:cxnSp macro="">
      <xdr:nvCxnSpPr>
        <xdr:cNvPr id="110" name="直線コネクタ 109"/>
        <xdr:cNvCxnSpPr/>
      </xdr:nvCxnSpPr>
      <xdr:spPr>
        <a:xfrm>
          <a:off x="10388600" y="590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18635</xdr:rowOff>
    </xdr:from>
    <xdr:ext cx="469744" cy="259045"/>
    <xdr:sp macro="" textlink="">
      <xdr:nvSpPr>
        <xdr:cNvPr id="111" name="【道路】&#10;一人当たり延長平均値テキスト"/>
        <xdr:cNvSpPr txBox="1"/>
      </xdr:nvSpPr>
      <xdr:spPr>
        <a:xfrm>
          <a:off x="10515600" y="6362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167208</xdr:rowOff>
    </xdr:from>
    <xdr:to>
      <xdr:col>55</xdr:col>
      <xdr:colOff>50800</xdr:colOff>
      <xdr:row>38</xdr:row>
      <xdr:rowOff>97358</xdr:rowOff>
    </xdr:to>
    <xdr:sp macro="" textlink="">
      <xdr:nvSpPr>
        <xdr:cNvPr id="112" name="フローチャート: 判断 111"/>
        <xdr:cNvSpPr/>
      </xdr:nvSpPr>
      <xdr:spPr>
        <a:xfrm>
          <a:off x="10426700" y="65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11761</xdr:rowOff>
    </xdr:from>
    <xdr:to>
      <xdr:col>50</xdr:col>
      <xdr:colOff>165100</xdr:colOff>
      <xdr:row>38</xdr:row>
      <xdr:rowOff>113361</xdr:rowOff>
    </xdr:to>
    <xdr:sp macro="" textlink="">
      <xdr:nvSpPr>
        <xdr:cNvPr id="113" name="フローチャート: 判断 112"/>
        <xdr:cNvSpPr/>
      </xdr:nvSpPr>
      <xdr:spPr>
        <a:xfrm>
          <a:off x="9588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125450</xdr:rowOff>
    </xdr:from>
    <xdr:to>
      <xdr:col>46</xdr:col>
      <xdr:colOff>38100</xdr:colOff>
      <xdr:row>38</xdr:row>
      <xdr:rowOff>55600</xdr:rowOff>
    </xdr:to>
    <xdr:sp macro="" textlink="">
      <xdr:nvSpPr>
        <xdr:cNvPr id="114" name="フローチャート: 判断 113"/>
        <xdr:cNvSpPr/>
      </xdr:nvSpPr>
      <xdr:spPr>
        <a:xfrm>
          <a:off x="8699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5055</xdr:rowOff>
    </xdr:from>
    <xdr:to>
      <xdr:col>41</xdr:col>
      <xdr:colOff>101600</xdr:colOff>
      <xdr:row>38</xdr:row>
      <xdr:rowOff>106655</xdr:rowOff>
    </xdr:to>
    <xdr:sp macro="" textlink="">
      <xdr:nvSpPr>
        <xdr:cNvPr id="115" name="フローチャート: 判断 114"/>
        <xdr:cNvSpPr/>
      </xdr:nvSpPr>
      <xdr:spPr>
        <a:xfrm>
          <a:off x="7810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116154</xdr:rowOff>
    </xdr:from>
    <xdr:to>
      <xdr:col>55</xdr:col>
      <xdr:colOff>50800</xdr:colOff>
      <xdr:row>39</xdr:row>
      <xdr:rowOff>46304</xdr:rowOff>
    </xdr:to>
    <xdr:sp macro="" textlink="">
      <xdr:nvSpPr>
        <xdr:cNvPr id="121" name="楕円 120"/>
        <xdr:cNvSpPr/>
      </xdr:nvSpPr>
      <xdr:spPr>
        <a:xfrm>
          <a:off x="10426700" y="66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94581</xdr:rowOff>
    </xdr:from>
    <xdr:ext cx="469744" cy="259045"/>
    <xdr:sp macro="" textlink="">
      <xdr:nvSpPr>
        <xdr:cNvPr id="122" name="【道路】&#10;一人当たり延長該当値テキスト"/>
        <xdr:cNvSpPr txBox="1"/>
      </xdr:nvSpPr>
      <xdr:spPr>
        <a:xfrm>
          <a:off x="10515600" y="660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117983</xdr:rowOff>
    </xdr:from>
    <xdr:to>
      <xdr:col>50</xdr:col>
      <xdr:colOff>165100</xdr:colOff>
      <xdr:row>39</xdr:row>
      <xdr:rowOff>48133</xdr:rowOff>
    </xdr:to>
    <xdr:sp macro="" textlink="">
      <xdr:nvSpPr>
        <xdr:cNvPr id="123" name="楕円 122"/>
        <xdr:cNvSpPr/>
      </xdr:nvSpPr>
      <xdr:spPr>
        <a:xfrm>
          <a:off x="9588500" y="663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166954</xdr:rowOff>
    </xdr:from>
    <xdr:to>
      <xdr:col>55</xdr:col>
      <xdr:colOff>0</xdr:colOff>
      <xdr:row>38</xdr:row>
      <xdr:rowOff>168783</xdr:rowOff>
    </xdr:to>
    <xdr:cxnSp macro="">
      <xdr:nvCxnSpPr>
        <xdr:cNvPr id="124" name="直線コネクタ 123"/>
        <xdr:cNvCxnSpPr/>
      </xdr:nvCxnSpPr>
      <xdr:spPr>
        <a:xfrm flipV="1">
          <a:off x="9639300" y="6682054"/>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118593</xdr:rowOff>
    </xdr:from>
    <xdr:to>
      <xdr:col>46</xdr:col>
      <xdr:colOff>38100</xdr:colOff>
      <xdr:row>39</xdr:row>
      <xdr:rowOff>48743</xdr:rowOff>
    </xdr:to>
    <xdr:sp macro="" textlink="">
      <xdr:nvSpPr>
        <xdr:cNvPr id="125" name="楕円 124"/>
        <xdr:cNvSpPr/>
      </xdr:nvSpPr>
      <xdr:spPr>
        <a:xfrm>
          <a:off x="8699500" y="66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168783</xdr:rowOff>
    </xdr:from>
    <xdr:to>
      <xdr:col>50</xdr:col>
      <xdr:colOff>114300</xdr:colOff>
      <xdr:row>38</xdr:row>
      <xdr:rowOff>169393</xdr:rowOff>
    </xdr:to>
    <xdr:cxnSp macro="">
      <xdr:nvCxnSpPr>
        <xdr:cNvPr id="126" name="直線コネクタ 125"/>
        <xdr:cNvCxnSpPr/>
      </xdr:nvCxnSpPr>
      <xdr:spPr>
        <a:xfrm flipV="1">
          <a:off x="8750300" y="6683883"/>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119202</xdr:rowOff>
    </xdr:from>
    <xdr:to>
      <xdr:col>41</xdr:col>
      <xdr:colOff>101600</xdr:colOff>
      <xdr:row>39</xdr:row>
      <xdr:rowOff>49352</xdr:rowOff>
    </xdr:to>
    <xdr:sp macro="" textlink="">
      <xdr:nvSpPr>
        <xdr:cNvPr id="127" name="楕円 126"/>
        <xdr:cNvSpPr/>
      </xdr:nvSpPr>
      <xdr:spPr>
        <a:xfrm>
          <a:off x="7810500" y="66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169393</xdr:rowOff>
    </xdr:from>
    <xdr:to>
      <xdr:col>45</xdr:col>
      <xdr:colOff>177800</xdr:colOff>
      <xdr:row>38</xdr:row>
      <xdr:rowOff>170002</xdr:rowOff>
    </xdr:to>
    <xdr:cxnSp macro="">
      <xdr:nvCxnSpPr>
        <xdr:cNvPr id="128" name="直線コネクタ 127"/>
        <xdr:cNvCxnSpPr/>
      </xdr:nvCxnSpPr>
      <xdr:spPr>
        <a:xfrm flipV="1">
          <a:off x="7861300" y="6684493"/>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129887</xdr:rowOff>
    </xdr:from>
    <xdr:ext cx="469744" cy="259045"/>
    <xdr:sp macro="" textlink="">
      <xdr:nvSpPr>
        <xdr:cNvPr id="129" name="n_1aveValue【道路】&#10;一人当たり延長"/>
        <xdr:cNvSpPr txBox="1"/>
      </xdr:nvSpPr>
      <xdr:spPr>
        <a:xfrm>
          <a:off x="93917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72127</xdr:rowOff>
    </xdr:from>
    <xdr:ext cx="469744" cy="259045"/>
    <xdr:sp macro="" textlink="">
      <xdr:nvSpPr>
        <xdr:cNvPr id="130" name="n_2aveValue【道路】&#10;一人当たり延長"/>
        <xdr:cNvSpPr txBox="1"/>
      </xdr:nvSpPr>
      <xdr:spPr>
        <a:xfrm>
          <a:off x="8515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123182</xdr:rowOff>
    </xdr:from>
    <xdr:ext cx="469744" cy="259045"/>
    <xdr:sp macro="" textlink="">
      <xdr:nvSpPr>
        <xdr:cNvPr id="131" name="n_3aveValue【道路】&#10;一人当たり延長"/>
        <xdr:cNvSpPr txBox="1"/>
      </xdr:nvSpPr>
      <xdr:spPr>
        <a:xfrm>
          <a:off x="7626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39260</xdr:rowOff>
    </xdr:from>
    <xdr:ext cx="469744" cy="259045"/>
    <xdr:sp macro="" textlink="">
      <xdr:nvSpPr>
        <xdr:cNvPr id="132" name="n_1mainValue【道路】&#10;一人当たり延長"/>
        <xdr:cNvSpPr txBox="1"/>
      </xdr:nvSpPr>
      <xdr:spPr>
        <a:xfrm>
          <a:off x="9391727" y="672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39870</xdr:rowOff>
    </xdr:from>
    <xdr:ext cx="469744" cy="259045"/>
    <xdr:sp macro="" textlink="">
      <xdr:nvSpPr>
        <xdr:cNvPr id="133" name="n_2mainValue【道路】&#10;一人当たり延長"/>
        <xdr:cNvSpPr txBox="1"/>
      </xdr:nvSpPr>
      <xdr:spPr>
        <a:xfrm>
          <a:off x="8515427" y="672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40479</xdr:rowOff>
    </xdr:from>
    <xdr:ext cx="469744" cy="259045"/>
    <xdr:sp macro="" textlink="">
      <xdr:nvSpPr>
        <xdr:cNvPr id="134" name="n_3mainValue【道路】&#10;一人当たり延長"/>
        <xdr:cNvSpPr txBox="1"/>
      </xdr:nvSpPr>
      <xdr:spPr>
        <a:xfrm>
          <a:off x="7626427" y="672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5" name="テキスト ボックス 14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7" name="テキスト ボックス 15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53340</xdr:rowOff>
    </xdr:from>
    <xdr:to>
      <xdr:col>24</xdr:col>
      <xdr:colOff>62865</xdr:colOff>
      <xdr:row>64</xdr:row>
      <xdr:rowOff>110490</xdr:rowOff>
    </xdr:to>
    <xdr:cxnSp macro="">
      <xdr:nvCxnSpPr>
        <xdr:cNvPr id="159" name="直線コネクタ 158"/>
        <xdr:cNvCxnSpPr/>
      </xdr:nvCxnSpPr>
      <xdr:spPr>
        <a:xfrm flipV="1">
          <a:off x="4634865" y="948309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60" name="【橋りょう・トンネ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61" name="直線コネクタ 160"/>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xdr:rowOff>
    </xdr:from>
    <xdr:ext cx="405111" cy="259045"/>
    <xdr:sp macro="" textlink="">
      <xdr:nvSpPr>
        <xdr:cNvPr id="162" name="【橋りょう・トンネル】&#10;有形固定資産減価償却率最大値テキスト"/>
        <xdr:cNvSpPr txBox="1"/>
      </xdr:nvSpPr>
      <xdr:spPr>
        <a:xfrm>
          <a:off x="4673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53340</xdr:rowOff>
    </xdr:from>
    <xdr:to>
      <xdr:col>24</xdr:col>
      <xdr:colOff>152400</xdr:colOff>
      <xdr:row>55</xdr:row>
      <xdr:rowOff>53340</xdr:rowOff>
    </xdr:to>
    <xdr:cxnSp macro="">
      <xdr:nvCxnSpPr>
        <xdr:cNvPr id="163" name="直線コネクタ 162"/>
        <xdr:cNvCxnSpPr/>
      </xdr:nvCxnSpPr>
      <xdr:spPr>
        <a:xfrm>
          <a:off x="4546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64" name="【橋りょう・トンネル】&#10;有形固定資産減価償却率平均値テキスト"/>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65" name="フローチャート: 判断 164"/>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66" name="フローチャート: 判断 165"/>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67" name="フローチャート: 判断 166"/>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55880</xdr:rowOff>
    </xdr:from>
    <xdr:to>
      <xdr:col>10</xdr:col>
      <xdr:colOff>165100</xdr:colOff>
      <xdr:row>61</xdr:row>
      <xdr:rowOff>157480</xdr:rowOff>
    </xdr:to>
    <xdr:sp macro="" textlink="">
      <xdr:nvSpPr>
        <xdr:cNvPr id="168" name="フローチャート: 判断 167"/>
        <xdr:cNvSpPr/>
      </xdr:nvSpPr>
      <xdr:spPr>
        <a:xfrm>
          <a:off x="1968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166370</xdr:rowOff>
    </xdr:from>
    <xdr:to>
      <xdr:col>24</xdr:col>
      <xdr:colOff>114300</xdr:colOff>
      <xdr:row>58</xdr:row>
      <xdr:rowOff>96520</xdr:rowOff>
    </xdr:to>
    <xdr:sp macro="" textlink="">
      <xdr:nvSpPr>
        <xdr:cNvPr id="174" name="楕円 173"/>
        <xdr:cNvSpPr/>
      </xdr:nvSpPr>
      <xdr:spPr>
        <a:xfrm>
          <a:off x="4584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17797</xdr:rowOff>
    </xdr:from>
    <xdr:ext cx="405111" cy="259045"/>
    <xdr:sp macro="" textlink="">
      <xdr:nvSpPr>
        <xdr:cNvPr id="175" name="【橋りょう・トンネル】&#10;有形固定資産減価償却率該当値テキスト"/>
        <xdr:cNvSpPr txBox="1"/>
      </xdr:nvSpPr>
      <xdr:spPr>
        <a:xfrm>
          <a:off x="4673600"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44450</xdr:rowOff>
    </xdr:from>
    <xdr:to>
      <xdr:col>20</xdr:col>
      <xdr:colOff>38100</xdr:colOff>
      <xdr:row>58</xdr:row>
      <xdr:rowOff>146050</xdr:rowOff>
    </xdr:to>
    <xdr:sp macro="" textlink="">
      <xdr:nvSpPr>
        <xdr:cNvPr id="176" name="楕円 175"/>
        <xdr:cNvSpPr/>
      </xdr:nvSpPr>
      <xdr:spPr>
        <a:xfrm>
          <a:off x="3746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45720</xdr:rowOff>
    </xdr:from>
    <xdr:to>
      <xdr:col>24</xdr:col>
      <xdr:colOff>63500</xdr:colOff>
      <xdr:row>58</xdr:row>
      <xdr:rowOff>95250</xdr:rowOff>
    </xdr:to>
    <xdr:cxnSp macro="">
      <xdr:nvCxnSpPr>
        <xdr:cNvPr id="177" name="直線コネクタ 176"/>
        <xdr:cNvCxnSpPr/>
      </xdr:nvCxnSpPr>
      <xdr:spPr>
        <a:xfrm flipV="1">
          <a:off x="3797300" y="99898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93980</xdr:rowOff>
    </xdr:from>
    <xdr:to>
      <xdr:col>15</xdr:col>
      <xdr:colOff>101600</xdr:colOff>
      <xdr:row>59</xdr:row>
      <xdr:rowOff>24130</xdr:rowOff>
    </xdr:to>
    <xdr:sp macro="" textlink="">
      <xdr:nvSpPr>
        <xdr:cNvPr id="178" name="楕円 177"/>
        <xdr:cNvSpPr/>
      </xdr:nvSpPr>
      <xdr:spPr>
        <a:xfrm>
          <a:off x="2857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95250</xdr:rowOff>
    </xdr:from>
    <xdr:to>
      <xdr:col>19</xdr:col>
      <xdr:colOff>177800</xdr:colOff>
      <xdr:row>58</xdr:row>
      <xdr:rowOff>144780</xdr:rowOff>
    </xdr:to>
    <xdr:cxnSp macro="">
      <xdr:nvCxnSpPr>
        <xdr:cNvPr id="179" name="直線コネクタ 178"/>
        <xdr:cNvCxnSpPr/>
      </xdr:nvCxnSpPr>
      <xdr:spPr>
        <a:xfrm flipV="1">
          <a:off x="2908300" y="100393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80" name="楕円 179"/>
        <xdr:cNvSpPr/>
      </xdr:nvSpPr>
      <xdr:spPr>
        <a:xfrm>
          <a:off x="1968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144780</xdr:rowOff>
    </xdr:from>
    <xdr:to>
      <xdr:col>15</xdr:col>
      <xdr:colOff>50800</xdr:colOff>
      <xdr:row>59</xdr:row>
      <xdr:rowOff>30480</xdr:rowOff>
    </xdr:to>
    <xdr:cxnSp macro="">
      <xdr:nvCxnSpPr>
        <xdr:cNvPr id="181" name="直線コネクタ 180"/>
        <xdr:cNvCxnSpPr/>
      </xdr:nvCxnSpPr>
      <xdr:spPr>
        <a:xfrm flipV="1">
          <a:off x="2019300" y="100888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82" name="n_1aveValue【橋りょう・トンネ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99077</xdr:rowOff>
    </xdr:from>
    <xdr:ext cx="405111" cy="259045"/>
    <xdr:sp macro="" textlink="">
      <xdr:nvSpPr>
        <xdr:cNvPr id="183" name="n_2aveValue【橋りょう・トンネル】&#10;有形固定資産減価償却率"/>
        <xdr:cNvSpPr txBox="1"/>
      </xdr:nvSpPr>
      <xdr:spPr>
        <a:xfrm>
          <a:off x="2705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148607</xdr:rowOff>
    </xdr:from>
    <xdr:ext cx="405111" cy="259045"/>
    <xdr:sp macro="" textlink="">
      <xdr:nvSpPr>
        <xdr:cNvPr id="184" name="n_3aveValue【橋りょう・トンネル】&#10;有形固定資産減価償却率"/>
        <xdr:cNvSpPr txBox="1"/>
      </xdr:nvSpPr>
      <xdr:spPr>
        <a:xfrm>
          <a:off x="18167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162577</xdr:rowOff>
    </xdr:from>
    <xdr:ext cx="405111" cy="259045"/>
    <xdr:sp macro="" textlink="">
      <xdr:nvSpPr>
        <xdr:cNvPr id="185" name="n_1mainValue【橋りょう・トンネル】&#10;有形固定資産減価償却率"/>
        <xdr:cNvSpPr txBox="1"/>
      </xdr:nvSpPr>
      <xdr:spPr>
        <a:xfrm>
          <a:off x="35820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40657</xdr:rowOff>
    </xdr:from>
    <xdr:ext cx="405111" cy="259045"/>
    <xdr:sp macro="" textlink="">
      <xdr:nvSpPr>
        <xdr:cNvPr id="186" name="n_2mainValue【橋りょう・トンネル】&#10;有形固定資産減価償却率"/>
        <xdr:cNvSpPr txBox="1"/>
      </xdr:nvSpPr>
      <xdr:spPr>
        <a:xfrm>
          <a:off x="2705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97807</xdr:rowOff>
    </xdr:from>
    <xdr:ext cx="405111" cy="259045"/>
    <xdr:sp macro="" textlink="">
      <xdr:nvSpPr>
        <xdr:cNvPr id="187" name="n_3mainValue【橋りょう・トンネル】&#10;有形固定資産減価償却率"/>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1" name="テキスト ボックス 20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3" name="テキスト ボックス 20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5" name="テキスト ボックス 20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7" name="テキスト ボックス 20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9" name="テキスト ボックス 208"/>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1" name="テキスト ボックス 21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113353</xdr:rowOff>
    </xdr:from>
    <xdr:to>
      <xdr:col>54</xdr:col>
      <xdr:colOff>189865</xdr:colOff>
      <xdr:row>64</xdr:row>
      <xdr:rowOff>68642</xdr:rowOff>
    </xdr:to>
    <xdr:cxnSp macro="">
      <xdr:nvCxnSpPr>
        <xdr:cNvPr id="213" name="直線コネクタ 212"/>
        <xdr:cNvCxnSpPr/>
      </xdr:nvCxnSpPr>
      <xdr:spPr>
        <a:xfrm flipV="1">
          <a:off x="10476865" y="9543103"/>
          <a:ext cx="0" cy="1498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72469</xdr:rowOff>
    </xdr:from>
    <xdr:ext cx="534377" cy="259045"/>
    <xdr:sp macro="" textlink="">
      <xdr:nvSpPr>
        <xdr:cNvPr id="214" name="【橋りょう・トンネル】&#10;一人当たり有形固定資産（償却資産）額最小値テキスト"/>
        <xdr:cNvSpPr txBox="1"/>
      </xdr:nvSpPr>
      <xdr:spPr>
        <a:xfrm>
          <a:off x="10515600" y="110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68642</xdr:rowOff>
    </xdr:from>
    <xdr:to>
      <xdr:col>55</xdr:col>
      <xdr:colOff>88900</xdr:colOff>
      <xdr:row>64</xdr:row>
      <xdr:rowOff>68642</xdr:rowOff>
    </xdr:to>
    <xdr:cxnSp macro="">
      <xdr:nvCxnSpPr>
        <xdr:cNvPr id="215" name="直線コネクタ 214"/>
        <xdr:cNvCxnSpPr/>
      </xdr:nvCxnSpPr>
      <xdr:spPr>
        <a:xfrm>
          <a:off x="10388600" y="1104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60030</xdr:rowOff>
    </xdr:from>
    <xdr:ext cx="599010" cy="259045"/>
    <xdr:sp macro="" textlink="">
      <xdr:nvSpPr>
        <xdr:cNvPr id="216" name="【橋りょう・トンネル】&#10;一人当たり有形固定資産（償却資産）額最大値テキスト"/>
        <xdr:cNvSpPr txBox="1"/>
      </xdr:nvSpPr>
      <xdr:spPr>
        <a:xfrm>
          <a:off x="10515600" y="931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113353</xdr:rowOff>
    </xdr:from>
    <xdr:to>
      <xdr:col>55</xdr:col>
      <xdr:colOff>88900</xdr:colOff>
      <xdr:row>55</xdr:row>
      <xdr:rowOff>113353</xdr:rowOff>
    </xdr:to>
    <xdr:cxnSp macro="">
      <xdr:nvCxnSpPr>
        <xdr:cNvPr id="217" name="直線コネクタ 216"/>
        <xdr:cNvCxnSpPr/>
      </xdr:nvCxnSpPr>
      <xdr:spPr>
        <a:xfrm>
          <a:off x="10388600" y="954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153246</xdr:rowOff>
    </xdr:from>
    <xdr:ext cx="599010" cy="259045"/>
    <xdr:sp macro="" textlink="">
      <xdr:nvSpPr>
        <xdr:cNvPr id="218" name="【橋りょう・トンネル】&#10;一人当たり有形固定資産（償却資産）額平均値テキスト"/>
        <xdr:cNvSpPr txBox="1"/>
      </xdr:nvSpPr>
      <xdr:spPr>
        <a:xfrm>
          <a:off x="10515600" y="10440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130369</xdr:rowOff>
    </xdr:from>
    <xdr:to>
      <xdr:col>55</xdr:col>
      <xdr:colOff>50800</xdr:colOff>
      <xdr:row>62</xdr:row>
      <xdr:rowOff>60519</xdr:rowOff>
    </xdr:to>
    <xdr:sp macro="" textlink="">
      <xdr:nvSpPr>
        <xdr:cNvPr id="219" name="フローチャート: 判断 218"/>
        <xdr:cNvSpPr/>
      </xdr:nvSpPr>
      <xdr:spPr>
        <a:xfrm>
          <a:off x="10426700" y="1058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147955</xdr:rowOff>
    </xdr:from>
    <xdr:to>
      <xdr:col>50</xdr:col>
      <xdr:colOff>165100</xdr:colOff>
      <xdr:row>62</xdr:row>
      <xdr:rowOff>78105</xdr:rowOff>
    </xdr:to>
    <xdr:sp macro="" textlink="">
      <xdr:nvSpPr>
        <xdr:cNvPr id="220" name="フローチャート: 判断 219"/>
        <xdr:cNvSpPr/>
      </xdr:nvSpPr>
      <xdr:spPr>
        <a:xfrm>
          <a:off x="9588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164319</xdr:rowOff>
    </xdr:from>
    <xdr:to>
      <xdr:col>46</xdr:col>
      <xdr:colOff>38100</xdr:colOff>
      <xdr:row>62</xdr:row>
      <xdr:rowOff>94469</xdr:rowOff>
    </xdr:to>
    <xdr:sp macro="" textlink="">
      <xdr:nvSpPr>
        <xdr:cNvPr id="221" name="フローチャート: 判断 220"/>
        <xdr:cNvSpPr/>
      </xdr:nvSpPr>
      <xdr:spPr>
        <a:xfrm>
          <a:off x="8699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20269</xdr:rowOff>
    </xdr:from>
    <xdr:to>
      <xdr:col>41</xdr:col>
      <xdr:colOff>101600</xdr:colOff>
      <xdr:row>62</xdr:row>
      <xdr:rowOff>121869</xdr:rowOff>
    </xdr:to>
    <xdr:sp macro="" textlink="">
      <xdr:nvSpPr>
        <xdr:cNvPr id="222" name="フローチャート: 判断 221"/>
        <xdr:cNvSpPr/>
      </xdr:nvSpPr>
      <xdr:spPr>
        <a:xfrm>
          <a:off x="7810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71109</xdr:rowOff>
    </xdr:from>
    <xdr:to>
      <xdr:col>55</xdr:col>
      <xdr:colOff>50800</xdr:colOff>
      <xdr:row>63</xdr:row>
      <xdr:rowOff>1259</xdr:rowOff>
    </xdr:to>
    <xdr:sp macro="" textlink="">
      <xdr:nvSpPr>
        <xdr:cNvPr id="228" name="楕円 227"/>
        <xdr:cNvSpPr/>
      </xdr:nvSpPr>
      <xdr:spPr>
        <a:xfrm>
          <a:off x="10426700" y="1070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49536</xdr:rowOff>
    </xdr:from>
    <xdr:ext cx="599010" cy="259045"/>
    <xdr:sp macro="" textlink="">
      <xdr:nvSpPr>
        <xdr:cNvPr id="229" name="【橋りょう・トンネル】&#10;一人当たり有形固定資産（償却資産）額該当値テキスト"/>
        <xdr:cNvSpPr txBox="1"/>
      </xdr:nvSpPr>
      <xdr:spPr>
        <a:xfrm>
          <a:off x="10515600" y="1067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72559</xdr:rowOff>
    </xdr:from>
    <xdr:to>
      <xdr:col>50</xdr:col>
      <xdr:colOff>165100</xdr:colOff>
      <xdr:row>63</xdr:row>
      <xdr:rowOff>2709</xdr:rowOff>
    </xdr:to>
    <xdr:sp macro="" textlink="">
      <xdr:nvSpPr>
        <xdr:cNvPr id="230" name="楕円 229"/>
        <xdr:cNvSpPr/>
      </xdr:nvSpPr>
      <xdr:spPr>
        <a:xfrm>
          <a:off x="9588500" y="1070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121909</xdr:rowOff>
    </xdr:from>
    <xdr:to>
      <xdr:col>55</xdr:col>
      <xdr:colOff>0</xdr:colOff>
      <xdr:row>62</xdr:row>
      <xdr:rowOff>123359</xdr:rowOff>
    </xdr:to>
    <xdr:cxnSp macro="">
      <xdr:nvCxnSpPr>
        <xdr:cNvPr id="231" name="直線コネクタ 230"/>
        <xdr:cNvCxnSpPr/>
      </xdr:nvCxnSpPr>
      <xdr:spPr>
        <a:xfrm flipV="1">
          <a:off x="9639300" y="10751809"/>
          <a:ext cx="838200" cy="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73490</xdr:rowOff>
    </xdr:from>
    <xdr:to>
      <xdr:col>46</xdr:col>
      <xdr:colOff>38100</xdr:colOff>
      <xdr:row>63</xdr:row>
      <xdr:rowOff>3640</xdr:rowOff>
    </xdr:to>
    <xdr:sp macro="" textlink="">
      <xdr:nvSpPr>
        <xdr:cNvPr id="232" name="楕円 231"/>
        <xdr:cNvSpPr/>
      </xdr:nvSpPr>
      <xdr:spPr>
        <a:xfrm>
          <a:off x="8699500" y="107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123359</xdr:rowOff>
    </xdr:from>
    <xdr:to>
      <xdr:col>50</xdr:col>
      <xdr:colOff>114300</xdr:colOff>
      <xdr:row>62</xdr:row>
      <xdr:rowOff>124290</xdr:rowOff>
    </xdr:to>
    <xdr:cxnSp macro="">
      <xdr:nvCxnSpPr>
        <xdr:cNvPr id="233" name="直線コネクタ 232"/>
        <xdr:cNvCxnSpPr/>
      </xdr:nvCxnSpPr>
      <xdr:spPr>
        <a:xfrm flipV="1">
          <a:off x="8750300" y="10753259"/>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73803</xdr:rowOff>
    </xdr:from>
    <xdr:to>
      <xdr:col>41</xdr:col>
      <xdr:colOff>101600</xdr:colOff>
      <xdr:row>63</xdr:row>
      <xdr:rowOff>3953</xdr:rowOff>
    </xdr:to>
    <xdr:sp macro="" textlink="">
      <xdr:nvSpPr>
        <xdr:cNvPr id="234" name="楕円 233"/>
        <xdr:cNvSpPr/>
      </xdr:nvSpPr>
      <xdr:spPr>
        <a:xfrm>
          <a:off x="7810500" y="1070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124290</xdr:rowOff>
    </xdr:from>
    <xdr:to>
      <xdr:col>45</xdr:col>
      <xdr:colOff>177800</xdr:colOff>
      <xdr:row>62</xdr:row>
      <xdr:rowOff>124603</xdr:rowOff>
    </xdr:to>
    <xdr:cxnSp macro="">
      <xdr:nvCxnSpPr>
        <xdr:cNvPr id="235" name="直線コネクタ 234"/>
        <xdr:cNvCxnSpPr/>
      </xdr:nvCxnSpPr>
      <xdr:spPr>
        <a:xfrm flipV="1">
          <a:off x="7861300" y="10754190"/>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94632</xdr:rowOff>
    </xdr:from>
    <xdr:ext cx="599010" cy="259045"/>
    <xdr:sp macro="" textlink="">
      <xdr:nvSpPr>
        <xdr:cNvPr id="236" name="n_1aveValue【橋りょう・トンネル】&#10;一人当たり有形固定資産（償却資産）額"/>
        <xdr:cNvSpPr txBox="1"/>
      </xdr:nvSpPr>
      <xdr:spPr>
        <a:xfrm>
          <a:off x="93270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110996</xdr:rowOff>
    </xdr:from>
    <xdr:ext cx="599010" cy="259045"/>
    <xdr:sp macro="" textlink="">
      <xdr:nvSpPr>
        <xdr:cNvPr id="237" name="n_2aveValue【橋りょう・トンネル】&#10;一人当たり有形固定資産（償却資産）額"/>
        <xdr:cNvSpPr txBox="1"/>
      </xdr:nvSpPr>
      <xdr:spPr>
        <a:xfrm>
          <a:off x="8450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138396</xdr:rowOff>
    </xdr:from>
    <xdr:ext cx="599010" cy="259045"/>
    <xdr:sp macro="" textlink="">
      <xdr:nvSpPr>
        <xdr:cNvPr id="238" name="n_3aveValue【橋りょう・トンネル】&#10;一人当たり有形固定資産（償却資産）額"/>
        <xdr:cNvSpPr txBox="1"/>
      </xdr:nvSpPr>
      <xdr:spPr>
        <a:xfrm>
          <a:off x="7561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165286</xdr:rowOff>
    </xdr:from>
    <xdr:ext cx="599010" cy="259045"/>
    <xdr:sp macro="" textlink="">
      <xdr:nvSpPr>
        <xdr:cNvPr id="239" name="n_1mainValue【橋りょう・トンネル】&#10;一人当たり有形固定資産（償却資産）額"/>
        <xdr:cNvSpPr txBox="1"/>
      </xdr:nvSpPr>
      <xdr:spPr>
        <a:xfrm>
          <a:off x="9327095" y="1079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166217</xdr:rowOff>
    </xdr:from>
    <xdr:ext cx="599010" cy="259045"/>
    <xdr:sp macro="" textlink="">
      <xdr:nvSpPr>
        <xdr:cNvPr id="240" name="n_2mainValue【橋りょう・トンネル】&#10;一人当たり有形固定資産（償却資産）額"/>
        <xdr:cNvSpPr txBox="1"/>
      </xdr:nvSpPr>
      <xdr:spPr>
        <a:xfrm>
          <a:off x="8450795" y="10796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166530</xdr:rowOff>
    </xdr:from>
    <xdr:ext cx="599010" cy="259045"/>
    <xdr:sp macro="" textlink="">
      <xdr:nvSpPr>
        <xdr:cNvPr id="241" name="n_3mainValue【橋りょう・トンネル】&#10;一人当たり有形固定資産（償却資産）額"/>
        <xdr:cNvSpPr txBox="1"/>
      </xdr:nvSpPr>
      <xdr:spPr>
        <a:xfrm>
          <a:off x="7561795" y="10796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87</xdr:row>
      <xdr:rowOff>9525</xdr:rowOff>
    </xdr:to>
    <xdr:cxnSp macro="">
      <xdr:nvCxnSpPr>
        <xdr:cNvPr id="266" name="直線コネクタ 265"/>
        <xdr:cNvCxnSpPr/>
      </xdr:nvCxnSpPr>
      <xdr:spPr>
        <a:xfrm flipV="1">
          <a:off x="4634865" y="13542645"/>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13352</xdr:rowOff>
    </xdr:from>
    <xdr:ext cx="405111" cy="259045"/>
    <xdr:sp macro="" textlink="">
      <xdr:nvSpPr>
        <xdr:cNvPr id="267" name="【公営住宅】&#10;有形固定資産減価償却率最小値テキスト"/>
        <xdr:cNvSpPr txBox="1"/>
      </xdr:nvSpPr>
      <xdr:spPr>
        <a:xfrm>
          <a:off x="4673600" y="1492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9525</xdr:rowOff>
    </xdr:from>
    <xdr:to>
      <xdr:col>24</xdr:col>
      <xdr:colOff>152400</xdr:colOff>
      <xdr:row>87</xdr:row>
      <xdr:rowOff>9525</xdr:rowOff>
    </xdr:to>
    <xdr:cxnSp macro="">
      <xdr:nvCxnSpPr>
        <xdr:cNvPr id="268" name="直線コネクタ 267"/>
        <xdr:cNvCxnSpPr/>
      </xdr:nvCxnSpPr>
      <xdr:spPr>
        <a:xfrm>
          <a:off x="4546600" y="1492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69"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0" name="直線コネクタ 269"/>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81932</xdr:rowOff>
    </xdr:from>
    <xdr:ext cx="405111" cy="259045"/>
    <xdr:sp macro="" textlink="">
      <xdr:nvSpPr>
        <xdr:cNvPr id="271" name="【公営住宅】&#10;有形固定資産減価償却率平均値テキスト"/>
        <xdr:cNvSpPr txBox="1"/>
      </xdr:nvSpPr>
      <xdr:spPr>
        <a:xfrm>
          <a:off x="4673600" y="13797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72" name="フローチャート: 判断 271"/>
        <xdr:cNvSpPr/>
      </xdr:nvSpPr>
      <xdr:spPr>
        <a:xfrm>
          <a:off x="45847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73" name="フローチャート: 判断 272"/>
        <xdr:cNvSpPr/>
      </xdr:nvSpPr>
      <xdr:spPr>
        <a:xfrm>
          <a:off x="3746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74" name="フローチャート: 判断 273"/>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75" name="フローチャート: 判断 274"/>
        <xdr:cNvSpPr/>
      </xdr:nvSpPr>
      <xdr:spPr>
        <a:xfrm>
          <a:off x="1968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168275</xdr:rowOff>
    </xdr:from>
    <xdr:to>
      <xdr:col>24</xdr:col>
      <xdr:colOff>114300</xdr:colOff>
      <xdr:row>80</xdr:row>
      <xdr:rowOff>98425</xdr:rowOff>
    </xdr:to>
    <xdr:sp macro="" textlink="">
      <xdr:nvSpPr>
        <xdr:cNvPr id="281" name="楕円 280"/>
        <xdr:cNvSpPr/>
      </xdr:nvSpPr>
      <xdr:spPr>
        <a:xfrm>
          <a:off x="45847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19702</xdr:rowOff>
    </xdr:from>
    <xdr:ext cx="405111" cy="259045"/>
    <xdr:sp macro="" textlink="">
      <xdr:nvSpPr>
        <xdr:cNvPr id="282" name="【公営住宅】&#10;有形固定資産減価償却率該当値テキスト"/>
        <xdr:cNvSpPr txBox="1"/>
      </xdr:nvSpPr>
      <xdr:spPr>
        <a:xfrm>
          <a:off x="4673600"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31114</xdr:rowOff>
    </xdr:from>
    <xdr:to>
      <xdr:col>20</xdr:col>
      <xdr:colOff>38100</xdr:colOff>
      <xdr:row>80</xdr:row>
      <xdr:rowOff>132714</xdr:rowOff>
    </xdr:to>
    <xdr:sp macro="" textlink="">
      <xdr:nvSpPr>
        <xdr:cNvPr id="283" name="楕円 282"/>
        <xdr:cNvSpPr/>
      </xdr:nvSpPr>
      <xdr:spPr>
        <a:xfrm>
          <a:off x="3746500" y="1374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47625</xdr:rowOff>
    </xdr:from>
    <xdr:to>
      <xdr:col>24</xdr:col>
      <xdr:colOff>63500</xdr:colOff>
      <xdr:row>80</xdr:row>
      <xdr:rowOff>81914</xdr:rowOff>
    </xdr:to>
    <xdr:cxnSp macro="">
      <xdr:nvCxnSpPr>
        <xdr:cNvPr id="284" name="直線コネクタ 283"/>
        <xdr:cNvCxnSpPr/>
      </xdr:nvCxnSpPr>
      <xdr:spPr>
        <a:xfrm flipV="1">
          <a:off x="3797300" y="1376362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67311</xdr:rowOff>
    </xdr:from>
    <xdr:to>
      <xdr:col>15</xdr:col>
      <xdr:colOff>101600</xdr:colOff>
      <xdr:row>80</xdr:row>
      <xdr:rowOff>168911</xdr:rowOff>
    </xdr:to>
    <xdr:sp macro="" textlink="">
      <xdr:nvSpPr>
        <xdr:cNvPr id="285" name="楕円 284"/>
        <xdr:cNvSpPr/>
      </xdr:nvSpPr>
      <xdr:spPr>
        <a:xfrm>
          <a:off x="2857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81914</xdr:rowOff>
    </xdr:from>
    <xdr:to>
      <xdr:col>19</xdr:col>
      <xdr:colOff>177800</xdr:colOff>
      <xdr:row>80</xdr:row>
      <xdr:rowOff>118111</xdr:rowOff>
    </xdr:to>
    <xdr:cxnSp macro="">
      <xdr:nvCxnSpPr>
        <xdr:cNvPr id="286" name="直線コネクタ 285"/>
        <xdr:cNvCxnSpPr/>
      </xdr:nvCxnSpPr>
      <xdr:spPr>
        <a:xfrm flipV="1">
          <a:off x="2908300" y="137979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103505</xdr:rowOff>
    </xdr:from>
    <xdr:to>
      <xdr:col>10</xdr:col>
      <xdr:colOff>165100</xdr:colOff>
      <xdr:row>81</xdr:row>
      <xdr:rowOff>33655</xdr:rowOff>
    </xdr:to>
    <xdr:sp macro="" textlink="">
      <xdr:nvSpPr>
        <xdr:cNvPr id="287" name="楕円 286"/>
        <xdr:cNvSpPr/>
      </xdr:nvSpPr>
      <xdr:spPr>
        <a:xfrm>
          <a:off x="1968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118111</xdr:rowOff>
    </xdr:from>
    <xdr:to>
      <xdr:col>15</xdr:col>
      <xdr:colOff>50800</xdr:colOff>
      <xdr:row>80</xdr:row>
      <xdr:rowOff>154305</xdr:rowOff>
    </xdr:to>
    <xdr:cxnSp macro="">
      <xdr:nvCxnSpPr>
        <xdr:cNvPr id="288" name="直線コネクタ 287"/>
        <xdr:cNvCxnSpPr/>
      </xdr:nvCxnSpPr>
      <xdr:spPr>
        <a:xfrm flipV="1">
          <a:off x="2019300" y="138341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28591</xdr:rowOff>
    </xdr:from>
    <xdr:ext cx="405111" cy="259045"/>
    <xdr:sp macro="" textlink="">
      <xdr:nvSpPr>
        <xdr:cNvPr id="289" name="n_1aveValue【公営住宅】&#10;有形固定資産減価償却率"/>
        <xdr:cNvSpPr txBox="1"/>
      </xdr:nvSpPr>
      <xdr:spPr>
        <a:xfrm>
          <a:off x="3582044"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290" name="n_2aveValue【公営住宅】&#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53357</xdr:rowOff>
    </xdr:from>
    <xdr:ext cx="405111" cy="259045"/>
    <xdr:sp macro="" textlink="">
      <xdr:nvSpPr>
        <xdr:cNvPr id="291" name="n_3aveValue【公営住宅】&#10;有形固定資産減価償却率"/>
        <xdr:cNvSpPr txBox="1"/>
      </xdr:nvSpPr>
      <xdr:spPr>
        <a:xfrm>
          <a:off x="1816744" y="1394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149241</xdr:rowOff>
    </xdr:from>
    <xdr:ext cx="405111" cy="259045"/>
    <xdr:sp macro="" textlink="">
      <xdr:nvSpPr>
        <xdr:cNvPr id="292" name="n_1mainValue【公営住宅】&#10;有形固定資産減価償却率"/>
        <xdr:cNvSpPr txBox="1"/>
      </xdr:nvSpPr>
      <xdr:spPr>
        <a:xfrm>
          <a:off x="358204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13988</xdr:rowOff>
    </xdr:from>
    <xdr:ext cx="405111" cy="259045"/>
    <xdr:sp macro="" textlink="">
      <xdr:nvSpPr>
        <xdr:cNvPr id="293" name="n_2mainValue【公営住宅】&#10;有形固定資産減価償却率"/>
        <xdr:cNvSpPr txBox="1"/>
      </xdr:nvSpPr>
      <xdr:spPr>
        <a:xfrm>
          <a:off x="2705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50182</xdr:rowOff>
    </xdr:from>
    <xdr:ext cx="405111" cy="259045"/>
    <xdr:sp macro="" textlink="">
      <xdr:nvSpPr>
        <xdr:cNvPr id="294" name="n_3mainValue【公営住宅】&#10;有形固定資産減価償却率"/>
        <xdr:cNvSpPr txBox="1"/>
      </xdr:nvSpPr>
      <xdr:spPr>
        <a:xfrm>
          <a:off x="18167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5" name="直線コネクタ 304"/>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6" name="テキスト ボックス 305"/>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9" name="直線コネクタ 308"/>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0" name="テキスト ボックス 309"/>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2" name="テキスト ボックス 3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70104</xdr:rowOff>
    </xdr:to>
    <xdr:cxnSp macro="">
      <xdr:nvCxnSpPr>
        <xdr:cNvPr id="314" name="直線コネクタ 313"/>
        <xdr:cNvCxnSpPr/>
      </xdr:nvCxnSpPr>
      <xdr:spPr>
        <a:xfrm flipV="1">
          <a:off x="10476865" y="13391769"/>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15"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16" name="直線コネクタ 315"/>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17" name="【公営住宅】&#10;一人当たり面積最大値テキスト"/>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18" name="直線コネクタ 317"/>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114888</xdr:rowOff>
    </xdr:from>
    <xdr:ext cx="469744" cy="259045"/>
    <xdr:sp macro="" textlink="">
      <xdr:nvSpPr>
        <xdr:cNvPr id="319" name="【公営住宅】&#10;一人当たり面積平均値テキスト"/>
        <xdr:cNvSpPr txBox="1"/>
      </xdr:nvSpPr>
      <xdr:spPr>
        <a:xfrm>
          <a:off x="10515600" y="14345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136461</xdr:rowOff>
    </xdr:from>
    <xdr:to>
      <xdr:col>55</xdr:col>
      <xdr:colOff>50800</xdr:colOff>
      <xdr:row>84</xdr:row>
      <xdr:rowOff>66611</xdr:rowOff>
    </xdr:to>
    <xdr:sp macro="" textlink="">
      <xdr:nvSpPr>
        <xdr:cNvPr id="320" name="フローチャート: 判断 319"/>
        <xdr:cNvSpPr/>
      </xdr:nvSpPr>
      <xdr:spPr>
        <a:xfrm>
          <a:off x="10426700" y="143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121602</xdr:rowOff>
    </xdr:from>
    <xdr:to>
      <xdr:col>50</xdr:col>
      <xdr:colOff>165100</xdr:colOff>
      <xdr:row>84</xdr:row>
      <xdr:rowOff>51752</xdr:rowOff>
    </xdr:to>
    <xdr:sp macro="" textlink="">
      <xdr:nvSpPr>
        <xdr:cNvPr id="321" name="フローチャート: 判断 320"/>
        <xdr:cNvSpPr/>
      </xdr:nvSpPr>
      <xdr:spPr>
        <a:xfrm>
          <a:off x="9588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51308</xdr:rowOff>
    </xdr:from>
    <xdr:to>
      <xdr:col>46</xdr:col>
      <xdr:colOff>38100</xdr:colOff>
      <xdr:row>83</xdr:row>
      <xdr:rowOff>152908</xdr:rowOff>
    </xdr:to>
    <xdr:sp macro="" textlink="">
      <xdr:nvSpPr>
        <xdr:cNvPr id="322" name="フローチャート: 判断 321"/>
        <xdr:cNvSpPr/>
      </xdr:nvSpPr>
      <xdr:spPr>
        <a:xfrm>
          <a:off x="8699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70738</xdr:rowOff>
    </xdr:from>
    <xdr:to>
      <xdr:col>41</xdr:col>
      <xdr:colOff>101600</xdr:colOff>
      <xdr:row>84</xdr:row>
      <xdr:rowOff>888</xdr:rowOff>
    </xdr:to>
    <xdr:sp macro="" textlink="">
      <xdr:nvSpPr>
        <xdr:cNvPr id="323" name="フローチャート: 判断 322"/>
        <xdr:cNvSpPr/>
      </xdr:nvSpPr>
      <xdr:spPr>
        <a:xfrm>
          <a:off x="7810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93599</xdr:rowOff>
    </xdr:from>
    <xdr:to>
      <xdr:col>55</xdr:col>
      <xdr:colOff>50800</xdr:colOff>
      <xdr:row>84</xdr:row>
      <xdr:rowOff>23749</xdr:rowOff>
    </xdr:to>
    <xdr:sp macro="" textlink="">
      <xdr:nvSpPr>
        <xdr:cNvPr id="329" name="楕円 328"/>
        <xdr:cNvSpPr/>
      </xdr:nvSpPr>
      <xdr:spPr>
        <a:xfrm>
          <a:off x="10426700" y="1432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116476</xdr:rowOff>
    </xdr:from>
    <xdr:ext cx="469744" cy="259045"/>
    <xdr:sp macro="" textlink="">
      <xdr:nvSpPr>
        <xdr:cNvPr id="330" name="【公営住宅】&#10;一人当たり面積該当値テキスト"/>
        <xdr:cNvSpPr txBox="1"/>
      </xdr:nvSpPr>
      <xdr:spPr>
        <a:xfrm>
          <a:off x="10515600" y="1417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94742</xdr:rowOff>
    </xdr:from>
    <xdr:to>
      <xdr:col>50</xdr:col>
      <xdr:colOff>165100</xdr:colOff>
      <xdr:row>84</xdr:row>
      <xdr:rowOff>24892</xdr:rowOff>
    </xdr:to>
    <xdr:sp macro="" textlink="">
      <xdr:nvSpPr>
        <xdr:cNvPr id="331" name="楕円 330"/>
        <xdr:cNvSpPr/>
      </xdr:nvSpPr>
      <xdr:spPr>
        <a:xfrm>
          <a:off x="9588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144399</xdr:rowOff>
    </xdr:from>
    <xdr:to>
      <xdr:col>55</xdr:col>
      <xdr:colOff>0</xdr:colOff>
      <xdr:row>83</xdr:row>
      <xdr:rowOff>145542</xdr:rowOff>
    </xdr:to>
    <xdr:cxnSp macro="">
      <xdr:nvCxnSpPr>
        <xdr:cNvPr id="332" name="直線コネクタ 331"/>
        <xdr:cNvCxnSpPr/>
      </xdr:nvCxnSpPr>
      <xdr:spPr>
        <a:xfrm flipV="1">
          <a:off x="9639300" y="1437474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94742</xdr:rowOff>
    </xdr:from>
    <xdr:to>
      <xdr:col>46</xdr:col>
      <xdr:colOff>38100</xdr:colOff>
      <xdr:row>84</xdr:row>
      <xdr:rowOff>24892</xdr:rowOff>
    </xdr:to>
    <xdr:sp macro="" textlink="">
      <xdr:nvSpPr>
        <xdr:cNvPr id="333" name="楕円 332"/>
        <xdr:cNvSpPr/>
      </xdr:nvSpPr>
      <xdr:spPr>
        <a:xfrm>
          <a:off x="8699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145542</xdr:rowOff>
    </xdr:from>
    <xdr:to>
      <xdr:col>50</xdr:col>
      <xdr:colOff>114300</xdr:colOff>
      <xdr:row>83</xdr:row>
      <xdr:rowOff>145542</xdr:rowOff>
    </xdr:to>
    <xdr:cxnSp macro="">
      <xdr:nvCxnSpPr>
        <xdr:cNvPr id="334" name="直線コネクタ 333"/>
        <xdr:cNvCxnSpPr/>
      </xdr:nvCxnSpPr>
      <xdr:spPr>
        <a:xfrm>
          <a:off x="8750300" y="14375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95314</xdr:rowOff>
    </xdr:from>
    <xdr:to>
      <xdr:col>41</xdr:col>
      <xdr:colOff>101600</xdr:colOff>
      <xdr:row>84</xdr:row>
      <xdr:rowOff>25464</xdr:rowOff>
    </xdr:to>
    <xdr:sp macro="" textlink="">
      <xdr:nvSpPr>
        <xdr:cNvPr id="335" name="楕円 334"/>
        <xdr:cNvSpPr/>
      </xdr:nvSpPr>
      <xdr:spPr>
        <a:xfrm>
          <a:off x="7810500" y="1432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145542</xdr:rowOff>
    </xdr:from>
    <xdr:to>
      <xdr:col>45</xdr:col>
      <xdr:colOff>177800</xdr:colOff>
      <xdr:row>83</xdr:row>
      <xdr:rowOff>146114</xdr:rowOff>
    </xdr:to>
    <xdr:cxnSp macro="">
      <xdr:nvCxnSpPr>
        <xdr:cNvPr id="336" name="直線コネクタ 335"/>
        <xdr:cNvCxnSpPr/>
      </xdr:nvCxnSpPr>
      <xdr:spPr>
        <a:xfrm flipV="1">
          <a:off x="7861300" y="1437589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42879</xdr:rowOff>
    </xdr:from>
    <xdr:ext cx="469744" cy="259045"/>
    <xdr:sp macro="" textlink="">
      <xdr:nvSpPr>
        <xdr:cNvPr id="337" name="n_1aveValue【公営住宅】&#10;一人当たり面積"/>
        <xdr:cNvSpPr txBox="1"/>
      </xdr:nvSpPr>
      <xdr:spPr>
        <a:xfrm>
          <a:off x="93917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169435</xdr:rowOff>
    </xdr:from>
    <xdr:ext cx="469744" cy="259045"/>
    <xdr:sp macro="" textlink="">
      <xdr:nvSpPr>
        <xdr:cNvPr id="338" name="n_2aveValue【公営住宅】&#10;一人当たり面積"/>
        <xdr:cNvSpPr txBox="1"/>
      </xdr:nvSpPr>
      <xdr:spPr>
        <a:xfrm>
          <a:off x="8515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17415</xdr:rowOff>
    </xdr:from>
    <xdr:ext cx="469744" cy="259045"/>
    <xdr:sp macro="" textlink="">
      <xdr:nvSpPr>
        <xdr:cNvPr id="339" name="n_3aveValue【公営住宅】&#10;一人当たり面積"/>
        <xdr:cNvSpPr txBox="1"/>
      </xdr:nvSpPr>
      <xdr:spPr>
        <a:xfrm>
          <a:off x="7626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41419</xdr:rowOff>
    </xdr:from>
    <xdr:ext cx="469744" cy="259045"/>
    <xdr:sp macro="" textlink="">
      <xdr:nvSpPr>
        <xdr:cNvPr id="340" name="n_1mainValue【公営住宅】&#10;一人当たり面積"/>
        <xdr:cNvSpPr txBox="1"/>
      </xdr:nvSpPr>
      <xdr:spPr>
        <a:xfrm>
          <a:off x="9391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16019</xdr:rowOff>
    </xdr:from>
    <xdr:ext cx="469744" cy="259045"/>
    <xdr:sp macro="" textlink="">
      <xdr:nvSpPr>
        <xdr:cNvPr id="341" name="n_2mainValue【公営住宅】&#10;一人当たり面積"/>
        <xdr:cNvSpPr txBox="1"/>
      </xdr:nvSpPr>
      <xdr:spPr>
        <a:xfrm>
          <a:off x="85154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16591</xdr:rowOff>
    </xdr:from>
    <xdr:ext cx="469744" cy="259045"/>
    <xdr:sp macro="" textlink="">
      <xdr:nvSpPr>
        <xdr:cNvPr id="342" name="n_3mainValue【公営住宅】&#10;一人当たり面積"/>
        <xdr:cNvSpPr txBox="1"/>
      </xdr:nvSpPr>
      <xdr:spPr>
        <a:xfrm>
          <a:off x="7626427" y="1441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1" name="テキスト ボックス 35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2" name="直線コネクタ 35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3" name="テキスト ボックス 35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4" name="直線コネクタ 35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5" name="テキスト ボックス 35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6" name="直線コネクタ 35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7" name="テキスト ボックス 35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8" name="直線コネクタ 35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9" name="テキスト ボックス 35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0" name="直線コネクタ 35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1" name="テキスト ボックス 36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2" name="直線コネクタ 36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3" name="テキスト ボックス 36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152400</xdr:rowOff>
    </xdr:to>
    <xdr:cxnSp macro="">
      <xdr:nvCxnSpPr>
        <xdr:cNvPr id="367" name="直線コネクタ 366"/>
        <xdr:cNvCxnSpPr/>
      </xdr:nvCxnSpPr>
      <xdr:spPr>
        <a:xfrm flipV="1">
          <a:off x="4634865" y="1715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05111" cy="259045"/>
    <xdr:sp macro="" textlink="">
      <xdr:nvSpPr>
        <xdr:cNvPr id="368" name="【港湾・漁港】&#10;有形固定資産減価償却率最小値テキスト"/>
        <xdr:cNvSpPr txBox="1"/>
      </xdr:nvSpPr>
      <xdr:spPr>
        <a:xfrm>
          <a:off x="46736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9" name="直線コネクタ 368"/>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70" name="【港湾・漁港】&#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71" name="直線コネクタ 370"/>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80027</xdr:rowOff>
    </xdr:from>
    <xdr:ext cx="405111" cy="259045"/>
    <xdr:sp macro="" textlink="">
      <xdr:nvSpPr>
        <xdr:cNvPr id="372" name="【港湾・漁港】&#10;有形固定資産減価償却率平均値テキスト"/>
        <xdr:cNvSpPr txBox="1"/>
      </xdr:nvSpPr>
      <xdr:spPr>
        <a:xfrm>
          <a:off x="46736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101600</xdr:rowOff>
    </xdr:from>
    <xdr:to>
      <xdr:col>24</xdr:col>
      <xdr:colOff>114300</xdr:colOff>
      <xdr:row>105</xdr:row>
      <xdr:rowOff>31750</xdr:rowOff>
    </xdr:to>
    <xdr:sp macro="" textlink="">
      <xdr:nvSpPr>
        <xdr:cNvPr id="373" name="フローチャート: 判断 372"/>
        <xdr:cNvSpPr/>
      </xdr:nvSpPr>
      <xdr:spPr>
        <a:xfrm>
          <a:off x="4584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133986</xdr:rowOff>
    </xdr:from>
    <xdr:to>
      <xdr:col>20</xdr:col>
      <xdr:colOff>38100</xdr:colOff>
      <xdr:row>105</xdr:row>
      <xdr:rowOff>64136</xdr:rowOff>
    </xdr:to>
    <xdr:sp macro="" textlink="">
      <xdr:nvSpPr>
        <xdr:cNvPr id="374" name="フローチャート: 判断 373"/>
        <xdr:cNvSpPr/>
      </xdr:nvSpPr>
      <xdr:spPr>
        <a:xfrm>
          <a:off x="3746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27305</xdr:rowOff>
    </xdr:from>
    <xdr:to>
      <xdr:col>15</xdr:col>
      <xdr:colOff>101600</xdr:colOff>
      <xdr:row>102</xdr:row>
      <xdr:rowOff>128905</xdr:rowOff>
    </xdr:to>
    <xdr:sp macro="" textlink="">
      <xdr:nvSpPr>
        <xdr:cNvPr id="375" name="フローチャート: 判断 374"/>
        <xdr:cNvSpPr/>
      </xdr:nvSpPr>
      <xdr:spPr>
        <a:xfrm>
          <a:off x="2857500" y="1751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76836</xdr:rowOff>
    </xdr:from>
    <xdr:to>
      <xdr:col>10</xdr:col>
      <xdr:colOff>165100</xdr:colOff>
      <xdr:row>104</xdr:row>
      <xdr:rowOff>6986</xdr:rowOff>
    </xdr:to>
    <xdr:sp macro="" textlink="">
      <xdr:nvSpPr>
        <xdr:cNvPr id="376" name="フローチャート: 判断 375"/>
        <xdr:cNvSpPr/>
      </xdr:nvSpPr>
      <xdr:spPr>
        <a:xfrm>
          <a:off x="19685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55880</xdr:rowOff>
    </xdr:from>
    <xdr:to>
      <xdr:col>24</xdr:col>
      <xdr:colOff>114300</xdr:colOff>
      <xdr:row>102</xdr:row>
      <xdr:rowOff>157480</xdr:rowOff>
    </xdr:to>
    <xdr:sp macro="" textlink="">
      <xdr:nvSpPr>
        <xdr:cNvPr id="382" name="楕円 381"/>
        <xdr:cNvSpPr/>
      </xdr:nvSpPr>
      <xdr:spPr>
        <a:xfrm>
          <a:off x="45847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78757</xdr:rowOff>
    </xdr:from>
    <xdr:ext cx="405111" cy="259045"/>
    <xdr:sp macro="" textlink="">
      <xdr:nvSpPr>
        <xdr:cNvPr id="383" name="【港湾・漁港】&#10;有形固定資産減価償却率該当値テキスト"/>
        <xdr:cNvSpPr txBox="1"/>
      </xdr:nvSpPr>
      <xdr:spPr>
        <a:xfrm>
          <a:off x="4673600"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93980</xdr:rowOff>
    </xdr:from>
    <xdr:to>
      <xdr:col>20</xdr:col>
      <xdr:colOff>38100</xdr:colOff>
      <xdr:row>103</xdr:row>
      <xdr:rowOff>24130</xdr:rowOff>
    </xdr:to>
    <xdr:sp macro="" textlink="">
      <xdr:nvSpPr>
        <xdr:cNvPr id="384" name="楕円 383"/>
        <xdr:cNvSpPr/>
      </xdr:nvSpPr>
      <xdr:spPr>
        <a:xfrm>
          <a:off x="3746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106680</xdr:rowOff>
    </xdr:from>
    <xdr:to>
      <xdr:col>24</xdr:col>
      <xdr:colOff>63500</xdr:colOff>
      <xdr:row>102</xdr:row>
      <xdr:rowOff>144780</xdr:rowOff>
    </xdr:to>
    <xdr:cxnSp macro="">
      <xdr:nvCxnSpPr>
        <xdr:cNvPr id="385" name="直線コネクタ 384"/>
        <xdr:cNvCxnSpPr/>
      </xdr:nvCxnSpPr>
      <xdr:spPr>
        <a:xfrm flipV="1">
          <a:off x="3797300" y="17594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132080</xdr:rowOff>
    </xdr:from>
    <xdr:to>
      <xdr:col>15</xdr:col>
      <xdr:colOff>101600</xdr:colOff>
      <xdr:row>103</xdr:row>
      <xdr:rowOff>62230</xdr:rowOff>
    </xdr:to>
    <xdr:sp macro="" textlink="">
      <xdr:nvSpPr>
        <xdr:cNvPr id="386" name="楕円 385"/>
        <xdr:cNvSpPr/>
      </xdr:nvSpPr>
      <xdr:spPr>
        <a:xfrm>
          <a:off x="2857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144780</xdr:rowOff>
    </xdr:from>
    <xdr:to>
      <xdr:col>19</xdr:col>
      <xdr:colOff>177800</xdr:colOff>
      <xdr:row>103</xdr:row>
      <xdr:rowOff>11430</xdr:rowOff>
    </xdr:to>
    <xdr:cxnSp macro="">
      <xdr:nvCxnSpPr>
        <xdr:cNvPr id="387" name="直線コネクタ 386"/>
        <xdr:cNvCxnSpPr/>
      </xdr:nvCxnSpPr>
      <xdr:spPr>
        <a:xfrm flipV="1">
          <a:off x="2908300" y="17632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170180</xdr:rowOff>
    </xdr:from>
    <xdr:to>
      <xdr:col>10</xdr:col>
      <xdr:colOff>165100</xdr:colOff>
      <xdr:row>103</xdr:row>
      <xdr:rowOff>100330</xdr:rowOff>
    </xdr:to>
    <xdr:sp macro="" textlink="">
      <xdr:nvSpPr>
        <xdr:cNvPr id="388" name="楕円 387"/>
        <xdr:cNvSpPr/>
      </xdr:nvSpPr>
      <xdr:spPr>
        <a:xfrm>
          <a:off x="1968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11430</xdr:rowOff>
    </xdr:from>
    <xdr:to>
      <xdr:col>15</xdr:col>
      <xdr:colOff>50800</xdr:colOff>
      <xdr:row>103</xdr:row>
      <xdr:rowOff>49530</xdr:rowOff>
    </xdr:to>
    <xdr:cxnSp macro="">
      <xdr:nvCxnSpPr>
        <xdr:cNvPr id="389" name="直線コネクタ 388"/>
        <xdr:cNvCxnSpPr/>
      </xdr:nvCxnSpPr>
      <xdr:spPr>
        <a:xfrm flipV="1">
          <a:off x="2019300" y="17670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55263</xdr:rowOff>
    </xdr:from>
    <xdr:ext cx="405111" cy="259045"/>
    <xdr:sp macro="" textlink="">
      <xdr:nvSpPr>
        <xdr:cNvPr id="390" name="n_1aveValue【港湾・漁港】&#10;有形固定資産減価償却率"/>
        <xdr:cNvSpPr txBox="1"/>
      </xdr:nvSpPr>
      <xdr:spPr>
        <a:xfrm>
          <a:off x="35820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145432</xdr:rowOff>
    </xdr:from>
    <xdr:ext cx="405111" cy="259045"/>
    <xdr:sp macro="" textlink="">
      <xdr:nvSpPr>
        <xdr:cNvPr id="391" name="n_2aveValue【港湾・漁港】&#10;有形固定資産減価償却率"/>
        <xdr:cNvSpPr txBox="1"/>
      </xdr:nvSpPr>
      <xdr:spPr>
        <a:xfrm>
          <a:off x="2705744" y="172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169563</xdr:rowOff>
    </xdr:from>
    <xdr:ext cx="405111" cy="259045"/>
    <xdr:sp macro="" textlink="">
      <xdr:nvSpPr>
        <xdr:cNvPr id="392" name="n_3aveValue【港湾・漁港】&#10;有形固定資産減価償却率"/>
        <xdr:cNvSpPr txBox="1"/>
      </xdr:nvSpPr>
      <xdr:spPr>
        <a:xfrm>
          <a:off x="1816744" y="1782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40657</xdr:rowOff>
    </xdr:from>
    <xdr:ext cx="405111" cy="259045"/>
    <xdr:sp macro="" textlink="">
      <xdr:nvSpPr>
        <xdr:cNvPr id="393" name="n_1mainValue【港湾・漁港】&#10;有形固定資産減価償却率"/>
        <xdr:cNvSpPr txBox="1"/>
      </xdr:nvSpPr>
      <xdr:spPr>
        <a:xfrm>
          <a:off x="35820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53357</xdr:rowOff>
    </xdr:from>
    <xdr:ext cx="405111" cy="259045"/>
    <xdr:sp macro="" textlink="">
      <xdr:nvSpPr>
        <xdr:cNvPr id="394" name="n_2mainValue【港湾・漁港】&#10;有形固定資産減価償却率"/>
        <xdr:cNvSpPr txBox="1"/>
      </xdr:nvSpPr>
      <xdr:spPr>
        <a:xfrm>
          <a:off x="27057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116857</xdr:rowOff>
    </xdr:from>
    <xdr:ext cx="405111" cy="259045"/>
    <xdr:sp macro="" textlink="">
      <xdr:nvSpPr>
        <xdr:cNvPr id="395" name="n_3mainValue【港湾・漁港】&#10;有形固定資産減価償却率"/>
        <xdr:cNvSpPr txBox="1"/>
      </xdr:nvSpPr>
      <xdr:spPr>
        <a:xfrm>
          <a:off x="1816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6" name="直線コネクタ 40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07" name="テキスト ボックス 40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8" name="直線コネクタ 40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09" name="テキスト ボックス 408"/>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0" name="直線コネクタ 40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1" name="テキスト ボックス 410"/>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2" name="直線コネクタ 41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3" name="テキスト ボックス 412"/>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4" name="直線コネクタ 41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5" name="テキスト ボックス 41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43399</xdr:rowOff>
    </xdr:from>
    <xdr:to>
      <xdr:col>54</xdr:col>
      <xdr:colOff>189865</xdr:colOff>
      <xdr:row>108</xdr:row>
      <xdr:rowOff>76033</xdr:rowOff>
    </xdr:to>
    <xdr:cxnSp macro="">
      <xdr:nvCxnSpPr>
        <xdr:cNvPr id="417" name="直線コネクタ 416"/>
        <xdr:cNvCxnSpPr/>
      </xdr:nvCxnSpPr>
      <xdr:spPr>
        <a:xfrm flipV="1">
          <a:off x="10476865" y="17359849"/>
          <a:ext cx="0" cy="123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79860</xdr:rowOff>
    </xdr:from>
    <xdr:ext cx="313932" cy="259045"/>
    <xdr:sp macro="" textlink="">
      <xdr:nvSpPr>
        <xdr:cNvPr id="418" name="【港湾・漁港】&#10;一人当たり有形固定資産（償却資産）額最小値テキスト"/>
        <xdr:cNvSpPr txBox="1"/>
      </xdr:nvSpPr>
      <xdr:spPr>
        <a:xfrm>
          <a:off x="10515600" y="18596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76033</xdr:rowOff>
    </xdr:from>
    <xdr:to>
      <xdr:col>55</xdr:col>
      <xdr:colOff>88900</xdr:colOff>
      <xdr:row>108</xdr:row>
      <xdr:rowOff>76033</xdr:rowOff>
    </xdr:to>
    <xdr:cxnSp macro="">
      <xdr:nvCxnSpPr>
        <xdr:cNvPr id="419" name="直線コネクタ 418"/>
        <xdr:cNvCxnSpPr/>
      </xdr:nvCxnSpPr>
      <xdr:spPr>
        <a:xfrm>
          <a:off x="10388600" y="18592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161526</xdr:rowOff>
    </xdr:from>
    <xdr:ext cx="599010" cy="259045"/>
    <xdr:sp macro="" textlink="">
      <xdr:nvSpPr>
        <xdr:cNvPr id="420" name="【港湾・漁港】&#10;一人当たり有形固定資産（償却資産）額最大値テキスト"/>
        <xdr:cNvSpPr txBox="1"/>
      </xdr:nvSpPr>
      <xdr:spPr>
        <a:xfrm>
          <a:off x="10515600" y="1713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43399</xdr:rowOff>
    </xdr:from>
    <xdr:to>
      <xdr:col>55</xdr:col>
      <xdr:colOff>88900</xdr:colOff>
      <xdr:row>101</xdr:row>
      <xdr:rowOff>43399</xdr:rowOff>
    </xdr:to>
    <xdr:cxnSp macro="">
      <xdr:nvCxnSpPr>
        <xdr:cNvPr id="421" name="直線コネクタ 420"/>
        <xdr:cNvCxnSpPr/>
      </xdr:nvCxnSpPr>
      <xdr:spPr>
        <a:xfrm>
          <a:off x="10388600" y="173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123351</xdr:rowOff>
    </xdr:from>
    <xdr:ext cx="534377" cy="259045"/>
    <xdr:sp macro="" textlink="">
      <xdr:nvSpPr>
        <xdr:cNvPr id="422" name="【港湾・漁港】&#10;一人当たり有形固定資産（償却資産）額平均値テキスト"/>
        <xdr:cNvSpPr txBox="1"/>
      </xdr:nvSpPr>
      <xdr:spPr>
        <a:xfrm>
          <a:off x="10515600" y="18297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100474</xdr:rowOff>
    </xdr:from>
    <xdr:to>
      <xdr:col>55</xdr:col>
      <xdr:colOff>50800</xdr:colOff>
      <xdr:row>108</xdr:row>
      <xdr:rowOff>30624</xdr:rowOff>
    </xdr:to>
    <xdr:sp macro="" textlink="">
      <xdr:nvSpPr>
        <xdr:cNvPr id="423" name="フローチャート: 判断 422"/>
        <xdr:cNvSpPr/>
      </xdr:nvSpPr>
      <xdr:spPr>
        <a:xfrm>
          <a:off x="104267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103192</xdr:rowOff>
    </xdr:from>
    <xdr:to>
      <xdr:col>50</xdr:col>
      <xdr:colOff>165100</xdr:colOff>
      <xdr:row>108</xdr:row>
      <xdr:rowOff>33342</xdr:rowOff>
    </xdr:to>
    <xdr:sp macro="" textlink="">
      <xdr:nvSpPr>
        <xdr:cNvPr id="424" name="フローチャート: 判断 423"/>
        <xdr:cNvSpPr/>
      </xdr:nvSpPr>
      <xdr:spPr>
        <a:xfrm>
          <a:off x="9588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135268</xdr:rowOff>
    </xdr:from>
    <xdr:to>
      <xdr:col>46</xdr:col>
      <xdr:colOff>38100</xdr:colOff>
      <xdr:row>107</xdr:row>
      <xdr:rowOff>65418</xdr:rowOff>
    </xdr:to>
    <xdr:sp macro="" textlink="">
      <xdr:nvSpPr>
        <xdr:cNvPr id="425" name="フローチャート: 判断 424"/>
        <xdr:cNvSpPr/>
      </xdr:nvSpPr>
      <xdr:spPr>
        <a:xfrm>
          <a:off x="8699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39233</xdr:rowOff>
    </xdr:from>
    <xdr:to>
      <xdr:col>41</xdr:col>
      <xdr:colOff>101600</xdr:colOff>
      <xdr:row>107</xdr:row>
      <xdr:rowOff>140833</xdr:rowOff>
    </xdr:to>
    <xdr:sp macro="" textlink="">
      <xdr:nvSpPr>
        <xdr:cNvPr id="426" name="フローチャート: 判断 425"/>
        <xdr:cNvSpPr/>
      </xdr:nvSpPr>
      <xdr:spPr>
        <a:xfrm>
          <a:off x="7810500" y="1838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7" name="テキスト ボックス 42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8" name="テキスト ボックス 42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9" name="テキスト ボックス 42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0" name="テキスト ボックス 42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1" name="テキスト ボックス 43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170236</xdr:rowOff>
    </xdr:from>
    <xdr:to>
      <xdr:col>55</xdr:col>
      <xdr:colOff>50800</xdr:colOff>
      <xdr:row>108</xdr:row>
      <xdr:rowOff>100386</xdr:rowOff>
    </xdr:to>
    <xdr:sp macro="" textlink="">
      <xdr:nvSpPr>
        <xdr:cNvPr id="432" name="楕円 431"/>
        <xdr:cNvSpPr/>
      </xdr:nvSpPr>
      <xdr:spPr>
        <a:xfrm>
          <a:off x="10426700" y="1851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85163</xdr:rowOff>
    </xdr:from>
    <xdr:ext cx="534377" cy="259045"/>
    <xdr:sp macro="" textlink="">
      <xdr:nvSpPr>
        <xdr:cNvPr id="433" name="【港湾・漁港】&#10;一人当たり有形固定資産（償却資産）額該当値テキスト"/>
        <xdr:cNvSpPr txBox="1"/>
      </xdr:nvSpPr>
      <xdr:spPr>
        <a:xfrm>
          <a:off x="10515600" y="1843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170326</xdr:rowOff>
    </xdr:from>
    <xdr:to>
      <xdr:col>50</xdr:col>
      <xdr:colOff>165100</xdr:colOff>
      <xdr:row>108</xdr:row>
      <xdr:rowOff>100476</xdr:rowOff>
    </xdr:to>
    <xdr:sp macro="" textlink="">
      <xdr:nvSpPr>
        <xdr:cNvPr id="434" name="楕円 433"/>
        <xdr:cNvSpPr/>
      </xdr:nvSpPr>
      <xdr:spPr>
        <a:xfrm>
          <a:off x="9588500" y="1851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49586</xdr:rowOff>
    </xdr:from>
    <xdr:to>
      <xdr:col>55</xdr:col>
      <xdr:colOff>0</xdr:colOff>
      <xdr:row>108</xdr:row>
      <xdr:rowOff>49676</xdr:rowOff>
    </xdr:to>
    <xdr:cxnSp macro="">
      <xdr:nvCxnSpPr>
        <xdr:cNvPr id="435" name="直線コネクタ 434"/>
        <xdr:cNvCxnSpPr/>
      </xdr:nvCxnSpPr>
      <xdr:spPr>
        <a:xfrm flipV="1">
          <a:off x="9639300" y="18566186"/>
          <a:ext cx="8382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170352</xdr:rowOff>
    </xdr:from>
    <xdr:to>
      <xdr:col>46</xdr:col>
      <xdr:colOff>38100</xdr:colOff>
      <xdr:row>108</xdr:row>
      <xdr:rowOff>100502</xdr:rowOff>
    </xdr:to>
    <xdr:sp macro="" textlink="">
      <xdr:nvSpPr>
        <xdr:cNvPr id="436" name="楕円 435"/>
        <xdr:cNvSpPr/>
      </xdr:nvSpPr>
      <xdr:spPr>
        <a:xfrm>
          <a:off x="8699500" y="1851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49676</xdr:rowOff>
    </xdr:from>
    <xdr:to>
      <xdr:col>50</xdr:col>
      <xdr:colOff>114300</xdr:colOff>
      <xdr:row>108</xdr:row>
      <xdr:rowOff>49702</xdr:rowOff>
    </xdr:to>
    <xdr:cxnSp macro="">
      <xdr:nvCxnSpPr>
        <xdr:cNvPr id="437" name="直線コネクタ 436"/>
        <xdr:cNvCxnSpPr/>
      </xdr:nvCxnSpPr>
      <xdr:spPr>
        <a:xfrm flipV="1">
          <a:off x="8750300" y="18566276"/>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170366</xdr:rowOff>
    </xdr:from>
    <xdr:to>
      <xdr:col>41</xdr:col>
      <xdr:colOff>101600</xdr:colOff>
      <xdr:row>108</xdr:row>
      <xdr:rowOff>100516</xdr:rowOff>
    </xdr:to>
    <xdr:sp macro="" textlink="">
      <xdr:nvSpPr>
        <xdr:cNvPr id="438" name="楕円 437"/>
        <xdr:cNvSpPr/>
      </xdr:nvSpPr>
      <xdr:spPr>
        <a:xfrm>
          <a:off x="7810500" y="1851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49702</xdr:rowOff>
    </xdr:from>
    <xdr:to>
      <xdr:col>45</xdr:col>
      <xdr:colOff>177800</xdr:colOff>
      <xdr:row>108</xdr:row>
      <xdr:rowOff>49716</xdr:rowOff>
    </xdr:to>
    <xdr:cxnSp macro="">
      <xdr:nvCxnSpPr>
        <xdr:cNvPr id="439" name="直線コネクタ 438"/>
        <xdr:cNvCxnSpPr/>
      </xdr:nvCxnSpPr>
      <xdr:spPr>
        <a:xfrm flipV="1">
          <a:off x="7861300" y="18566302"/>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49869</xdr:rowOff>
    </xdr:from>
    <xdr:ext cx="534377" cy="259045"/>
    <xdr:sp macro="" textlink="">
      <xdr:nvSpPr>
        <xdr:cNvPr id="440" name="n_1aveValue【港湾・漁港】&#10;一人当たり有形固定資産（償却資産）額"/>
        <xdr:cNvSpPr txBox="1"/>
      </xdr:nvSpPr>
      <xdr:spPr>
        <a:xfrm>
          <a:off x="9359411" y="182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81945</xdr:rowOff>
    </xdr:from>
    <xdr:ext cx="599010" cy="259045"/>
    <xdr:sp macro="" textlink="">
      <xdr:nvSpPr>
        <xdr:cNvPr id="441" name="n_2aveValue【港湾・漁港】&#10;一人当たり有形固定資産（償却資産）額"/>
        <xdr:cNvSpPr txBox="1"/>
      </xdr:nvSpPr>
      <xdr:spPr>
        <a:xfrm>
          <a:off x="8450795" y="1808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157360</xdr:rowOff>
    </xdr:from>
    <xdr:ext cx="534377" cy="259045"/>
    <xdr:sp macro="" textlink="">
      <xdr:nvSpPr>
        <xdr:cNvPr id="442" name="n_3aveValue【港湾・漁港】&#10;一人当たり有形固定資産（償却資産）額"/>
        <xdr:cNvSpPr txBox="1"/>
      </xdr:nvSpPr>
      <xdr:spPr>
        <a:xfrm>
          <a:off x="7594111" y="1815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91603</xdr:rowOff>
    </xdr:from>
    <xdr:ext cx="534377" cy="259045"/>
    <xdr:sp macro="" textlink="">
      <xdr:nvSpPr>
        <xdr:cNvPr id="443" name="n_1mainValue【港湾・漁港】&#10;一人当たり有形固定資産（償却資産）額"/>
        <xdr:cNvSpPr txBox="1"/>
      </xdr:nvSpPr>
      <xdr:spPr>
        <a:xfrm>
          <a:off x="9359411" y="186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91629</xdr:rowOff>
    </xdr:from>
    <xdr:ext cx="534377" cy="259045"/>
    <xdr:sp macro="" textlink="">
      <xdr:nvSpPr>
        <xdr:cNvPr id="444" name="n_2mainValue【港湾・漁港】&#10;一人当たり有形固定資産（償却資産）額"/>
        <xdr:cNvSpPr txBox="1"/>
      </xdr:nvSpPr>
      <xdr:spPr>
        <a:xfrm>
          <a:off x="8483111" y="1860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91643</xdr:rowOff>
    </xdr:from>
    <xdr:ext cx="534377" cy="259045"/>
    <xdr:sp macro="" textlink="">
      <xdr:nvSpPr>
        <xdr:cNvPr id="445" name="n_3mainValue【港湾・漁港】&#10;一人当たり有形固定資産（償却資産）額"/>
        <xdr:cNvSpPr txBox="1"/>
      </xdr:nvSpPr>
      <xdr:spPr>
        <a:xfrm>
          <a:off x="7594111" y="1860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6" name="正方形/長方形 4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7" name="正方形/長方形 4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8" name="正方形/長方形 4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9" name="正方形/長方形 4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0" name="正方形/長方形 4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1" name="正方形/長方形 4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2" name="正方形/長方形 4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正方形/長方形 4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4" name="テキスト ボックス 4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5" name="直線コネクタ 4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56" name="テキスト ボックス 45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57" name="直線コネクタ 456"/>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58" name="テキスト ボックス 457"/>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9" name="直線コネクタ 4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0" name="テキスト ボックス 4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61" name="直線コネクタ 460"/>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62" name="テキスト ボックス 461"/>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3" name="直線コネクタ 4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4" name="テキスト ボックス 4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41</xdr:row>
      <xdr:rowOff>153353</xdr:rowOff>
    </xdr:to>
    <xdr:cxnSp macro="">
      <xdr:nvCxnSpPr>
        <xdr:cNvPr id="466" name="直線コネクタ 465"/>
        <xdr:cNvCxnSpPr/>
      </xdr:nvCxnSpPr>
      <xdr:spPr>
        <a:xfrm flipV="1">
          <a:off x="16318864" y="5734050"/>
          <a:ext cx="0"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467" name="【認定こども園・幼稚園・保育所】&#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468" name="直線コネクタ 467"/>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469" name="【認定こども園・幼稚園・保育所】&#10;有形固定資産減価償却率最大値テキスト"/>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470" name="直線コネクタ 469"/>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471" name="【認定こども園・幼稚園・保育所】&#10;有形固定資産減価償却率平均値テキスト"/>
        <xdr:cNvSpPr txBox="1"/>
      </xdr:nvSpPr>
      <xdr:spPr>
        <a:xfrm>
          <a:off x="16357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72" name="フローチャート: 判断 471"/>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11113</xdr:rowOff>
    </xdr:from>
    <xdr:to>
      <xdr:col>81</xdr:col>
      <xdr:colOff>101600</xdr:colOff>
      <xdr:row>39</xdr:row>
      <xdr:rowOff>112713</xdr:rowOff>
    </xdr:to>
    <xdr:sp macro="" textlink="">
      <xdr:nvSpPr>
        <xdr:cNvPr id="473" name="フローチャート: 判断 472"/>
        <xdr:cNvSpPr/>
      </xdr:nvSpPr>
      <xdr:spPr>
        <a:xfrm>
          <a:off x="1543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33972</xdr:rowOff>
    </xdr:from>
    <xdr:to>
      <xdr:col>76</xdr:col>
      <xdr:colOff>165100</xdr:colOff>
      <xdr:row>39</xdr:row>
      <xdr:rowOff>135572</xdr:rowOff>
    </xdr:to>
    <xdr:sp macro="" textlink="">
      <xdr:nvSpPr>
        <xdr:cNvPr id="474" name="フローチャート: 判断 473"/>
        <xdr:cNvSpPr/>
      </xdr:nvSpPr>
      <xdr:spPr>
        <a:xfrm>
          <a:off x="14541500" y="672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28257</xdr:rowOff>
    </xdr:from>
    <xdr:to>
      <xdr:col>72</xdr:col>
      <xdr:colOff>38100</xdr:colOff>
      <xdr:row>39</xdr:row>
      <xdr:rowOff>129857</xdr:rowOff>
    </xdr:to>
    <xdr:sp macro="" textlink="">
      <xdr:nvSpPr>
        <xdr:cNvPr id="475" name="フローチャート: 判断 474"/>
        <xdr:cNvSpPr/>
      </xdr:nvSpPr>
      <xdr:spPr>
        <a:xfrm>
          <a:off x="13652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6" name="テキスト ボックス 4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7" name="テキスト ボックス 4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8" name="テキスト ボックス 4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9" name="テキスト ボックス 4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0" name="テキスト ボックス 4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156845</xdr:rowOff>
    </xdr:from>
    <xdr:to>
      <xdr:col>85</xdr:col>
      <xdr:colOff>177800</xdr:colOff>
      <xdr:row>35</xdr:row>
      <xdr:rowOff>86995</xdr:rowOff>
    </xdr:to>
    <xdr:sp macro="" textlink="">
      <xdr:nvSpPr>
        <xdr:cNvPr id="481" name="楕円 480"/>
        <xdr:cNvSpPr/>
      </xdr:nvSpPr>
      <xdr:spPr>
        <a:xfrm>
          <a:off x="16268700" y="59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8272</xdr:rowOff>
    </xdr:from>
    <xdr:ext cx="405111" cy="259045"/>
    <xdr:sp macro="" textlink="">
      <xdr:nvSpPr>
        <xdr:cNvPr id="482" name="【認定こども園・幼稚園・保育所】&#10;有形固定資産減価償却率該当値テキスト"/>
        <xdr:cNvSpPr txBox="1"/>
      </xdr:nvSpPr>
      <xdr:spPr>
        <a:xfrm>
          <a:off x="16357600" y="58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45403</xdr:rowOff>
    </xdr:from>
    <xdr:to>
      <xdr:col>81</xdr:col>
      <xdr:colOff>101600</xdr:colOff>
      <xdr:row>35</xdr:row>
      <xdr:rowOff>147003</xdr:rowOff>
    </xdr:to>
    <xdr:sp macro="" textlink="">
      <xdr:nvSpPr>
        <xdr:cNvPr id="483" name="楕円 482"/>
        <xdr:cNvSpPr/>
      </xdr:nvSpPr>
      <xdr:spPr>
        <a:xfrm>
          <a:off x="15430500" y="604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36195</xdr:rowOff>
    </xdr:from>
    <xdr:to>
      <xdr:col>85</xdr:col>
      <xdr:colOff>127000</xdr:colOff>
      <xdr:row>35</xdr:row>
      <xdr:rowOff>96203</xdr:rowOff>
    </xdr:to>
    <xdr:cxnSp macro="">
      <xdr:nvCxnSpPr>
        <xdr:cNvPr id="484" name="直線コネクタ 483"/>
        <xdr:cNvCxnSpPr/>
      </xdr:nvCxnSpPr>
      <xdr:spPr>
        <a:xfrm flipV="1">
          <a:off x="15481300" y="6036945"/>
          <a:ext cx="8382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102553</xdr:rowOff>
    </xdr:from>
    <xdr:to>
      <xdr:col>76</xdr:col>
      <xdr:colOff>165100</xdr:colOff>
      <xdr:row>36</xdr:row>
      <xdr:rowOff>32703</xdr:rowOff>
    </xdr:to>
    <xdr:sp macro="" textlink="">
      <xdr:nvSpPr>
        <xdr:cNvPr id="485" name="楕円 484"/>
        <xdr:cNvSpPr/>
      </xdr:nvSpPr>
      <xdr:spPr>
        <a:xfrm>
          <a:off x="14541500" y="610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96203</xdr:rowOff>
    </xdr:from>
    <xdr:to>
      <xdr:col>81</xdr:col>
      <xdr:colOff>50800</xdr:colOff>
      <xdr:row>35</xdr:row>
      <xdr:rowOff>153353</xdr:rowOff>
    </xdr:to>
    <xdr:cxnSp macro="">
      <xdr:nvCxnSpPr>
        <xdr:cNvPr id="486" name="直線コネクタ 485"/>
        <xdr:cNvCxnSpPr/>
      </xdr:nvCxnSpPr>
      <xdr:spPr>
        <a:xfrm flipV="1">
          <a:off x="14592300" y="609695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168275</xdr:rowOff>
    </xdr:from>
    <xdr:to>
      <xdr:col>72</xdr:col>
      <xdr:colOff>38100</xdr:colOff>
      <xdr:row>36</xdr:row>
      <xdr:rowOff>98425</xdr:rowOff>
    </xdr:to>
    <xdr:sp macro="" textlink="">
      <xdr:nvSpPr>
        <xdr:cNvPr id="487" name="楕円 486"/>
        <xdr:cNvSpPr/>
      </xdr:nvSpPr>
      <xdr:spPr>
        <a:xfrm>
          <a:off x="13652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153353</xdr:rowOff>
    </xdr:from>
    <xdr:to>
      <xdr:col>76</xdr:col>
      <xdr:colOff>114300</xdr:colOff>
      <xdr:row>36</xdr:row>
      <xdr:rowOff>47625</xdr:rowOff>
    </xdr:to>
    <xdr:cxnSp macro="">
      <xdr:nvCxnSpPr>
        <xdr:cNvPr id="488" name="直線コネクタ 487"/>
        <xdr:cNvCxnSpPr/>
      </xdr:nvCxnSpPr>
      <xdr:spPr>
        <a:xfrm flipV="1">
          <a:off x="13703300" y="6154103"/>
          <a:ext cx="8890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103840</xdr:rowOff>
    </xdr:from>
    <xdr:ext cx="405111" cy="259045"/>
    <xdr:sp macro="" textlink="">
      <xdr:nvSpPr>
        <xdr:cNvPr id="489" name="n_1aveValue【認定こども園・幼稚園・保育所】&#10;有形固定資産減価償却率"/>
        <xdr:cNvSpPr txBox="1"/>
      </xdr:nvSpPr>
      <xdr:spPr>
        <a:xfrm>
          <a:off x="15266044" y="6790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126699</xdr:rowOff>
    </xdr:from>
    <xdr:ext cx="405111" cy="259045"/>
    <xdr:sp macro="" textlink="">
      <xdr:nvSpPr>
        <xdr:cNvPr id="490" name="n_2aveValue【認定こども園・幼稚園・保育所】&#10;有形固定資産減価償却率"/>
        <xdr:cNvSpPr txBox="1"/>
      </xdr:nvSpPr>
      <xdr:spPr>
        <a:xfrm>
          <a:off x="14389744" y="6813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120984</xdr:rowOff>
    </xdr:from>
    <xdr:ext cx="405111" cy="259045"/>
    <xdr:sp macro="" textlink="">
      <xdr:nvSpPr>
        <xdr:cNvPr id="491" name="n_3aveValue【認定こども園・幼稚園・保育所】&#10;有形固定資産減価償却率"/>
        <xdr:cNvSpPr txBox="1"/>
      </xdr:nvSpPr>
      <xdr:spPr>
        <a:xfrm>
          <a:off x="13500744" y="6807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163530</xdr:rowOff>
    </xdr:from>
    <xdr:ext cx="405111" cy="259045"/>
    <xdr:sp macro="" textlink="">
      <xdr:nvSpPr>
        <xdr:cNvPr id="492" name="n_1mainValue【認定こども園・幼稚園・保育所】&#10;有形固定資産減価償却率"/>
        <xdr:cNvSpPr txBox="1"/>
      </xdr:nvSpPr>
      <xdr:spPr>
        <a:xfrm>
          <a:off x="15266044" y="5821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49230</xdr:rowOff>
    </xdr:from>
    <xdr:ext cx="405111" cy="259045"/>
    <xdr:sp macro="" textlink="">
      <xdr:nvSpPr>
        <xdr:cNvPr id="493" name="n_2mainValue【認定こども園・幼稚園・保育所】&#10;有形固定資産減価償却率"/>
        <xdr:cNvSpPr txBox="1"/>
      </xdr:nvSpPr>
      <xdr:spPr>
        <a:xfrm>
          <a:off x="14389744" y="5878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114952</xdr:rowOff>
    </xdr:from>
    <xdr:ext cx="405111" cy="259045"/>
    <xdr:sp macro="" textlink="">
      <xdr:nvSpPr>
        <xdr:cNvPr id="494" name="n_3mainValue【認定こども園・幼稚園・保育所】&#10;有形固定資産減価償却率"/>
        <xdr:cNvSpPr txBox="1"/>
      </xdr:nvSpPr>
      <xdr:spPr>
        <a:xfrm>
          <a:off x="135007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5" name="正方形/長方形 4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6" name="正方形/長方形 4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7" name="正方形/長方形 4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8" name="正方形/長方形 4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9" name="正方形/長方形 4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0" name="正方形/長方形 4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1" name="正方形/長方形 5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2" name="正方形/長方形 5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3" name="テキスト ボックス 5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4" name="直線コネクタ 5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5" name="直線コネクタ 50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06" name="テキスト ボックス 50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7" name="直線コネクタ 50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08" name="テキスト ボックス 50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9" name="直線コネクタ 50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0" name="テキスト ボックス 50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1" name="直線コネクタ 51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12" name="テキスト ボックス 51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3" name="直線コネクタ 51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14" name="テキスト ボックス 51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5" name="直線コネクタ 5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6" name="テキスト ボックス 5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156210</xdr:rowOff>
    </xdr:from>
    <xdr:to>
      <xdr:col>116</xdr:col>
      <xdr:colOff>62864</xdr:colOff>
      <xdr:row>41</xdr:row>
      <xdr:rowOff>156210</xdr:rowOff>
    </xdr:to>
    <xdr:cxnSp macro="">
      <xdr:nvCxnSpPr>
        <xdr:cNvPr id="518" name="直線コネクタ 517"/>
        <xdr:cNvCxnSpPr/>
      </xdr:nvCxnSpPr>
      <xdr:spPr>
        <a:xfrm flipV="1">
          <a:off x="22160864" y="58140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519"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520" name="直線コネクタ 519"/>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102887</xdr:rowOff>
    </xdr:from>
    <xdr:ext cx="469744" cy="259045"/>
    <xdr:sp macro="" textlink="">
      <xdr:nvSpPr>
        <xdr:cNvPr id="521" name="【認定こども園・幼稚園・保育所】&#10;一人当たり面積最大値テキスト"/>
        <xdr:cNvSpPr txBox="1"/>
      </xdr:nvSpPr>
      <xdr:spPr>
        <a:xfrm>
          <a:off x="22199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156210</xdr:rowOff>
    </xdr:from>
    <xdr:to>
      <xdr:col>116</xdr:col>
      <xdr:colOff>152400</xdr:colOff>
      <xdr:row>33</xdr:row>
      <xdr:rowOff>156210</xdr:rowOff>
    </xdr:to>
    <xdr:cxnSp macro="">
      <xdr:nvCxnSpPr>
        <xdr:cNvPr id="522" name="直線コネクタ 521"/>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38117</xdr:rowOff>
    </xdr:from>
    <xdr:ext cx="469744" cy="259045"/>
    <xdr:sp macro="" textlink="">
      <xdr:nvSpPr>
        <xdr:cNvPr id="523" name="【認定こども園・幼稚園・保育所】&#10;一人当たり面積平均値テキスト"/>
        <xdr:cNvSpPr txBox="1"/>
      </xdr:nvSpPr>
      <xdr:spPr>
        <a:xfrm>
          <a:off x="22199600" y="672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524" name="フローチャート: 判断 523"/>
        <xdr:cNvSpPr/>
      </xdr:nvSpPr>
      <xdr:spPr>
        <a:xfrm>
          <a:off x="22110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525" name="フローチャート: 判断 524"/>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526" name="フローチャート: 判断 525"/>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527" name="フローチャート: 判断 526"/>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8" name="テキスト ボックス 5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9" name="テキスト ボックス 5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0" name="テキスト ボックス 5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1" name="テキスト ボックス 5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2" name="テキスト ボックス 5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67310</xdr:rowOff>
    </xdr:from>
    <xdr:to>
      <xdr:col>116</xdr:col>
      <xdr:colOff>114300</xdr:colOff>
      <xdr:row>38</xdr:row>
      <xdr:rowOff>168910</xdr:rowOff>
    </xdr:to>
    <xdr:sp macro="" textlink="">
      <xdr:nvSpPr>
        <xdr:cNvPr id="533" name="楕円 532"/>
        <xdr:cNvSpPr/>
      </xdr:nvSpPr>
      <xdr:spPr>
        <a:xfrm>
          <a:off x="221107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90187</xdr:rowOff>
    </xdr:from>
    <xdr:ext cx="469744" cy="259045"/>
    <xdr:sp macro="" textlink="">
      <xdr:nvSpPr>
        <xdr:cNvPr id="534" name="【認定こども園・幼稚園・保育所】&#10;一人当たり面積該当値テキスト"/>
        <xdr:cNvSpPr txBox="1"/>
      </xdr:nvSpPr>
      <xdr:spPr>
        <a:xfrm>
          <a:off x="22199600"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71120</xdr:rowOff>
    </xdr:from>
    <xdr:to>
      <xdr:col>112</xdr:col>
      <xdr:colOff>38100</xdr:colOff>
      <xdr:row>39</xdr:row>
      <xdr:rowOff>1270</xdr:rowOff>
    </xdr:to>
    <xdr:sp macro="" textlink="">
      <xdr:nvSpPr>
        <xdr:cNvPr id="535" name="楕円 534"/>
        <xdr:cNvSpPr/>
      </xdr:nvSpPr>
      <xdr:spPr>
        <a:xfrm>
          <a:off x="21272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118110</xdr:rowOff>
    </xdr:from>
    <xdr:to>
      <xdr:col>116</xdr:col>
      <xdr:colOff>63500</xdr:colOff>
      <xdr:row>38</xdr:row>
      <xdr:rowOff>121920</xdr:rowOff>
    </xdr:to>
    <xdr:cxnSp macro="">
      <xdr:nvCxnSpPr>
        <xdr:cNvPr id="536" name="直線コネクタ 535"/>
        <xdr:cNvCxnSpPr/>
      </xdr:nvCxnSpPr>
      <xdr:spPr>
        <a:xfrm flipV="1">
          <a:off x="21323300" y="66332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71120</xdr:rowOff>
    </xdr:from>
    <xdr:to>
      <xdr:col>107</xdr:col>
      <xdr:colOff>101600</xdr:colOff>
      <xdr:row>39</xdr:row>
      <xdr:rowOff>1270</xdr:rowOff>
    </xdr:to>
    <xdr:sp macro="" textlink="">
      <xdr:nvSpPr>
        <xdr:cNvPr id="537" name="楕円 536"/>
        <xdr:cNvSpPr/>
      </xdr:nvSpPr>
      <xdr:spPr>
        <a:xfrm>
          <a:off x="20383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121920</xdr:rowOff>
    </xdr:from>
    <xdr:to>
      <xdr:col>111</xdr:col>
      <xdr:colOff>177800</xdr:colOff>
      <xdr:row>38</xdr:row>
      <xdr:rowOff>121920</xdr:rowOff>
    </xdr:to>
    <xdr:cxnSp macro="">
      <xdr:nvCxnSpPr>
        <xdr:cNvPr id="538" name="直線コネクタ 537"/>
        <xdr:cNvCxnSpPr/>
      </xdr:nvCxnSpPr>
      <xdr:spPr>
        <a:xfrm>
          <a:off x="20434300" y="663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71120</xdr:rowOff>
    </xdr:from>
    <xdr:to>
      <xdr:col>102</xdr:col>
      <xdr:colOff>165100</xdr:colOff>
      <xdr:row>39</xdr:row>
      <xdr:rowOff>1270</xdr:rowOff>
    </xdr:to>
    <xdr:sp macro="" textlink="">
      <xdr:nvSpPr>
        <xdr:cNvPr id="539" name="楕円 538"/>
        <xdr:cNvSpPr/>
      </xdr:nvSpPr>
      <xdr:spPr>
        <a:xfrm>
          <a:off x="19494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121920</xdr:rowOff>
    </xdr:from>
    <xdr:to>
      <xdr:col>107</xdr:col>
      <xdr:colOff>50800</xdr:colOff>
      <xdr:row>38</xdr:row>
      <xdr:rowOff>121920</xdr:rowOff>
    </xdr:to>
    <xdr:cxnSp macro="">
      <xdr:nvCxnSpPr>
        <xdr:cNvPr id="540" name="直線コネクタ 539"/>
        <xdr:cNvCxnSpPr/>
      </xdr:nvCxnSpPr>
      <xdr:spPr>
        <a:xfrm>
          <a:off x="19545300" y="663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133367</xdr:rowOff>
    </xdr:from>
    <xdr:ext cx="469744" cy="259045"/>
    <xdr:sp macro="" textlink="">
      <xdr:nvSpPr>
        <xdr:cNvPr id="541" name="n_1aveValue【認定こども園・幼稚園・保育所】&#10;一人当たり面積"/>
        <xdr:cNvSpPr txBox="1"/>
      </xdr:nvSpPr>
      <xdr:spPr>
        <a:xfrm>
          <a:off x="210757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99077</xdr:rowOff>
    </xdr:from>
    <xdr:ext cx="469744" cy="259045"/>
    <xdr:sp macro="" textlink="">
      <xdr:nvSpPr>
        <xdr:cNvPr id="542" name="n_2aveValue【認定こども園・幼稚園・保育所】&#10;一人当たり面積"/>
        <xdr:cNvSpPr txBox="1"/>
      </xdr:nvSpPr>
      <xdr:spPr>
        <a:xfrm>
          <a:off x="20199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99077</xdr:rowOff>
    </xdr:from>
    <xdr:ext cx="469744" cy="259045"/>
    <xdr:sp macro="" textlink="">
      <xdr:nvSpPr>
        <xdr:cNvPr id="543" name="n_3aveValue【認定こども園・幼稚園・保育所】&#10;一人当たり面積"/>
        <xdr:cNvSpPr txBox="1"/>
      </xdr:nvSpPr>
      <xdr:spPr>
        <a:xfrm>
          <a:off x="19310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17797</xdr:rowOff>
    </xdr:from>
    <xdr:ext cx="469744" cy="259045"/>
    <xdr:sp macro="" textlink="">
      <xdr:nvSpPr>
        <xdr:cNvPr id="544" name="n_1mainValue【認定こども園・幼稚園・保育所】&#10;一人当たり面積"/>
        <xdr:cNvSpPr txBox="1"/>
      </xdr:nvSpPr>
      <xdr:spPr>
        <a:xfrm>
          <a:off x="210757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17797</xdr:rowOff>
    </xdr:from>
    <xdr:ext cx="469744" cy="259045"/>
    <xdr:sp macro="" textlink="">
      <xdr:nvSpPr>
        <xdr:cNvPr id="545" name="n_2mainValue【認定こども園・幼稚園・保育所】&#10;一人当たり面積"/>
        <xdr:cNvSpPr txBox="1"/>
      </xdr:nvSpPr>
      <xdr:spPr>
        <a:xfrm>
          <a:off x="20199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17797</xdr:rowOff>
    </xdr:from>
    <xdr:ext cx="469744" cy="259045"/>
    <xdr:sp macro="" textlink="">
      <xdr:nvSpPr>
        <xdr:cNvPr id="546" name="n_3mainValue【認定こども園・幼稚園・保育所】&#10;一人当たり面積"/>
        <xdr:cNvSpPr txBox="1"/>
      </xdr:nvSpPr>
      <xdr:spPr>
        <a:xfrm>
          <a:off x="19310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7" name="正方形/長方形 5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8" name="正方形/長方形 5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9" name="正方形/長方形 5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0" name="正方形/長方形 5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1" name="正方形/長方形 5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2" name="正方形/長方形 5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3" name="正方形/長方形 5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4" name="正方形/長方形 5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5" name="テキスト ボックス 5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6" name="直線コネクタ 5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57" name="テキスト ボックス 5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58" name="直線コネクタ 55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59" name="テキスト ボックス 55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0" name="直線コネクタ 55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1" name="テキスト ボックス 56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2" name="直線コネクタ 56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3" name="テキスト ボックス 56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4" name="直線コネクタ 56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5" name="テキスト ボックス 56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6" name="直線コネクタ 56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7" name="テキスト ボックス 56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8" name="直線コネクタ 56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69" name="テキスト ボックス 56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1" name="テキスト ボックス 5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75112</xdr:rowOff>
    </xdr:from>
    <xdr:to>
      <xdr:col>85</xdr:col>
      <xdr:colOff>126364</xdr:colOff>
      <xdr:row>65</xdr:row>
      <xdr:rowOff>34290</xdr:rowOff>
    </xdr:to>
    <xdr:cxnSp macro="">
      <xdr:nvCxnSpPr>
        <xdr:cNvPr id="573" name="直線コネクタ 572"/>
        <xdr:cNvCxnSpPr/>
      </xdr:nvCxnSpPr>
      <xdr:spPr>
        <a:xfrm flipV="1">
          <a:off x="16318864" y="967631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38117</xdr:rowOff>
    </xdr:from>
    <xdr:ext cx="405111" cy="259045"/>
    <xdr:sp macro="" textlink="">
      <xdr:nvSpPr>
        <xdr:cNvPr id="574" name="【学校施設】&#10;有形固定資産減価償却率最小値テキスト"/>
        <xdr:cNvSpPr txBox="1"/>
      </xdr:nvSpPr>
      <xdr:spPr>
        <a:xfrm>
          <a:off x="16357600" y="1118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65</xdr:row>
      <xdr:rowOff>34290</xdr:rowOff>
    </xdr:from>
    <xdr:to>
      <xdr:col>86</xdr:col>
      <xdr:colOff>25400</xdr:colOff>
      <xdr:row>65</xdr:row>
      <xdr:rowOff>34290</xdr:rowOff>
    </xdr:to>
    <xdr:cxnSp macro="">
      <xdr:nvCxnSpPr>
        <xdr:cNvPr id="575" name="直線コネクタ 574"/>
        <xdr:cNvCxnSpPr/>
      </xdr:nvCxnSpPr>
      <xdr:spPr>
        <a:xfrm>
          <a:off x="16230600" y="1117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21789</xdr:rowOff>
    </xdr:from>
    <xdr:ext cx="405111" cy="259045"/>
    <xdr:sp macro="" textlink="">
      <xdr:nvSpPr>
        <xdr:cNvPr id="576" name="【学校施設】&#10;有形固定資産減価償却率最大値テキスト"/>
        <xdr:cNvSpPr txBox="1"/>
      </xdr:nvSpPr>
      <xdr:spPr>
        <a:xfrm>
          <a:off x="16357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75112</xdr:rowOff>
    </xdr:from>
    <xdr:to>
      <xdr:col>86</xdr:col>
      <xdr:colOff>25400</xdr:colOff>
      <xdr:row>56</xdr:row>
      <xdr:rowOff>75112</xdr:rowOff>
    </xdr:to>
    <xdr:cxnSp macro="">
      <xdr:nvCxnSpPr>
        <xdr:cNvPr id="577" name="直線コネクタ 576"/>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108874</xdr:rowOff>
    </xdr:from>
    <xdr:ext cx="405111" cy="259045"/>
    <xdr:sp macro="" textlink="">
      <xdr:nvSpPr>
        <xdr:cNvPr id="578" name="【学校施設】&#10;有形固定資産減価償却率平均値テキスト"/>
        <xdr:cNvSpPr txBox="1"/>
      </xdr:nvSpPr>
      <xdr:spPr>
        <a:xfrm>
          <a:off x="16357600" y="10224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579" name="フローチャート: 判断 578"/>
        <xdr:cNvSpPr/>
      </xdr:nvSpPr>
      <xdr:spPr>
        <a:xfrm>
          <a:off x="162687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156573</xdr:rowOff>
    </xdr:from>
    <xdr:to>
      <xdr:col>81</xdr:col>
      <xdr:colOff>101600</xdr:colOff>
      <xdr:row>60</xdr:row>
      <xdr:rowOff>86723</xdr:rowOff>
    </xdr:to>
    <xdr:sp macro="" textlink="">
      <xdr:nvSpPr>
        <xdr:cNvPr id="580" name="フローチャート: 判断 579"/>
        <xdr:cNvSpPr/>
      </xdr:nvSpPr>
      <xdr:spPr>
        <a:xfrm>
          <a:off x="15430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581" name="フローチャート: 判断 580"/>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34109</xdr:rowOff>
    </xdr:from>
    <xdr:to>
      <xdr:col>72</xdr:col>
      <xdr:colOff>38100</xdr:colOff>
      <xdr:row>60</xdr:row>
      <xdr:rowOff>135709</xdr:rowOff>
    </xdr:to>
    <xdr:sp macro="" textlink="">
      <xdr:nvSpPr>
        <xdr:cNvPr id="582" name="フローチャート: 判断 581"/>
        <xdr:cNvSpPr/>
      </xdr:nvSpPr>
      <xdr:spPr>
        <a:xfrm>
          <a:off x="1365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169635</xdr:rowOff>
    </xdr:from>
    <xdr:to>
      <xdr:col>85</xdr:col>
      <xdr:colOff>177800</xdr:colOff>
      <xdr:row>58</xdr:row>
      <xdr:rowOff>99785</xdr:rowOff>
    </xdr:to>
    <xdr:sp macro="" textlink="">
      <xdr:nvSpPr>
        <xdr:cNvPr id="588" name="楕円 587"/>
        <xdr:cNvSpPr/>
      </xdr:nvSpPr>
      <xdr:spPr>
        <a:xfrm>
          <a:off x="162687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21062</xdr:rowOff>
    </xdr:from>
    <xdr:ext cx="405111" cy="259045"/>
    <xdr:sp macro="" textlink="">
      <xdr:nvSpPr>
        <xdr:cNvPr id="589" name="【学校施設】&#10;有形固定資産減価償却率該当値テキスト"/>
        <xdr:cNvSpPr txBox="1"/>
      </xdr:nvSpPr>
      <xdr:spPr>
        <a:xfrm>
          <a:off x="16357600" y="979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50437</xdr:rowOff>
    </xdr:from>
    <xdr:to>
      <xdr:col>81</xdr:col>
      <xdr:colOff>101600</xdr:colOff>
      <xdr:row>58</xdr:row>
      <xdr:rowOff>152037</xdr:rowOff>
    </xdr:to>
    <xdr:sp macro="" textlink="">
      <xdr:nvSpPr>
        <xdr:cNvPr id="590" name="楕円 589"/>
        <xdr:cNvSpPr/>
      </xdr:nvSpPr>
      <xdr:spPr>
        <a:xfrm>
          <a:off x="15430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48985</xdr:rowOff>
    </xdr:from>
    <xdr:to>
      <xdr:col>85</xdr:col>
      <xdr:colOff>127000</xdr:colOff>
      <xdr:row>58</xdr:row>
      <xdr:rowOff>101237</xdr:rowOff>
    </xdr:to>
    <xdr:cxnSp macro="">
      <xdr:nvCxnSpPr>
        <xdr:cNvPr id="591" name="直線コネクタ 590"/>
        <xdr:cNvCxnSpPr/>
      </xdr:nvCxnSpPr>
      <xdr:spPr>
        <a:xfrm flipV="1">
          <a:off x="15481300" y="9993085"/>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79828</xdr:rowOff>
    </xdr:from>
    <xdr:to>
      <xdr:col>76</xdr:col>
      <xdr:colOff>165100</xdr:colOff>
      <xdr:row>59</xdr:row>
      <xdr:rowOff>9978</xdr:rowOff>
    </xdr:to>
    <xdr:sp macro="" textlink="">
      <xdr:nvSpPr>
        <xdr:cNvPr id="592" name="楕円 591"/>
        <xdr:cNvSpPr/>
      </xdr:nvSpPr>
      <xdr:spPr>
        <a:xfrm>
          <a:off x="14541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101237</xdr:rowOff>
    </xdr:from>
    <xdr:to>
      <xdr:col>81</xdr:col>
      <xdr:colOff>50800</xdr:colOff>
      <xdr:row>58</xdr:row>
      <xdr:rowOff>130628</xdr:rowOff>
    </xdr:to>
    <xdr:cxnSp macro="">
      <xdr:nvCxnSpPr>
        <xdr:cNvPr id="593" name="直線コネクタ 592"/>
        <xdr:cNvCxnSpPr/>
      </xdr:nvCxnSpPr>
      <xdr:spPr>
        <a:xfrm flipV="1">
          <a:off x="14592300" y="1004533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141877</xdr:rowOff>
    </xdr:from>
    <xdr:to>
      <xdr:col>72</xdr:col>
      <xdr:colOff>38100</xdr:colOff>
      <xdr:row>59</xdr:row>
      <xdr:rowOff>72027</xdr:rowOff>
    </xdr:to>
    <xdr:sp macro="" textlink="">
      <xdr:nvSpPr>
        <xdr:cNvPr id="594" name="楕円 593"/>
        <xdr:cNvSpPr/>
      </xdr:nvSpPr>
      <xdr:spPr>
        <a:xfrm>
          <a:off x="13652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130628</xdr:rowOff>
    </xdr:from>
    <xdr:to>
      <xdr:col>76</xdr:col>
      <xdr:colOff>114300</xdr:colOff>
      <xdr:row>59</xdr:row>
      <xdr:rowOff>21227</xdr:rowOff>
    </xdr:to>
    <xdr:cxnSp macro="">
      <xdr:nvCxnSpPr>
        <xdr:cNvPr id="595" name="直線コネクタ 594"/>
        <xdr:cNvCxnSpPr/>
      </xdr:nvCxnSpPr>
      <xdr:spPr>
        <a:xfrm flipV="1">
          <a:off x="13703300" y="1007472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77850</xdr:rowOff>
    </xdr:from>
    <xdr:ext cx="405111" cy="259045"/>
    <xdr:sp macro="" textlink="">
      <xdr:nvSpPr>
        <xdr:cNvPr id="596" name="n_1aveValue【学校施設】&#10;有形固定資産減価償却率"/>
        <xdr:cNvSpPr txBox="1"/>
      </xdr:nvSpPr>
      <xdr:spPr>
        <a:xfrm>
          <a:off x="152660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136633</xdr:rowOff>
    </xdr:from>
    <xdr:ext cx="405111" cy="259045"/>
    <xdr:sp macro="" textlink="">
      <xdr:nvSpPr>
        <xdr:cNvPr id="597" name="n_2aveValue【学校施設】&#10;有形固定資産減価償却率"/>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126836</xdr:rowOff>
    </xdr:from>
    <xdr:ext cx="405111" cy="259045"/>
    <xdr:sp macro="" textlink="">
      <xdr:nvSpPr>
        <xdr:cNvPr id="598" name="n_3aveValue【学校施設】&#10;有形固定資産減価償却率"/>
        <xdr:cNvSpPr txBox="1"/>
      </xdr:nvSpPr>
      <xdr:spPr>
        <a:xfrm>
          <a:off x="13500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168564</xdr:rowOff>
    </xdr:from>
    <xdr:ext cx="405111" cy="259045"/>
    <xdr:sp macro="" textlink="">
      <xdr:nvSpPr>
        <xdr:cNvPr id="599" name="n_1mainValue【学校施設】&#10;有形固定資産減価償却率"/>
        <xdr:cNvSpPr txBox="1"/>
      </xdr:nvSpPr>
      <xdr:spPr>
        <a:xfrm>
          <a:off x="152660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26505</xdr:rowOff>
    </xdr:from>
    <xdr:ext cx="405111" cy="259045"/>
    <xdr:sp macro="" textlink="">
      <xdr:nvSpPr>
        <xdr:cNvPr id="600" name="n_2mainValue【学校施設】&#10;有形固定資産減価償却率"/>
        <xdr:cNvSpPr txBox="1"/>
      </xdr:nvSpPr>
      <xdr:spPr>
        <a:xfrm>
          <a:off x="14389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88554</xdr:rowOff>
    </xdr:from>
    <xdr:ext cx="405111" cy="259045"/>
    <xdr:sp macro="" textlink="">
      <xdr:nvSpPr>
        <xdr:cNvPr id="601" name="n_3mainValue【学校施設】&#10;有形固定資産減価償却率"/>
        <xdr:cNvSpPr txBox="1"/>
      </xdr:nvSpPr>
      <xdr:spPr>
        <a:xfrm>
          <a:off x="13500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2" name="テキスト ボックス 61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13" name="直線コネクタ 61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4" name="テキスト ボックス 61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5" name="直線コネクタ 61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6" name="テキスト ボックス 61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7" name="直線コネクタ 61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8" name="テキスト ボックス 61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9" name="直線コネクタ 61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0" name="テキスト ボックス 61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1" name="直線コネクタ 6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2" name="テキスト ボックス 6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92202</xdr:rowOff>
    </xdr:from>
    <xdr:to>
      <xdr:col>116</xdr:col>
      <xdr:colOff>62864</xdr:colOff>
      <xdr:row>64</xdr:row>
      <xdr:rowOff>94488</xdr:rowOff>
    </xdr:to>
    <xdr:cxnSp macro="">
      <xdr:nvCxnSpPr>
        <xdr:cNvPr id="624" name="直線コネクタ 623"/>
        <xdr:cNvCxnSpPr/>
      </xdr:nvCxnSpPr>
      <xdr:spPr>
        <a:xfrm flipV="1">
          <a:off x="22160864" y="9521952"/>
          <a:ext cx="0"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98315</xdr:rowOff>
    </xdr:from>
    <xdr:ext cx="469744" cy="259045"/>
    <xdr:sp macro="" textlink="">
      <xdr:nvSpPr>
        <xdr:cNvPr id="625" name="【学校施設】&#10;一人当たり面積最小値テキスト"/>
        <xdr:cNvSpPr txBox="1"/>
      </xdr:nvSpPr>
      <xdr:spPr>
        <a:xfrm>
          <a:off x="22199600"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94488</xdr:rowOff>
    </xdr:from>
    <xdr:to>
      <xdr:col>116</xdr:col>
      <xdr:colOff>152400</xdr:colOff>
      <xdr:row>64</xdr:row>
      <xdr:rowOff>94488</xdr:rowOff>
    </xdr:to>
    <xdr:cxnSp macro="">
      <xdr:nvCxnSpPr>
        <xdr:cNvPr id="626" name="直線コネクタ 625"/>
        <xdr:cNvCxnSpPr/>
      </xdr:nvCxnSpPr>
      <xdr:spPr>
        <a:xfrm>
          <a:off x="22072600" y="1106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38879</xdr:rowOff>
    </xdr:from>
    <xdr:ext cx="469744" cy="259045"/>
    <xdr:sp macro="" textlink="">
      <xdr:nvSpPr>
        <xdr:cNvPr id="627" name="【学校施設】&#10;一人当たり面積最大値テキスト"/>
        <xdr:cNvSpPr txBox="1"/>
      </xdr:nvSpPr>
      <xdr:spPr>
        <a:xfrm>
          <a:off x="221996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92202</xdr:rowOff>
    </xdr:from>
    <xdr:to>
      <xdr:col>116</xdr:col>
      <xdr:colOff>152400</xdr:colOff>
      <xdr:row>55</xdr:row>
      <xdr:rowOff>92202</xdr:rowOff>
    </xdr:to>
    <xdr:cxnSp macro="">
      <xdr:nvCxnSpPr>
        <xdr:cNvPr id="628" name="直線コネクタ 627"/>
        <xdr:cNvCxnSpPr/>
      </xdr:nvCxnSpPr>
      <xdr:spPr>
        <a:xfrm>
          <a:off x="22072600" y="9521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100601</xdr:rowOff>
    </xdr:from>
    <xdr:ext cx="469744" cy="259045"/>
    <xdr:sp macro="" textlink="">
      <xdr:nvSpPr>
        <xdr:cNvPr id="629" name="【学校施設】&#10;一人当たり面積平均値テキスト"/>
        <xdr:cNvSpPr txBox="1"/>
      </xdr:nvSpPr>
      <xdr:spPr>
        <a:xfrm>
          <a:off x="22199600" y="10559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122174</xdr:rowOff>
    </xdr:from>
    <xdr:to>
      <xdr:col>116</xdr:col>
      <xdr:colOff>114300</xdr:colOff>
      <xdr:row>62</xdr:row>
      <xdr:rowOff>52324</xdr:rowOff>
    </xdr:to>
    <xdr:sp macro="" textlink="">
      <xdr:nvSpPr>
        <xdr:cNvPr id="630" name="フローチャート: 判断 629"/>
        <xdr:cNvSpPr/>
      </xdr:nvSpPr>
      <xdr:spPr>
        <a:xfrm>
          <a:off x="221107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631" name="フローチャート: 判断 630"/>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55118</xdr:rowOff>
    </xdr:from>
    <xdr:to>
      <xdr:col>107</xdr:col>
      <xdr:colOff>101600</xdr:colOff>
      <xdr:row>61</xdr:row>
      <xdr:rowOff>156718</xdr:rowOff>
    </xdr:to>
    <xdr:sp macro="" textlink="">
      <xdr:nvSpPr>
        <xdr:cNvPr id="632" name="フローチャート: 判断 631"/>
        <xdr:cNvSpPr/>
      </xdr:nvSpPr>
      <xdr:spPr>
        <a:xfrm>
          <a:off x="20383500" y="1051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30734</xdr:rowOff>
    </xdr:from>
    <xdr:to>
      <xdr:col>102</xdr:col>
      <xdr:colOff>165100</xdr:colOff>
      <xdr:row>61</xdr:row>
      <xdr:rowOff>132334</xdr:rowOff>
    </xdr:to>
    <xdr:sp macro="" textlink="">
      <xdr:nvSpPr>
        <xdr:cNvPr id="633" name="フローチャート: 判断 632"/>
        <xdr:cNvSpPr/>
      </xdr:nvSpPr>
      <xdr:spPr>
        <a:xfrm>
          <a:off x="19494500" y="104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4" name="テキスト ボックス 6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5" name="テキスト ボックス 6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6" name="テキスト ボックス 6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7" name="テキスト ボックス 6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8" name="テキスト ボックス 6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639" name="楕円 638"/>
        <xdr:cNvSpPr/>
      </xdr:nvSpPr>
      <xdr:spPr>
        <a:xfrm>
          <a:off x="221107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111523</xdr:rowOff>
    </xdr:from>
    <xdr:ext cx="469744" cy="259045"/>
    <xdr:sp macro="" textlink="">
      <xdr:nvSpPr>
        <xdr:cNvPr id="640" name="【学校施設】&#10;一人当たり面積該当値テキスト"/>
        <xdr:cNvSpPr txBox="1"/>
      </xdr:nvSpPr>
      <xdr:spPr>
        <a:xfrm>
          <a:off x="22199600" y="103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96266</xdr:rowOff>
    </xdr:from>
    <xdr:to>
      <xdr:col>112</xdr:col>
      <xdr:colOff>38100</xdr:colOff>
      <xdr:row>62</xdr:row>
      <xdr:rowOff>26416</xdr:rowOff>
    </xdr:to>
    <xdr:sp macro="" textlink="">
      <xdr:nvSpPr>
        <xdr:cNvPr id="641" name="楕円 640"/>
        <xdr:cNvSpPr/>
      </xdr:nvSpPr>
      <xdr:spPr>
        <a:xfrm>
          <a:off x="21272500" y="1055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139446</xdr:rowOff>
    </xdr:from>
    <xdr:to>
      <xdr:col>116</xdr:col>
      <xdr:colOff>63500</xdr:colOff>
      <xdr:row>61</xdr:row>
      <xdr:rowOff>147066</xdr:rowOff>
    </xdr:to>
    <xdr:cxnSp macro="">
      <xdr:nvCxnSpPr>
        <xdr:cNvPr id="642" name="直線コネクタ 641"/>
        <xdr:cNvCxnSpPr/>
      </xdr:nvCxnSpPr>
      <xdr:spPr>
        <a:xfrm flipV="1">
          <a:off x="21323300" y="10597896"/>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106934</xdr:rowOff>
    </xdr:from>
    <xdr:to>
      <xdr:col>107</xdr:col>
      <xdr:colOff>101600</xdr:colOff>
      <xdr:row>62</xdr:row>
      <xdr:rowOff>37084</xdr:rowOff>
    </xdr:to>
    <xdr:sp macro="" textlink="">
      <xdr:nvSpPr>
        <xdr:cNvPr id="643" name="楕円 642"/>
        <xdr:cNvSpPr/>
      </xdr:nvSpPr>
      <xdr:spPr>
        <a:xfrm>
          <a:off x="20383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147066</xdr:rowOff>
    </xdr:from>
    <xdr:to>
      <xdr:col>111</xdr:col>
      <xdr:colOff>177800</xdr:colOff>
      <xdr:row>61</xdr:row>
      <xdr:rowOff>157734</xdr:rowOff>
    </xdr:to>
    <xdr:cxnSp macro="">
      <xdr:nvCxnSpPr>
        <xdr:cNvPr id="644" name="直線コネクタ 643"/>
        <xdr:cNvCxnSpPr/>
      </xdr:nvCxnSpPr>
      <xdr:spPr>
        <a:xfrm flipV="1">
          <a:off x="20434300" y="1060551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106934</xdr:rowOff>
    </xdr:from>
    <xdr:to>
      <xdr:col>102</xdr:col>
      <xdr:colOff>165100</xdr:colOff>
      <xdr:row>62</xdr:row>
      <xdr:rowOff>37084</xdr:rowOff>
    </xdr:to>
    <xdr:sp macro="" textlink="">
      <xdr:nvSpPr>
        <xdr:cNvPr id="645" name="楕円 644"/>
        <xdr:cNvSpPr/>
      </xdr:nvSpPr>
      <xdr:spPr>
        <a:xfrm>
          <a:off x="19494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157734</xdr:rowOff>
    </xdr:from>
    <xdr:to>
      <xdr:col>107</xdr:col>
      <xdr:colOff>50800</xdr:colOff>
      <xdr:row>61</xdr:row>
      <xdr:rowOff>157734</xdr:rowOff>
    </xdr:to>
    <xdr:cxnSp macro="">
      <xdr:nvCxnSpPr>
        <xdr:cNvPr id="646" name="直線コネクタ 645"/>
        <xdr:cNvCxnSpPr/>
      </xdr:nvCxnSpPr>
      <xdr:spPr>
        <a:xfrm>
          <a:off x="19545300" y="10616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51071</xdr:rowOff>
    </xdr:from>
    <xdr:ext cx="469744" cy="259045"/>
    <xdr:sp macro="" textlink="">
      <xdr:nvSpPr>
        <xdr:cNvPr id="647" name="n_1aveValue【学校施設】&#10;一人当たり面積"/>
        <xdr:cNvSpPr txBox="1"/>
      </xdr:nvSpPr>
      <xdr:spPr>
        <a:xfrm>
          <a:off x="210757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1795</xdr:rowOff>
    </xdr:from>
    <xdr:ext cx="469744" cy="259045"/>
    <xdr:sp macro="" textlink="">
      <xdr:nvSpPr>
        <xdr:cNvPr id="648" name="n_2aveValue【学校施設】&#10;一人当たり面積"/>
        <xdr:cNvSpPr txBox="1"/>
      </xdr:nvSpPr>
      <xdr:spPr>
        <a:xfrm>
          <a:off x="20199427" y="102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148861</xdr:rowOff>
    </xdr:from>
    <xdr:ext cx="469744" cy="259045"/>
    <xdr:sp macro="" textlink="">
      <xdr:nvSpPr>
        <xdr:cNvPr id="649" name="n_3aveValue【学校施設】&#10;一人当たり面積"/>
        <xdr:cNvSpPr txBox="1"/>
      </xdr:nvSpPr>
      <xdr:spPr>
        <a:xfrm>
          <a:off x="19310427" y="1026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42943</xdr:rowOff>
    </xdr:from>
    <xdr:ext cx="469744" cy="259045"/>
    <xdr:sp macro="" textlink="">
      <xdr:nvSpPr>
        <xdr:cNvPr id="650" name="n_1mainValue【学校施設】&#10;一人当たり面積"/>
        <xdr:cNvSpPr txBox="1"/>
      </xdr:nvSpPr>
      <xdr:spPr>
        <a:xfrm>
          <a:off x="21075727" y="1032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28211</xdr:rowOff>
    </xdr:from>
    <xdr:ext cx="469744" cy="259045"/>
    <xdr:sp macro="" textlink="">
      <xdr:nvSpPr>
        <xdr:cNvPr id="651" name="n_2mainValue【学校施設】&#10;一人当たり面積"/>
        <xdr:cNvSpPr txBox="1"/>
      </xdr:nvSpPr>
      <xdr:spPr>
        <a:xfrm>
          <a:off x="20199427" y="106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28211</xdr:rowOff>
    </xdr:from>
    <xdr:ext cx="469744" cy="259045"/>
    <xdr:sp macro="" textlink="">
      <xdr:nvSpPr>
        <xdr:cNvPr id="652" name="n_3mainValue【学校施設】&#10;一人当たり面積"/>
        <xdr:cNvSpPr txBox="1"/>
      </xdr:nvSpPr>
      <xdr:spPr>
        <a:xfrm>
          <a:off x="19310427" y="106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3" name="正方形/長方形 6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4" name="正方形/長方形 6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5" name="正方形/長方形 6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6" name="正方形/長方形 6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7" name="正方形/長方形 6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8" name="正方形/長方形 6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9" name="正方形/長方形 6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0" name="正方形/長方形 6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1" name="テキスト ボックス 6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2" name="直線コネクタ 6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3" name="直線コネクタ 66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4" name="テキスト ボックス 66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5" name="直線コネクタ 66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6" name="テキスト ボックス 66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7" name="直線コネクタ 66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8" name="テキスト ボックス 66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9" name="直線コネクタ 66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0" name="テキスト ボックス 66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1" name="直線コネクタ 67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2" name="テキスト ボックス 67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3" name="直線コネクタ 67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4" name="テキスト ボックス 67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5" name="直線コネクタ 67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6" name="テキスト ボックス 67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xdr:rowOff>
    </xdr:to>
    <xdr:cxnSp macro="">
      <xdr:nvCxnSpPr>
        <xdr:cNvPr id="678" name="直線コネクタ 677"/>
        <xdr:cNvCxnSpPr/>
      </xdr:nvCxnSpPr>
      <xdr:spPr>
        <a:xfrm flipV="1">
          <a:off x="16318864"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4371</xdr:rowOff>
    </xdr:from>
    <xdr:ext cx="405111" cy="259045"/>
    <xdr:sp macro="" textlink="">
      <xdr:nvSpPr>
        <xdr:cNvPr id="679" name="【児童館】&#10;有形固定資産減価償却率最小値テキスト"/>
        <xdr:cNvSpPr txBox="1"/>
      </xdr:nvSpPr>
      <xdr:spPr>
        <a:xfrm>
          <a:off x="16357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xdr:rowOff>
    </xdr:from>
    <xdr:to>
      <xdr:col>86</xdr:col>
      <xdr:colOff>25400</xdr:colOff>
      <xdr:row>86</xdr:row>
      <xdr:rowOff>544</xdr:rowOff>
    </xdr:to>
    <xdr:cxnSp macro="">
      <xdr:nvCxnSpPr>
        <xdr:cNvPr id="680" name="直線コネクタ 679"/>
        <xdr:cNvCxnSpPr/>
      </xdr:nvCxnSpPr>
      <xdr:spPr>
        <a:xfrm>
          <a:off x="16230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2" name="直線コネクタ 68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169834</xdr:rowOff>
    </xdr:from>
    <xdr:ext cx="405111" cy="259045"/>
    <xdr:sp macro="" textlink="">
      <xdr:nvSpPr>
        <xdr:cNvPr id="683" name="【児童館】&#10;有形固定資産減価償却率平均値テキスト"/>
        <xdr:cNvSpPr txBox="1"/>
      </xdr:nvSpPr>
      <xdr:spPr>
        <a:xfrm>
          <a:off x="16357600" y="1405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19957</xdr:rowOff>
    </xdr:from>
    <xdr:to>
      <xdr:col>85</xdr:col>
      <xdr:colOff>177800</xdr:colOff>
      <xdr:row>82</xdr:row>
      <xdr:rowOff>121557</xdr:rowOff>
    </xdr:to>
    <xdr:sp macro="" textlink="">
      <xdr:nvSpPr>
        <xdr:cNvPr id="684" name="フローチャート: 判断 683"/>
        <xdr:cNvSpPr/>
      </xdr:nvSpPr>
      <xdr:spPr>
        <a:xfrm>
          <a:off x="162687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24856</xdr:rowOff>
    </xdr:from>
    <xdr:to>
      <xdr:col>81</xdr:col>
      <xdr:colOff>101600</xdr:colOff>
      <xdr:row>82</xdr:row>
      <xdr:rowOff>126456</xdr:rowOff>
    </xdr:to>
    <xdr:sp macro="" textlink="">
      <xdr:nvSpPr>
        <xdr:cNvPr id="685" name="フローチャート: 判断 684"/>
        <xdr:cNvSpPr/>
      </xdr:nvSpPr>
      <xdr:spPr>
        <a:xfrm>
          <a:off x="15430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3629</xdr:rowOff>
    </xdr:from>
    <xdr:to>
      <xdr:col>76</xdr:col>
      <xdr:colOff>165100</xdr:colOff>
      <xdr:row>82</xdr:row>
      <xdr:rowOff>105229</xdr:rowOff>
    </xdr:to>
    <xdr:sp macro="" textlink="">
      <xdr:nvSpPr>
        <xdr:cNvPr id="686" name="フローチャート: 判断 685"/>
        <xdr:cNvSpPr/>
      </xdr:nvSpPr>
      <xdr:spPr>
        <a:xfrm>
          <a:off x="14541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91802</xdr:rowOff>
    </xdr:from>
    <xdr:to>
      <xdr:col>72</xdr:col>
      <xdr:colOff>38100</xdr:colOff>
      <xdr:row>82</xdr:row>
      <xdr:rowOff>21952</xdr:rowOff>
    </xdr:to>
    <xdr:sp macro="" textlink="">
      <xdr:nvSpPr>
        <xdr:cNvPr id="687" name="フローチャート: 判断 686"/>
        <xdr:cNvSpPr/>
      </xdr:nvSpPr>
      <xdr:spPr>
        <a:xfrm>
          <a:off x="13652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8" name="テキスト ボックス 68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9" name="テキスト ボックス 68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0" name="テキスト ボックス 68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1" name="テキスト ボックス 69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2" name="テキスト ボックス 69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72208</xdr:rowOff>
    </xdr:from>
    <xdr:to>
      <xdr:col>85</xdr:col>
      <xdr:colOff>177800</xdr:colOff>
      <xdr:row>80</xdr:row>
      <xdr:rowOff>2358</xdr:rowOff>
    </xdr:to>
    <xdr:sp macro="" textlink="">
      <xdr:nvSpPr>
        <xdr:cNvPr id="693" name="楕円 692"/>
        <xdr:cNvSpPr/>
      </xdr:nvSpPr>
      <xdr:spPr>
        <a:xfrm>
          <a:off x="16268700" y="1361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95085</xdr:rowOff>
    </xdr:from>
    <xdr:ext cx="405111" cy="259045"/>
    <xdr:sp macro="" textlink="">
      <xdr:nvSpPr>
        <xdr:cNvPr id="694" name="【児童館】&#10;有形固定資産減価償却率該当値テキスト"/>
        <xdr:cNvSpPr txBox="1"/>
      </xdr:nvSpPr>
      <xdr:spPr>
        <a:xfrm>
          <a:off x="16357600" y="1346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108131</xdr:rowOff>
    </xdr:from>
    <xdr:to>
      <xdr:col>81</xdr:col>
      <xdr:colOff>101600</xdr:colOff>
      <xdr:row>80</xdr:row>
      <xdr:rowOff>38281</xdr:rowOff>
    </xdr:to>
    <xdr:sp macro="" textlink="">
      <xdr:nvSpPr>
        <xdr:cNvPr id="695" name="楕円 694"/>
        <xdr:cNvSpPr/>
      </xdr:nvSpPr>
      <xdr:spPr>
        <a:xfrm>
          <a:off x="15430500" y="1365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123008</xdr:rowOff>
    </xdr:from>
    <xdr:to>
      <xdr:col>85</xdr:col>
      <xdr:colOff>127000</xdr:colOff>
      <xdr:row>79</xdr:row>
      <xdr:rowOff>158931</xdr:rowOff>
    </xdr:to>
    <xdr:cxnSp macro="">
      <xdr:nvCxnSpPr>
        <xdr:cNvPr id="696" name="直線コネクタ 695"/>
        <xdr:cNvCxnSpPr/>
      </xdr:nvCxnSpPr>
      <xdr:spPr>
        <a:xfrm flipV="1">
          <a:off x="15481300" y="1366755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144055</xdr:rowOff>
    </xdr:from>
    <xdr:to>
      <xdr:col>76</xdr:col>
      <xdr:colOff>165100</xdr:colOff>
      <xdr:row>80</xdr:row>
      <xdr:rowOff>74205</xdr:rowOff>
    </xdr:to>
    <xdr:sp macro="" textlink="">
      <xdr:nvSpPr>
        <xdr:cNvPr id="697" name="楕円 696"/>
        <xdr:cNvSpPr/>
      </xdr:nvSpPr>
      <xdr:spPr>
        <a:xfrm>
          <a:off x="14541500" y="136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158931</xdr:rowOff>
    </xdr:from>
    <xdr:to>
      <xdr:col>81</xdr:col>
      <xdr:colOff>50800</xdr:colOff>
      <xdr:row>80</xdr:row>
      <xdr:rowOff>23405</xdr:rowOff>
    </xdr:to>
    <xdr:cxnSp macro="">
      <xdr:nvCxnSpPr>
        <xdr:cNvPr id="698" name="直線コネクタ 697"/>
        <xdr:cNvCxnSpPr/>
      </xdr:nvCxnSpPr>
      <xdr:spPr>
        <a:xfrm flipV="1">
          <a:off x="14592300" y="1370348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8527</xdr:rowOff>
    </xdr:from>
    <xdr:to>
      <xdr:col>72</xdr:col>
      <xdr:colOff>38100</xdr:colOff>
      <xdr:row>80</xdr:row>
      <xdr:rowOff>110127</xdr:rowOff>
    </xdr:to>
    <xdr:sp macro="" textlink="">
      <xdr:nvSpPr>
        <xdr:cNvPr id="699" name="楕円 698"/>
        <xdr:cNvSpPr/>
      </xdr:nvSpPr>
      <xdr:spPr>
        <a:xfrm>
          <a:off x="13652500" y="137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23405</xdr:rowOff>
    </xdr:from>
    <xdr:to>
      <xdr:col>76</xdr:col>
      <xdr:colOff>114300</xdr:colOff>
      <xdr:row>80</xdr:row>
      <xdr:rowOff>59327</xdr:rowOff>
    </xdr:to>
    <xdr:cxnSp macro="">
      <xdr:nvCxnSpPr>
        <xdr:cNvPr id="700" name="直線コネクタ 699"/>
        <xdr:cNvCxnSpPr/>
      </xdr:nvCxnSpPr>
      <xdr:spPr>
        <a:xfrm flipV="1">
          <a:off x="13703300" y="1373940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117583</xdr:rowOff>
    </xdr:from>
    <xdr:ext cx="405111" cy="259045"/>
    <xdr:sp macro="" textlink="">
      <xdr:nvSpPr>
        <xdr:cNvPr id="701" name="n_1aveValue【児童館】&#10;有形固定資産減価償却率"/>
        <xdr:cNvSpPr txBox="1"/>
      </xdr:nvSpPr>
      <xdr:spPr>
        <a:xfrm>
          <a:off x="15266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96356</xdr:rowOff>
    </xdr:from>
    <xdr:ext cx="405111" cy="259045"/>
    <xdr:sp macro="" textlink="">
      <xdr:nvSpPr>
        <xdr:cNvPr id="702" name="n_2aveValue【児童館】&#10;有形固定資産減価償却率"/>
        <xdr:cNvSpPr txBox="1"/>
      </xdr:nvSpPr>
      <xdr:spPr>
        <a:xfrm>
          <a:off x="14389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13079</xdr:rowOff>
    </xdr:from>
    <xdr:ext cx="405111" cy="259045"/>
    <xdr:sp macro="" textlink="">
      <xdr:nvSpPr>
        <xdr:cNvPr id="703" name="n_3aveValue【児童館】&#10;有形固定資産減価償却率"/>
        <xdr:cNvSpPr txBox="1"/>
      </xdr:nvSpPr>
      <xdr:spPr>
        <a:xfrm>
          <a:off x="13500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54808</xdr:rowOff>
    </xdr:from>
    <xdr:ext cx="405111" cy="259045"/>
    <xdr:sp macro="" textlink="">
      <xdr:nvSpPr>
        <xdr:cNvPr id="704" name="n_1mainValue【児童館】&#10;有形固定資産減価償却率"/>
        <xdr:cNvSpPr txBox="1"/>
      </xdr:nvSpPr>
      <xdr:spPr>
        <a:xfrm>
          <a:off x="15266044" y="1342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90732</xdr:rowOff>
    </xdr:from>
    <xdr:ext cx="405111" cy="259045"/>
    <xdr:sp macro="" textlink="">
      <xdr:nvSpPr>
        <xdr:cNvPr id="705" name="n_2mainValue【児童館】&#10;有形固定資産減価償却率"/>
        <xdr:cNvSpPr txBox="1"/>
      </xdr:nvSpPr>
      <xdr:spPr>
        <a:xfrm>
          <a:off x="14389744" y="1346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126654</xdr:rowOff>
    </xdr:from>
    <xdr:ext cx="405111" cy="259045"/>
    <xdr:sp macro="" textlink="">
      <xdr:nvSpPr>
        <xdr:cNvPr id="706" name="n_3mainValue【児童館】&#10;有形固定資産減価償却率"/>
        <xdr:cNvSpPr txBox="1"/>
      </xdr:nvSpPr>
      <xdr:spPr>
        <a:xfrm>
          <a:off x="13500744" y="1349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7" name="正方形/長方形 7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8" name="正方形/長方形 7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9" name="正方形/長方形 7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0" name="正方形/長方形 7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1" name="正方形/長方形 7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2" name="正方形/長方形 7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3" name="正方形/長方形 7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4" name="正方形/長方形 7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5" name="テキスト ボックス 7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6" name="直線コネクタ 7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17" name="直線コネクタ 71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18" name="テキスト ボックス 71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19" name="直線コネクタ 71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0" name="テキスト ボックス 71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1" name="直線コネクタ 72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2" name="テキスト ボックス 72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3" name="直線コネクタ 72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4" name="テキスト ボックス 72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25" name="直線コネクタ 72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26" name="テキスト ボックス 72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27" name="直線コネクタ 72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28" name="テキスト ボックス 72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9" name="直線コネクタ 7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0" name="テキスト ボックス 7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732" name="直線コネクタ 731"/>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733"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734" name="直線コネクタ 733"/>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735"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736" name="直線コネクタ 735"/>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737" name="【児童館】&#10;一人当たり面積平均値テキスト"/>
        <xdr:cNvSpPr txBox="1"/>
      </xdr:nvSpPr>
      <xdr:spPr>
        <a:xfrm>
          <a:off x="22199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738" name="フローチャート: 判断 737"/>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39" name="フローチャート: 判断 73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40" name="フローチャート: 判断 739"/>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41" name="フローチャート: 判断 740"/>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2" name="テキスト ボックス 7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3" name="テキスト ボックス 7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4" name="テキスト ボックス 7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5" name="テキスト ボックス 7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6" name="テキスト ボックス 7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747" name="楕円 746"/>
        <xdr:cNvSpPr/>
      </xdr:nvSpPr>
      <xdr:spPr>
        <a:xfrm>
          <a:off x="22110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71863</xdr:rowOff>
    </xdr:from>
    <xdr:ext cx="469744" cy="259045"/>
    <xdr:sp macro="" textlink="">
      <xdr:nvSpPr>
        <xdr:cNvPr id="748" name="【児童館】&#10;一人当たり面積該当値テキスト"/>
        <xdr:cNvSpPr txBox="1"/>
      </xdr:nvSpPr>
      <xdr:spPr>
        <a:xfrm>
          <a:off x="22199600"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93436</xdr:rowOff>
    </xdr:from>
    <xdr:to>
      <xdr:col>112</xdr:col>
      <xdr:colOff>38100</xdr:colOff>
      <xdr:row>86</xdr:row>
      <xdr:rowOff>23586</xdr:rowOff>
    </xdr:to>
    <xdr:sp macro="" textlink="">
      <xdr:nvSpPr>
        <xdr:cNvPr id="749" name="楕円 748"/>
        <xdr:cNvSpPr/>
      </xdr:nvSpPr>
      <xdr:spPr>
        <a:xfrm>
          <a:off x="21272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144236</xdr:rowOff>
    </xdr:from>
    <xdr:to>
      <xdr:col>116</xdr:col>
      <xdr:colOff>63500</xdr:colOff>
      <xdr:row>85</xdr:row>
      <xdr:rowOff>144236</xdr:rowOff>
    </xdr:to>
    <xdr:cxnSp macro="">
      <xdr:nvCxnSpPr>
        <xdr:cNvPr id="750" name="直線コネクタ 749"/>
        <xdr:cNvCxnSpPr/>
      </xdr:nvCxnSpPr>
      <xdr:spPr>
        <a:xfrm>
          <a:off x="21323300" y="14717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93436</xdr:rowOff>
    </xdr:from>
    <xdr:to>
      <xdr:col>107</xdr:col>
      <xdr:colOff>101600</xdr:colOff>
      <xdr:row>86</xdr:row>
      <xdr:rowOff>23586</xdr:rowOff>
    </xdr:to>
    <xdr:sp macro="" textlink="">
      <xdr:nvSpPr>
        <xdr:cNvPr id="751" name="楕円 750"/>
        <xdr:cNvSpPr/>
      </xdr:nvSpPr>
      <xdr:spPr>
        <a:xfrm>
          <a:off x="20383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144236</xdr:rowOff>
    </xdr:from>
    <xdr:to>
      <xdr:col>111</xdr:col>
      <xdr:colOff>177800</xdr:colOff>
      <xdr:row>85</xdr:row>
      <xdr:rowOff>144236</xdr:rowOff>
    </xdr:to>
    <xdr:cxnSp macro="">
      <xdr:nvCxnSpPr>
        <xdr:cNvPr id="752" name="直線コネクタ 751"/>
        <xdr:cNvCxnSpPr/>
      </xdr:nvCxnSpPr>
      <xdr:spPr>
        <a:xfrm>
          <a:off x="20434300" y="1471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93436</xdr:rowOff>
    </xdr:from>
    <xdr:to>
      <xdr:col>102</xdr:col>
      <xdr:colOff>165100</xdr:colOff>
      <xdr:row>86</xdr:row>
      <xdr:rowOff>23586</xdr:rowOff>
    </xdr:to>
    <xdr:sp macro="" textlink="">
      <xdr:nvSpPr>
        <xdr:cNvPr id="753" name="楕円 752"/>
        <xdr:cNvSpPr/>
      </xdr:nvSpPr>
      <xdr:spPr>
        <a:xfrm>
          <a:off x="19494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144236</xdr:rowOff>
    </xdr:from>
    <xdr:to>
      <xdr:col>107</xdr:col>
      <xdr:colOff>50800</xdr:colOff>
      <xdr:row>85</xdr:row>
      <xdr:rowOff>144236</xdr:rowOff>
    </xdr:to>
    <xdr:cxnSp macro="">
      <xdr:nvCxnSpPr>
        <xdr:cNvPr id="754" name="直線コネクタ 753"/>
        <xdr:cNvCxnSpPr/>
      </xdr:nvCxnSpPr>
      <xdr:spPr>
        <a:xfrm>
          <a:off x="19545300" y="1471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55"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756" name="n_2aveValue【児童館】&#10;一人当たり面積"/>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757" name="n_3aveValue【児童館】&#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14713</xdr:rowOff>
    </xdr:from>
    <xdr:ext cx="469744" cy="259045"/>
    <xdr:sp macro="" textlink="">
      <xdr:nvSpPr>
        <xdr:cNvPr id="758" name="n_1mainValue【児童館】&#10;一人当たり面積"/>
        <xdr:cNvSpPr txBox="1"/>
      </xdr:nvSpPr>
      <xdr:spPr>
        <a:xfrm>
          <a:off x="210757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14713</xdr:rowOff>
    </xdr:from>
    <xdr:ext cx="469744" cy="259045"/>
    <xdr:sp macro="" textlink="">
      <xdr:nvSpPr>
        <xdr:cNvPr id="759" name="n_2mainValue【児童館】&#10;一人当たり面積"/>
        <xdr:cNvSpPr txBox="1"/>
      </xdr:nvSpPr>
      <xdr:spPr>
        <a:xfrm>
          <a:off x="20199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14713</xdr:rowOff>
    </xdr:from>
    <xdr:ext cx="469744" cy="259045"/>
    <xdr:sp macro="" textlink="">
      <xdr:nvSpPr>
        <xdr:cNvPr id="760" name="n_3mainValue【児童館】&#10;一人当たり面積"/>
        <xdr:cNvSpPr txBox="1"/>
      </xdr:nvSpPr>
      <xdr:spPr>
        <a:xfrm>
          <a:off x="19310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1" name="正方形/長方形 7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2" name="正方形/長方形 7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3" name="正方形/長方形 7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4" name="正方形/長方形 7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5" name="正方形/長方形 7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6" name="正方形/長方形 7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7" name="正方形/長方形 7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正方形/長方形 7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9" name="テキスト ボックス 7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0" name="直線コネクタ 7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1" name="テキスト ボックス 77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2" name="直線コネクタ 7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3" name="テキスト ボックス 77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4" name="直線コネクタ 7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5" name="テキスト ボックス 7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6" name="直線コネクタ 7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7" name="テキスト ボックス 7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8" name="直線コネクタ 7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9" name="テキスト ボックス 7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0" name="直線コネクタ 7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1" name="テキスト ボックス 78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47625</xdr:rowOff>
    </xdr:from>
    <xdr:to>
      <xdr:col>85</xdr:col>
      <xdr:colOff>126364</xdr:colOff>
      <xdr:row>107</xdr:row>
      <xdr:rowOff>99061</xdr:rowOff>
    </xdr:to>
    <xdr:cxnSp macro="">
      <xdr:nvCxnSpPr>
        <xdr:cNvPr id="785" name="直線コネクタ 784"/>
        <xdr:cNvCxnSpPr/>
      </xdr:nvCxnSpPr>
      <xdr:spPr>
        <a:xfrm flipV="1">
          <a:off x="16318864" y="17364075"/>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786" name="【公民館】&#10;有形固定資産減価償却率最小値テキスト"/>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787" name="直線コネクタ 786"/>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165752</xdr:rowOff>
    </xdr:from>
    <xdr:ext cx="405111" cy="259045"/>
    <xdr:sp macro="" textlink="">
      <xdr:nvSpPr>
        <xdr:cNvPr id="788" name="【公民館】&#10;有形固定資産減価償却率最大値テキスト"/>
        <xdr:cNvSpPr txBox="1"/>
      </xdr:nvSpPr>
      <xdr:spPr>
        <a:xfrm>
          <a:off x="16357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47625</xdr:rowOff>
    </xdr:from>
    <xdr:to>
      <xdr:col>86</xdr:col>
      <xdr:colOff>25400</xdr:colOff>
      <xdr:row>101</xdr:row>
      <xdr:rowOff>47625</xdr:rowOff>
    </xdr:to>
    <xdr:cxnSp macro="">
      <xdr:nvCxnSpPr>
        <xdr:cNvPr id="789" name="直線コネクタ 788"/>
        <xdr:cNvCxnSpPr/>
      </xdr:nvCxnSpPr>
      <xdr:spPr>
        <a:xfrm>
          <a:off x="16230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85741</xdr:rowOff>
    </xdr:from>
    <xdr:ext cx="405111" cy="259045"/>
    <xdr:sp macro="" textlink="">
      <xdr:nvSpPr>
        <xdr:cNvPr id="790" name="【公民館】&#10;有形固定資産減価償却率平均値テキスト"/>
        <xdr:cNvSpPr txBox="1"/>
      </xdr:nvSpPr>
      <xdr:spPr>
        <a:xfrm>
          <a:off x="16357600" y="1791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791" name="フローチャート: 判断 790"/>
        <xdr:cNvSpPr/>
      </xdr:nvSpPr>
      <xdr:spPr>
        <a:xfrm>
          <a:off x="162687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92" name="フローチャート: 判断 791"/>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93" name="フローチャート: 判断 792"/>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114936</xdr:rowOff>
    </xdr:from>
    <xdr:to>
      <xdr:col>72</xdr:col>
      <xdr:colOff>38100</xdr:colOff>
      <xdr:row>105</xdr:row>
      <xdr:rowOff>45086</xdr:rowOff>
    </xdr:to>
    <xdr:sp macro="" textlink="">
      <xdr:nvSpPr>
        <xdr:cNvPr id="794" name="フローチャート: 判断 793"/>
        <xdr:cNvSpPr/>
      </xdr:nvSpPr>
      <xdr:spPr>
        <a:xfrm>
          <a:off x="13652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63500</xdr:rowOff>
    </xdr:from>
    <xdr:to>
      <xdr:col>85</xdr:col>
      <xdr:colOff>177800</xdr:colOff>
      <xdr:row>103</xdr:row>
      <xdr:rowOff>165100</xdr:rowOff>
    </xdr:to>
    <xdr:sp macro="" textlink="">
      <xdr:nvSpPr>
        <xdr:cNvPr id="800" name="楕円 799"/>
        <xdr:cNvSpPr/>
      </xdr:nvSpPr>
      <xdr:spPr>
        <a:xfrm>
          <a:off x="162687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86377</xdr:rowOff>
    </xdr:from>
    <xdr:ext cx="405111" cy="259045"/>
    <xdr:sp macro="" textlink="">
      <xdr:nvSpPr>
        <xdr:cNvPr id="801" name="【公民館】&#10;有形固定資産減価償却率該当値テキスト"/>
        <xdr:cNvSpPr txBox="1"/>
      </xdr:nvSpPr>
      <xdr:spPr>
        <a:xfrm>
          <a:off x="16357600"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103505</xdr:rowOff>
    </xdr:from>
    <xdr:to>
      <xdr:col>81</xdr:col>
      <xdr:colOff>101600</xdr:colOff>
      <xdr:row>104</xdr:row>
      <xdr:rowOff>33655</xdr:rowOff>
    </xdr:to>
    <xdr:sp macro="" textlink="">
      <xdr:nvSpPr>
        <xdr:cNvPr id="802" name="楕円 801"/>
        <xdr:cNvSpPr/>
      </xdr:nvSpPr>
      <xdr:spPr>
        <a:xfrm>
          <a:off x="154305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114300</xdr:rowOff>
    </xdr:from>
    <xdr:to>
      <xdr:col>85</xdr:col>
      <xdr:colOff>127000</xdr:colOff>
      <xdr:row>103</xdr:row>
      <xdr:rowOff>154305</xdr:rowOff>
    </xdr:to>
    <xdr:cxnSp macro="">
      <xdr:nvCxnSpPr>
        <xdr:cNvPr id="803" name="直線コネクタ 802"/>
        <xdr:cNvCxnSpPr/>
      </xdr:nvCxnSpPr>
      <xdr:spPr>
        <a:xfrm flipV="1">
          <a:off x="15481300" y="177736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804" name="楕円 803"/>
        <xdr:cNvSpPr/>
      </xdr:nvSpPr>
      <xdr:spPr>
        <a:xfrm>
          <a:off x="14541500" y="178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154305</xdr:rowOff>
    </xdr:from>
    <xdr:to>
      <xdr:col>81</xdr:col>
      <xdr:colOff>50800</xdr:colOff>
      <xdr:row>104</xdr:row>
      <xdr:rowOff>24764</xdr:rowOff>
    </xdr:to>
    <xdr:cxnSp macro="">
      <xdr:nvCxnSpPr>
        <xdr:cNvPr id="805" name="直線コネクタ 804"/>
        <xdr:cNvCxnSpPr/>
      </xdr:nvCxnSpPr>
      <xdr:spPr>
        <a:xfrm flipV="1">
          <a:off x="14592300" y="178136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15875</xdr:rowOff>
    </xdr:from>
    <xdr:to>
      <xdr:col>72</xdr:col>
      <xdr:colOff>38100</xdr:colOff>
      <xdr:row>104</xdr:row>
      <xdr:rowOff>117475</xdr:rowOff>
    </xdr:to>
    <xdr:sp macro="" textlink="">
      <xdr:nvSpPr>
        <xdr:cNvPr id="806" name="楕円 805"/>
        <xdr:cNvSpPr/>
      </xdr:nvSpPr>
      <xdr:spPr>
        <a:xfrm>
          <a:off x="13652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24764</xdr:rowOff>
    </xdr:from>
    <xdr:to>
      <xdr:col>76</xdr:col>
      <xdr:colOff>114300</xdr:colOff>
      <xdr:row>104</xdr:row>
      <xdr:rowOff>66675</xdr:rowOff>
    </xdr:to>
    <xdr:cxnSp macro="">
      <xdr:nvCxnSpPr>
        <xdr:cNvPr id="807" name="直線コネクタ 806"/>
        <xdr:cNvCxnSpPr/>
      </xdr:nvCxnSpPr>
      <xdr:spPr>
        <a:xfrm flipV="1">
          <a:off x="13703300" y="178555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808" name="n_1aveValue【公民館】&#10;有形固定資産減価償却率"/>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57166</xdr:rowOff>
    </xdr:from>
    <xdr:ext cx="405111" cy="259045"/>
    <xdr:sp macro="" textlink="">
      <xdr:nvSpPr>
        <xdr:cNvPr id="809" name="n_2aveValue【公民館】&#10;有形固定資産減価償却率"/>
        <xdr:cNvSpPr txBox="1"/>
      </xdr:nvSpPr>
      <xdr:spPr>
        <a:xfrm>
          <a:off x="14389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36213</xdr:rowOff>
    </xdr:from>
    <xdr:ext cx="405111" cy="259045"/>
    <xdr:sp macro="" textlink="">
      <xdr:nvSpPr>
        <xdr:cNvPr id="810" name="n_3aveValue【公民館】&#10;有形固定資産減価償却率"/>
        <xdr:cNvSpPr txBox="1"/>
      </xdr:nvSpPr>
      <xdr:spPr>
        <a:xfrm>
          <a:off x="135007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50182</xdr:rowOff>
    </xdr:from>
    <xdr:ext cx="405111" cy="259045"/>
    <xdr:sp macro="" textlink="">
      <xdr:nvSpPr>
        <xdr:cNvPr id="811" name="n_1mainValue【公民館】&#10;有形固定資産減価償却率"/>
        <xdr:cNvSpPr txBox="1"/>
      </xdr:nvSpPr>
      <xdr:spPr>
        <a:xfrm>
          <a:off x="152660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812" name="n_2main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134002</xdr:rowOff>
    </xdr:from>
    <xdr:ext cx="405111" cy="259045"/>
    <xdr:sp macro="" textlink="">
      <xdr:nvSpPr>
        <xdr:cNvPr id="813" name="n_3mainValue【公民館】&#10;有形固定資産減価償却率"/>
        <xdr:cNvSpPr txBox="1"/>
      </xdr:nvSpPr>
      <xdr:spPr>
        <a:xfrm>
          <a:off x="13500744"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4" name="直線コネクタ 82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5" name="テキスト ボックス 82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6" name="直線コネクタ 82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7" name="テキスト ボックス 82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8" name="直線コネクタ 82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9" name="テキスト ボックス 82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0" name="直線コネクタ 82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1" name="テキスト ボックス 83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2" name="直線コネクタ 83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3" name="テキスト ボックス 83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4" name="直線コネクタ 8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5" name="テキスト ボックス 8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137161</xdr:rowOff>
    </xdr:to>
    <xdr:cxnSp macro="">
      <xdr:nvCxnSpPr>
        <xdr:cNvPr id="837" name="直線コネクタ 836"/>
        <xdr:cNvCxnSpPr/>
      </xdr:nvCxnSpPr>
      <xdr:spPr>
        <a:xfrm flipV="1">
          <a:off x="22160864" y="17175480"/>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838"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839" name="直線コネクタ 838"/>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840" name="【公民館】&#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841" name="直線コネクタ 840"/>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842"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43" name="フローチャート: 判断 842"/>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844" name="フローチャート: 判断 843"/>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845" name="フローチャート: 判断 844"/>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846" name="フローチャート: 判断 845"/>
        <xdr:cNvSpPr/>
      </xdr:nvSpPr>
      <xdr:spPr>
        <a:xfrm>
          <a:off x="19494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7" name="テキスト ボックス 8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8" name="テキスト ボックス 8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9" name="テキスト ボックス 8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0" name="テキスト ボックス 8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1" name="テキスト ボックス 8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852" name="楕円 851"/>
        <xdr:cNvSpPr/>
      </xdr:nvSpPr>
      <xdr:spPr>
        <a:xfrm>
          <a:off x="221107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170197</xdr:rowOff>
    </xdr:from>
    <xdr:ext cx="469744" cy="259045"/>
    <xdr:sp macro="" textlink="">
      <xdr:nvSpPr>
        <xdr:cNvPr id="853" name="【公民館】&#10;一人当たり面積該当値テキスト"/>
        <xdr:cNvSpPr txBox="1"/>
      </xdr:nvSpPr>
      <xdr:spPr>
        <a:xfrm>
          <a:off x="22199600"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147320</xdr:rowOff>
    </xdr:from>
    <xdr:to>
      <xdr:col>112</xdr:col>
      <xdr:colOff>38100</xdr:colOff>
      <xdr:row>105</xdr:row>
      <xdr:rowOff>77470</xdr:rowOff>
    </xdr:to>
    <xdr:sp macro="" textlink="">
      <xdr:nvSpPr>
        <xdr:cNvPr id="854" name="楕円 853"/>
        <xdr:cNvSpPr/>
      </xdr:nvSpPr>
      <xdr:spPr>
        <a:xfrm>
          <a:off x="21272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26670</xdr:rowOff>
    </xdr:from>
    <xdr:to>
      <xdr:col>116</xdr:col>
      <xdr:colOff>63500</xdr:colOff>
      <xdr:row>105</xdr:row>
      <xdr:rowOff>26670</xdr:rowOff>
    </xdr:to>
    <xdr:cxnSp macro="">
      <xdr:nvCxnSpPr>
        <xdr:cNvPr id="855" name="直線コネクタ 854"/>
        <xdr:cNvCxnSpPr/>
      </xdr:nvCxnSpPr>
      <xdr:spPr>
        <a:xfrm>
          <a:off x="21323300" y="18028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147320</xdr:rowOff>
    </xdr:from>
    <xdr:to>
      <xdr:col>107</xdr:col>
      <xdr:colOff>101600</xdr:colOff>
      <xdr:row>105</xdr:row>
      <xdr:rowOff>77470</xdr:rowOff>
    </xdr:to>
    <xdr:sp macro="" textlink="">
      <xdr:nvSpPr>
        <xdr:cNvPr id="856" name="楕円 855"/>
        <xdr:cNvSpPr/>
      </xdr:nvSpPr>
      <xdr:spPr>
        <a:xfrm>
          <a:off x="20383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26670</xdr:rowOff>
    </xdr:from>
    <xdr:to>
      <xdr:col>111</xdr:col>
      <xdr:colOff>177800</xdr:colOff>
      <xdr:row>105</xdr:row>
      <xdr:rowOff>26670</xdr:rowOff>
    </xdr:to>
    <xdr:cxnSp macro="">
      <xdr:nvCxnSpPr>
        <xdr:cNvPr id="857" name="直線コネクタ 856"/>
        <xdr:cNvCxnSpPr/>
      </xdr:nvCxnSpPr>
      <xdr:spPr>
        <a:xfrm>
          <a:off x="20434300" y="1802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858" name="楕円 857"/>
        <xdr:cNvSpPr/>
      </xdr:nvSpPr>
      <xdr:spPr>
        <a:xfrm>
          <a:off x="19494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26670</xdr:rowOff>
    </xdr:from>
    <xdr:to>
      <xdr:col>107</xdr:col>
      <xdr:colOff>50800</xdr:colOff>
      <xdr:row>105</xdr:row>
      <xdr:rowOff>26670</xdr:rowOff>
    </xdr:to>
    <xdr:cxnSp macro="">
      <xdr:nvCxnSpPr>
        <xdr:cNvPr id="859" name="直線コネクタ 858"/>
        <xdr:cNvCxnSpPr/>
      </xdr:nvCxnSpPr>
      <xdr:spPr>
        <a:xfrm>
          <a:off x="19545300" y="1802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68597</xdr:rowOff>
    </xdr:from>
    <xdr:ext cx="469744" cy="259045"/>
    <xdr:sp macro="" textlink="">
      <xdr:nvSpPr>
        <xdr:cNvPr id="860" name="n_1aveValue【公民館】&#10;一人当たり面積"/>
        <xdr:cNvSpPr txBox="1"/>
      </xdr:nvSpPr>
      <xdr:spPr>
        <a:xfrm>
          <a:off x="210757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861" name="n_2aveValue【公民館】&#10;一人当たり面積"/>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151147</xdr:rowOff>
    </xdr:from>
    <xdr:ext cx="469744" cy="259045"/>
    <xdr:sp macro="" textlink="">
      <xdr:nvSpPr>
        <xdr:cNvPr id="862" name="n_3aveValue【公民館】&#10;一人当たり面積"/>
        <xdr:cNvSpPr txBox="1"/>
      </xdr:nvSpPr>
      <xdr:spPr>
        <a:xfrm>
          <a:off x="19310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93997</xdr:rowOff>
    </xdr:from>
    <xdr:ext cx="469744" cy="259045"/>
    <xdr:sp macro="" textlink="">
      <xdr:nvSpPr>
        <xdr:cNvPr id="863" name="n_1mainValue【公民館】&#10;一人当たり面積"/>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68597</xdr:rowOff>
    </xdr:from>
    <xdr:ext cx="469744" cy="259045"/>
    <xdr:sp macro="" textlink="">
      <xdr:nvSpPr>
        <xdr:cNvPr id="864" name="n_2mainValue【公民館】&#10;一人当たり面積"/>
        <xdr:cNvSpPr txBox="1"/>
      </xdr:nvSpPr>
      <xdr:spPr>
        <a:xfrm>
          <a:off x="20199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68597</xdr:rowOff>
    </xdr:from>
    <xdr:ext cx="469744" cy="259045"/>
    <xdr:sp macro="" textlink="">
      <xdr:nvSpPr>
        <xdr:cNvPr id="865" name="n_3mainValue【公民館】&#10;一人当たり面積"/>
        <xdr:cNvSpPr txBox="1"/>
      </xdr:nvSpPr>
      <xdr:spPr>
        <a:xfrm>
          <a:off x="19310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6" name="正方形/長方形 8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7" name="正方形/長方形 8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8" name="テキスト ボックス 8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道路を除き、類似団体に比較すると高い水準にある。資産の老朽化が進むと、潜在化している更新費用などの将来負担が増加していく事から、社会情勢等に合わせて公共施設を適正に管理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142,457
138,370
136.68
53,269,526
51,463,668
1,407,555
30,124,126
68,697,923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161108</xdr:rowOff>
    </xdr:from>
    <xdr:to>
      <xdr:col>24</xdr:col>
      <xdr:colOff>62865</xdr:colOff>
      <xdr:row>41</xdr:row>
      <xdr:rowOff>125185</xdr:rowOff>
    </xdr:to>
    <xdr:cxnSp macro="">
      <xdr:nvCxnSpPr>
        <xdr:cNvPr id="57" name="直線コネクタ 56"/>
        <xdr:cNvCxnSpPr/>
      </xdr:nvCxnSpPr>
      <xdr:spPr>
        <a:xfrm flipV="1">
          <a:off x="4634865" y="5818958"/>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129012</xdr:rowOff>
    </xdr:from>
    <xdr:ext cx="340478" cy="259045"/>
    <xdr:sp macro="" textlink="">
      <xdr:nvSpPr>
        <xdr:cNvPr id="58" name="【図書館】&#10;有形固定資産減価償却率最小値テキスト"/>
        <xdr:cNvSpPr txBox="1"/>
      </xdr:nvSpPr>
      <xdr:spPr>
        <a:xfrm>
          <a:off x="4673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125185</xdr:rowOff>
    </xdr:from>
    <xdr:to>
      <xdr:col>24</xdr:col>
      <xdr:colOff>152400</xdr:colOff>
      <xdr:row>41</xdr:row>
      <xdr:rowOff>125185</xdr:rowOff>
    </xdr:to>
    <xdr:cxnSp macro="">
      <xdr:nvCxnSpPr>
        <xdr:cNvPr id="59" name="直線コネクタ 58"/>
        <xdr:cNvCxnSpPr/>
      </xdr:nvCxnSpPr>
      <xdr:spPr>
        <a:xfrm>
          <a:off x="4546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107785</xdr:rowOff>
    </xdr:from>
    <xdr:ext cx="405111" cy="259045"/>
    <xdr:sp macro="" textlink="">
      <xdr:nvSpPr>
        <xdr:cNvPr id="60" name="【図書館】&#10;有形固定資産減価償却率最大値テキスト"/>
        <xdr:cNvSpPr txBox="1"/>
      </xdr:nvSpPr>
      <xdr:spPr>
        <a:xfrm>
          <a:off x="4673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161108</xdr:rowOff>
    </xdr:from>
    <xdr:to>
      <xdr:col>24</xdr:col>
      <xdr:colOff>152400</xdr:colOff>
      <xdr:row>33</xdr:row>
      <xdr:rowOff>161108</xdr:rowOff>
    </xdr:to>
    <xdr:cxnSp macro="">
      <xdr:nvCxnSpPr>
        <xdr:cNvPr id="61" name="直線コネクタ 60"/>
        <xdr:cNvCxnSpPr/>
      </xdr:nvCxnSpPr>
      <xdr:spPr>
        <a:xfrm>
          <a:off x="4546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2" name="【図書館】&#10;有形固定資産減価償却率平均値テキスト"/>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3" name="フローチャート: 判断 62"/>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64589</xdr:rowOff>
    </xdr:from>
    <xdr:to>
      <xdr:col>20</xdr:col>
      <xdr:colOff>38100</xdr:colOff>
      <xdr:row>37</xdr:row>
      <xdr:rowOff>166188</xdr:rowOff>
    </xdr:to>
    <xdr:sp macro="" textlink="">
      <xdr:nvSpPr>
        <xdr:cNvPr id="64" name="フローチャート: 判断 63"/>
        <xdr:cNvSpPr/>
      </xdr:nvSpPr>
      <xdr:spPr>
        <a:xfrm>
          <a:off x="3746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79284</xdr:rowOff>
    </xdr:from>
    <xdr:to>
      <xdr:col>15</xdr:col>
      <xdr:colOff>101600</xdr:colOff>
      <xdr:row>38</xdr:row>
      <xdr:rowOff>9434</xdr:rowOff>
    </xdr:to>
    <xdr:sp macro="" textlink="">
      <xdr:nvSpPr>
        <xdr:cNvPr id="65" name="フローチャート: 判断 64"/>
        <xdr:cNvSpPr/>
      </xdr:nvSpPr>
      <xdr:spPr>
        <a:xfrm>
          <a:off x="2857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98878</xdr:rowOff>
    </xdr:from>
    <xdr:to>
      <xdr:col>10</xdr:col>
      <xdr:colOff>165100</xdr:colOff>
      <xdr:row>38</xdr:row>
      <xdr:rowOff>29028</xdr:rowOff>
    </xdr:to>
    <xdr:sp macro="" textlink="">
      <xdr:nvSpPr>
        <xdr:cNvPr id="66" name="フローチャート: 判断 65"/>
        <xdr:cNvSpPr/>
      </xdr:nvSpPr>
      <xdr:spPr>
        <a:xfrm>
          <a:off x="1968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72" name="楕円 71"/>
        <xdr:cNvSpPr/>
      </xdr:nvSpPr>
      <xdr:spPr>
        <a:xfrm>
          <a:off x="4584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106697</xdr:rowOff>
    </xdr:from>
    <xdr:ext cx="405111" cy="259045"/>
    <xdr:sp macro="" textlink="">
      <xdr:nvSpPr>
        <xdr:cNvPr id="73" name="【図書館】&#10;有形固定資産減価償却率該当値テキスト"/>
        <xdr:cNvSpPr txBox="1"/>
      </xdr:nvSpPr>
      <xdr:spPr>
        <a:xfrm>
          <a:off x="4673600"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5806</xdr:rowOff>
    </xdr:from>
    <xdr:to>
      <xdr:col>20</xdr:col>
      <xdr:colOff>38100</xdr:colOff>
      <xdr:row>38</xdr:row>
      <xdr:rowOff>107406</xdr:rowOff>
    </xdr:to>
    <xdr:sp macro="" textlink="">
      <xdr:nvSpPr>
        <xdr:cNvPr id="74" name="楕円 73"/>
        <xdr:cNvSpPr/>
      </xdr:nvSpPr>
      <xdr:spPr>
        <a:xfrm>
          <a:off x="3746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56606</xdr:rowOff>
    </xdr:to>
    <xdr:cxnSp macro="">
      <xdr:nvCxnSpPr>
        <xdr:cNvPr id="75" name="直線コネクタ 74"/>
        <xdr:cNvCxnSpPr/>
      </xdr:nvCxnSpPr>
      <xdr:spPr>
        <a:xfrm flipV="1">
          <a:off x="3797300" y="652272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54791</xdr:rowOff>
    </xdr:from>
    <xdr:to>
      <xdr:col>15</xdr:col>
      <xdr:colOff>101600</xdr:colOff>
      <xdr:row>38</xdr:row>
      <xdr:rowOff>156391</xdr:rowOff>
    </xdr:to>
    <xdr:sp macro="" textlink="">
      <xdr:nvSpPr>
        <xdr:cNvPr id="76" name="楕円 75"/>
        <xdr:cNvSpPr/>
      </xdr:nvSpPr>
      <xdr:spPr>
        <a:xfrm>
          <a:off x="2857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56606</xdr:rowOff>
    </xdr:from>
    <xdr:to>
      <xdr:col>19</xdr:col>
      <xdr:colOff>177800</xdr:colOff>
      <xdr:row>38</xdr:row>
      <xdr:rowOff>105591</xdr:rowOff>
    </xdr:to>
    <xdr:cxnSp macro="">
      <xdr:nvCxnSpPr>
        <xdr:cNvPr id="77" name="直線コネクタ 76"/>
        <xdr:cNvCxnSpPr/>
      </xdr:nvCxnSpPr>
      <xdr:spPr>
        <a:xfrm flipV="1">
          <a:off x="2908300" y="657170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35197</xdr:rowOff>
    </xdr:from>
    <xdr:to>
      <xdr:col>10</xdr:col>
      <xdr:colOff>165100</xdr:colOff>
      <xdr:row>38</xdr:row>
      <xdr:rowOff>136797</xdr:rowOff>
    </xdr:to>
    <xdr:sp macro="" textlink="">
      <xdr:nvSpPr>
        <xdr:cNvPr id="78" name="楕円 77"/>
        <xdr:cNvSpPr/>
      </xdr:nvSpPr>
      <xdr:spPr>
        <a:xfrm>
          <a:off x="1968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85997</xdr:rowOff>
    </xdr:from>
    <xdr:to>
      <xdr:col>15</xdr:col>
      <xdr:colOff>50800</xdr:colOff>
      <xdr:row>38</xdr:row>
      <xdr:rowOff>105591</xdr:rowOff>
    </xdr:to>
    <xdr:cxnSp macro="">
      <xdr:nvCxnSpPr>
        <xdr:cNvPr id="79" name="直線コネクタ 78"/>
        <xdr:cNvCxnSpPr/>
      </xdr:nvCxnSpPr>
      <xdr:spPr>
        <a:xfrm>
          <a:off x="2019300" y="660109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11266</xdr:rowOff>
    </xdr:from>
    <xdr:ext cx="405111" cy="259045"/>
    <xdr:sp macro="" textlink="">
      <xdr:nvSpPr>
        <xdr:cNvPr id="80" name="n_1aveValue【図書館】&#10;有形固定資産減価償却率"/>
        <xdr:cNvSpPr txBox="1"/>
      </xdr:nvSpPr>
      <xdr:spPr>
        <a:xfrm>
          <a:off x="35820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25961</xdr:rowOff>
    </xdr:from>
    <xdr:ext cx="405111" cy="259045"/>
    <xdr:sp macro="" textlink="">
      <xdr:nvSpPr>
        <xdr:cNvPr id="81" name="n_2aveValue【図書館】&#10;有形固定資産減価償却率"/>
        <xdr:cNvSpPr txBox="1"/>
      </xdr:nvSpPr>
      <xdr:spPr>
        <a:xfrm>
          <a:off x="2705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45555</xdr:rowOff>
    </xdr:from>
    <xdr:ext cx="405111" cy="259045"/>
    <xdr:sp macro="" textlink="">
      <xdr:nvSpPr>
        <xdr:cNvPr id="82" name="n_3aveValue【図書館】&#10;有形固定資産減価償却率"/>
        <xdr:cNvSpPr txBox="1"/>
      </xdr:nvSpPr>
      <xdr:spPr>
        <a:xfrm>
          <a:off x="1816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98533</xdr:rowOff>
    </xdr:from>
    <xdr:ext cx="405111" cy="259045"/>
    <xdr:sp macro="" textlink="">
      <xdr:nvSpPr>
        <xdr:cNvPr id="83" name="n_1mainValue【図書館】&#10;有形固定資産減価償却率"/>
        <xdr:cNvSpPr txBox="1"/>
      </xdr:nvSpPr>
      <xdr:spPr>
        <a:xfrm>
          <a:off x="35820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4" name="n_2mainValue【図書館】&#10;有形固定資産減価償却率"/>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127924</xdr:rowOff>
    </xdr:from>
    <xdr:ext cx="405111" cy="259045"/>
    <xdr:sp macro="" textlink="">
      <xdr:nvSpPr>
        <xdr:cNvPr id="85" name="n_3mainValue【図書館】&#10;有形固定資産減価償却率"/>
        <xdr:cNvSpPr txBox="1"/>
      </xdr:nvSpPr>
      <xdr:spPr>
        <a:xfrm>
          <a:off x="1816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57150</xdr:rowOff>
    </xdr:from>
    <xdr:to>
      <xdr:col>54</xdr:col>
      <xdr:colOff>189865</xdr:colOff>
      <xdr:row>41</xdr:row>
      <xdr:rowOff>38100</xdr:rowOff>
    </xdr:to>
    <xdr:cxnSp macro="">
      <xdr:nvCxnSpPr>
        <xdr:cNvPr id="109" name="直線コネクタ 108"/>
        <xdr:cNvCxnSpPr/>
      </xdr:nvCxnSpPr>
      <xdr:spPr>
        <a:xfrm flipV="1">
          <a:off x="10476865" y="57150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3827</xdr:rowOff>
    </xdr:from>
    <xdr:ext cx="469744" cy="259045"/>
    <xdr:sp macro="" textlink="">
      <xdr:nvSpPr>
        <xdr:cNvPr id="112" name="【図書館】&#10;一人当たり面積最大値テキスト"/>
        <xdr:cNvSpPr txBox="1"/>
      </xdr:nvSpPr>
      <xdr:spPr>
        <a:xfrm>
          <a:off x="10515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57150</xdr:rowOff>
    </xdr:from>
    <xdr:to>
      <xdr:col>55</xdr:col>
      <xdr:colOff>88900</xdr:colOff>
      <xdr:row>33</xdr:row>
      <xdr:rowOff>57150</xdr:rowOff>
    </xdr:to>
    <xdr:cxnSp macro="">
      <xdr:nvCxnSpPr>
        <xdr:cNvPr id="113" name="直線コネクタ 112"/>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14"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5" name="フローチャート: 判断 114"/>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6" name="フローチャート: 判断 115"/>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17" name="フローチャート: 判断 116"/>
        <xdr:cNvSpPr/>
      </xdr:nvSpPr>
      <xdr:spPr>
        <a:xfrm>
          <a:off x="8699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139700</xdr:rowOff>
    </xdr:from>
    <xdr:to>
      <xdr:col>41</xdr:col>
      <xdr:colOff>101600</xdr:colOff>
      <xdr:row>38</xdr:row>
      <xdr:rowOff>69850</xdr:rowOff>
    </xdr:to>
    <xdr:sp macro="" textlink="">
      <xdr:nvSpPr>
        <xdr:cNvPr id="118" name="フローチャート: 判断 117"/>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120650</xdr:rowOff>
    </xdr:from>
    <xdr:to>
      <xdr:col>55</xdr:col>
      <xdr:colOff>50800</xdr:colOff>
      <xdr:row>37</xdr:row>
      <xdr:rowOff>50800</xdr:rowOff>
    </xdr:to>
    <xdr:sp macro="" textlink="">
      <xdr:nvSpPr>
        <xdr:cNvPr id="124" name="楕円 123"/>
        <xdr:cNvSpPr/>
      </xdr:nvSpPr>
      <xdr:spPr>
        <a:xfrm>
          <a:off x="104267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143527</xdr:rowOff>
    </xdr:from>
    <xdr:ext cx="469744" cy="259045"/>
    <xdr:sp macro="" textlink="">
      <xdr:nvSpPr>
        <xdr:cNvPr id="125" name="【図書館】&#10;一人当たり面積該当値テキスト"/>
        <xdr:cNvSpPr txBox="1"/>
      </xdr:nvSpPr>
      <xdr:spPr>
        <a:xfrm>
          <a:off x="10515600"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120650</xdr:rowOff>
    </xdr:from>
    <xdr:to>
      <xdr:col>50</xdr:col>
      <xdr:colOff>165100</xdr:colOff>
      <xdr:row>37</xdr:row>
      <xdr:rowOff>50800</xdr:rowOff>
    </xdr:to>
    <xdr:sp macro="" textlink="">
      <xdr:nvSpPr>
        <xdr:cNvPr id="126" name="楕円 125"/>
        <xdr:cNvSpPr/>
      </xdr:nvSpPr>
      <xdr:spPr>
        <a:xfrm>
          <a:off x="9588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0</xdr:rowOff>
    </xdr:from>
    <xdr:to>
      <xdr:col>55</xdr:col>
      <xdr:colOff>0</xdr:colOff>
      <xdr:row>37</xdr:row>
      <xdr:rowOff>0</xdr:rowOff>
    </xdr:to>
    <xdr:cxnSp macro="">
      <xdr:nvCxnSpPr>
        <xdr:cNvPr id="127" name="直線コネクタ 126"/>
        <xdr:cNvCxnSpPr/>
      </xdr:nvCxnSpPr>
      <xdr:spPr>
        <a:xfrm>
          <a:off x="9639300" y="6343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120650</xdr:rowOff>
    </xdr:from>
    <xdr:to>
      <xdr:col>46</xdr:col>
      <xdr:colOff>38100</xdr:colOff>
      <xdr:row>37</xdr:row>
      <xdr:rowOff>50800</xdr:rowOff>
    </xdr:to>
    <xdr:sp macro="" textlink="">
      <xdr:nvSpPr>
        <xdr:cNvPr id="128" name="楕円 127"/>
        <xdr:cNvSpPr/>
      </xdr:nvSpPr>
      <xdr:spPr>
        <a:xfrm>
          <a:off x="8699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0</xdr:rowOff>
    </xdr:from>
    <xdr:to>
      <xdr:col>50</xdr:col>
      <xdr:colOff>114300</xdr:colOff>
      <xdr:row>37</xdr:row>
      <xdr:rowOff>0</xdr:rowOff>
    </xdr:to>
    <xdr:cxnSp macro="">
      <xdr:nvCxnSpPr>
        <xdr:cNvPr id="129" name="直線コネクタ 128"/>
        <xdr:cNvCxnSpPr/>
      </xdr:nvCxnSpPr>
      <xdr:spPr>
        <a:xfrm>
          <a:off x="8750300" y="6343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120650</xdr:rowOff>
    </xdr:from>
    <xdr:to>
      <xdr:col>41</xdr:col>
      <xdr:colOff>101600</xdr:colOff>
      <xdr:row>37</xdr:row>
      <xdr:rowOff>50800</xdr:rowOff>
    </xdr:to>
    <xdr:sp macro="" textlink="">
      <xdr:nvSpPr>
        <xdr:cNvPr id="130" name="楕円 129"/>
        <xdr:cNvSpPr/>
      </xdr:nvSpPr>
      <xdr:spPr>
        <a:xfrm>
          <a:off x="7810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0</xdr:rowOff>
    </xdr:from>
    <xdr:to>
      <xdr:col>45</xdr:col>
      <xdr:colOff>177800</xdr:colOff>
      <xdr:row>37</xdr:row>
      <xdr:rowOff>0</xdr:rowOff>
    </xdr:to>
    <xdr:cxnSp macro="">
      <xdr:nvCxnSpPr>
        <xdr:cNvPr id="131" name="直線コネクタ 130"/>
        <xdr:cNvCxnSpPr/>
      </xdr:nvCxnSpPr>
      <xdr:spPr>
        <a:xfrm>
          <a:off x="7861300" y="6343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41927</xdr:rowOff>
    </xdr:from>
    <xdr:ext cx="469744" cy="259045"/>
    <xdr:sp macro="" textlink="">
      <xdr:nvSpPr>
        <xdr:cNvPr id="132"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41927</xdr:rowOff>
    </xdr:from>
    <xdr:ext cx="469744" cy="259045"/>
    <xdr:sp macro="" textlink="">
      <xdr:nvSpPr>
        <xdr:cNvPr id="133" name="n_2aveValue【図書館】&#10;一人当たり面積"/>
        <xdr:cNvSpPr txBox="1"/>
      </xdr:nvSpPr>
      <xdr:spPr>
        <a:xfrm>
          <a:off x="85154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60977</xdr:rowOff>
    </xdr:from>
    <xdr:ext cx="469744" cy="259045"/>
    <xdr:sp macro="" textlink="">
      <xdr:nvSpPr>
        <xdr:cNvPr id="134" name="n_3aveValue【図書館】&#10;一人当たり面積"/>
        <xdr:cNvSpPr txBox="1"/>
      </xdr:nvSpPr>
      <xdr:spPr>
        <a:xfrm>
          <a:off x="76264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67327</xdr:rowOff>
    </xdr:from>
    <xdr:ext cx="469744" cy="259045"/>
    <xdr:sp macro="" textlink="">
      <xdr:nvSpPr>
        <xdr:cNvPr id="135" name="n_1mainValue【図書館】&#10;一人当たり面積"/>
        <xdr:cNvSpPr txBox="1"/>
      </xdr:nvSpPr>
      <xdr:spPr>
        <a:xfrm>
          <a:off x="9391727"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67327</xdr:rowOff>
    </xdr:from>
    <xdr:ext cx="469744" cy="259045"/>
    <xdr:sp macro="" textlink="">
      <xdr:nvSpPr>
        <xdr:cNvPr id="136" name="n_2mainValue【図書館】&#10;一人当たり面積"/>
        <xdr:cNvSpPr txBox="1"/>
      </xdr:nvSpPr>
      <xdr:spPr>
        <a:xfrm>
          <a:off x="8515427"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67327</xdr:rowOff>
    </xdr:from>
    <xdr:ext cx="469744" cy="259045"/>
    <xdr:sp macro="" textlink="">
      <xdr:nvSpPr>
        <xdr:cNvPr id="137" name="n_3mainValue【図書館】&#10;一人当たり面積"/>
        <xdr:cNvSpPr txBox="1"/>
      </xdr:nvSpPr>
      <xdr:spPr>
        <a:xfrm>
          <a:off x="7626427"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137160</xdr:rowOff>
    </xdr:from>
    <xdr:to>
      <xdr:col>24</xdr:col>
      <xdr:colOff>62865</xdr:colOff>
      <xdr:row>64</xdr:row>
      <xdr:rowOff>22860</xdr:rowOff>
    </xdr:to>
    <xdr:cxnSp macro="">
      <xdr:nvCxnSpPr>
        <xdr:cNvPr id="162" name="直線コネクタ 161"/>
        <xdr:cNvCxnSpPr/>
      </xdr:nvCxnSpPr>
      <xdr:spPr>
        <a:xfrm flipV="1">
          <a:off x="4634865" y="97383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26687</xdr:rowOff>
    </xdr:from>
    <xdr:ext cx="405111" cy="259045"/>
    <xdr:sp macro="" textlink="">
      <xdr:nvSpPr>
        <xdr:cNvPr id="163" name="【体育館・プール】&#10;有形固定資産減価償却率最小値テキスト"/>
        <xdr:cNvSpPr txBox="1"/>
      </xdr:nvSpPr>
      <xdr:spPr>
        <a:xfrm>
          <a:off x="4673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22860</xdr:rowOff>
    </xdr:from>
    <xdr:to>
      <xdr:col>24</xdr:col>
      <xdr:colOff>152400</xdr:colOff>
      <xdr:row>64</xdr:row>
      <xdr:rowOff>22860</xdr:rowOff>
    </xdr:to>
    <xdr:cxnSp macro="">
      <xdr:nvCxnSpPr>
        <xdr:cNvPr id="164" name="直線コネクタ 163"/>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83837</xdr:rowOff>
    </xdr:from>
    <xdr:ext cx="405111" cy="259045"/>
    <xdr:sp macro="" textlink="">
      <xdr:nvSpPr>
        <xdr:cNvPr id="165" name="【体育館・プール】&#10;有形固定資産減価償却率最大値テキスト"/>
        <xdr:cNvSpPr txBox="1"/>
      </xdr:nvSpPr>
      <xdr:spPr>
        <a:xfrm>
          <a:off x="4673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66" name="直線コネクタ 165"/>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67" name="【体育館・プール】&#10;有形固定資産減価償却率平均値テキスト"/>
        <xdr:cNvSpPr txBox="1"/>
      </xdr:nvSpPr>
      <xdr:spPr>
        <a:xfrm>
          <a:off x="4673600" y="1023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68" name="フローチャート: 判断 167"/>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9" name="フローチャート: 判断 168"/>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70" name="フローチャート: 判断 169"/>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71" name="フローチャート: 判断 170"/>
        <xdr:cNvSpPr/>
      </xdr:nvSpPr>
      <xdr:spPr>
        <a:xfrm>
          <a:off x="1968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74930</xdr:rowOff>
    </xdr:from>
    <xdr:to>
      <xdr:col>24</xdr:col>
      <xdr:colOff>114300</xdr:colOff>
      <xdr:row>58</xdr:row>
      <xdr:rowOff>5080</xdr:rowOff>
    </xdr:to>
    <xdr:sp macro="" textlink="">
      <xdr:nvSpPr>
        <xdr:cNvPr id="177" name="楕円 176"/>
        <xdr:cNvSpPr/>
      </xdr:nvSpPr>
      <xdr:spPr>
        <a:xfrm>
          <a:off x="4584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97807</xdr:rowOff>
    </xdr:from>
    <xdr:ext cx="405111" cy="259045"/>
    <xdr:sp macro="" textlink="">
      <xdr:nvSpPr>
        <xdr:cNvPr id="178" name="【体育館・プール】&#10;有形固定資産減価償却率該当値テキスト"/>
        <xdr:cNvSpPr txBox="1"/>
      </xdr:nvSpPr>
      <xdr:spPr>
        <a:xfrm>
          <a:off x="4673600"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116840</xdr:rowOff>
    </xdr:from>
    <xdr:to>
      <xdr:col>20</xdr:col>
      <xdr:colOff>38100</xdr:colOff>
      <xdr:row>58</xdr:row>
      <xdr:rowOff>46990</xdr:rowOff>
    </xdr:to>
    <xdr:sp macro="" textlink="">
      <xdr:nvSpPr>
        <xdr:cNvPr id="179" name="楕円 178"/>
        <xdr:cNvSpPr/>
      </xdr:nvSpPr>
      <xdr:spPr>
        <a:xfrm>
          <a:off x="3746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125730</xdr:rowOff>
    </xdr:from>
    <xdr:to>
      <xdr:col>24</xdr:col>
      <xdr:colOff>63500</xdr:colOff>
      <xdr:row>57</xdr:row>
      <xdr:rowOff>167640</xdr:rowOff>
    </xdr:to>
    <xdr:cxnSp macro="">
      <xdr:nvCxnSpPr>
        <xdr:cNvPr id="180" name="直線コネクタ 179"/>
        <xdr:cNvCxnSpPr/>
      </xdr:nvCxnSpPr>
      <xdr:spPr>
        <a:xfrm flipV="1">
          <a:off x="3797300" y="98983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158750</xdr:rowOff>
    </xdr:from>
    <xdr:to>
      <xdr:col>15</xdr:col>
      <xdr:colOff>101600</xdr:colOff>
      <xdr:row>58</xdr:row>
      <xdr:rowOff>88900</xdr:rowOff>
    </xdr:to>
    <xdr:sp macro="" textlink="">
      <xdr:nvSpPr>
        <xdr:cNvPr id="181" name="楕円 180"/>
        <xdr:cNvSpPr/>
      </xdr:nvSpPr>
      <xdr:spPr>
        <a:xfrm>
          <a:off x="2857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167640</xdr:rowOff>
    </xdr:from>
    <xdr:to>
      <xdr:col>19</xdr:col>
      <xdr:colOff>177800</xdr:colOff>
      <xdr:row>58</xdr:row>
      <xdr:rowOff>38100</xdr:rowOff>
    </xdr:to>
    <xdr:cxnSp macro="">
      <xdr:nvCxnSpPr>
        <xdr:cNvPr id="182" name="直線コネクタ 181"/>
        <xdr:cNvCxnSpPr/>
      </xdr:nvCxnSpPr>
      <xdr:spPr>
        <a:xfrm flipV="1">
          <a:off x="2908300" y="99402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27305</xdr:rowOff>
    </xdr:from>
    <xdr:to>
      <xdr:col>10</xdr:col>
      <xdr:colOff>165100</xdr:colOff>
      <xdr:row>58</xdr:row>
      <xdr:rowOff>128905</xdr:rowOff>
    </xdr:to>
    <xdr:sp macro="" textlink="">
      <xdr:nvSpPr>
        <xdr:cNvPr id="183" name="楕円 182"/>
        <xdr:cNvSpPr/>
      </xdr:nvSpPr>
      <xdr:spPr>
        <a:xfrm>
          <a:off x="1968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38100</xdr:rowOff>
    </xdr:from>
    <xdr:to>
      <xdr:col>15</xdr:col>
      <xdr:colOff>50800</xdr:colOff>
      <xdr:row>58</xdr:row>
      <xdr:rowOff>78105</xdr:rowOff>
    </xdr:to>
    <xdr:cxnSp macro="">
      <xdr:nvCxnSpPr>
        <xdr:cNvPr id="184" name="直線コネクタ 183"/>
        <xdr:cNvCxnSpPr/>
      </xdr:nvCxnSpPr>
      <xdr:spPr>
        <a:xfrm flipV="1">
          <a:off x="2019300" y="99822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85"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186" name="n_2aveValue【体育館・プール】&#10;有形固定資産減価償却率"/>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127652</xdr:rowOff>
    </xdr:from>
    <xdr:ext cx="405111" cy="259045"/>
    <xdr:sp macro="" textlink="">
      <xdr:nvSpPr>
        <xdr:cNvPr id="187" name="n_3aveValue【体育館・プール】&#10;有形固定資産減価償却率"/>
        <xdr:cNvSpPr txBox="1"/>
      </xdr:nvSpPr>
      <xdr:spPr>
        <a:xfrm>
          <a:off x="1816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63517</xdr:rowOff>
    </xdr:from>
    <xdr:ext cx="405111" cy="259045"/>
    <xdr:sp macro="" textlink="">
      <xdr:nvSpPr>
        <xdr:cNvPr id="188" name="n_1mainValue【体育館・プール】&#10;有形固定資産減価償却率"/>
        <xdr:cNvSpPr txBox="1"/>
      </xdr:nvSpPr>
      <xdr:spPr>
        <a:xfrm>
          <a:off x="35820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105427</xdr:rowOff>
    </xdr:from>
    <xdr:ext cx="405111" cy="259045"/>
    <xdr:sp macro="" textlink="">
      <xdr:nvSpPr>
        <xdr:cNvPr id="189" name="n_2mainValue【体育館・プール】&#10;有形固定資産減価償却率"/>
        <xdr:cNvSpPr txBox="1"/>
      </xdr:nvSpPr>
      <xdr:spPr>
        <a:xfrm>
          <a:off x="2705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145432</xdr:rowOff>
    </xdr:from>
    <xdr:ext cx="405111" cy="259045"/>
    <xdr:sp macro="" textlink="">
      <xdr:nvSpPr>
        <xdr:cNvPr id="190" name="n_3mainValue【体育館・プール】&#10;有形固定資産減価償却率"/>
        <xdr:cNvSpPr txBox="1"/>
      </xdr:nvSpPr>
      <xdr:spPr>
        <a:xfrm>
          <a:off x="1816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14" name="直線コネクタ 213"/>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15"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16" name="直線コネクタ 215"/>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17"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18" name="直線コネクタ 217"/>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17797</xdr:rowOff>
    </xdr:from>
    <xdr:ext cx="469744" cy="259045"/>
    <xdr:sp macro="" textlink="">
      <xdr:nvSpPr>
        <xdr:cNvPr id="219" name="【体育館・プール】&#10;一人当たり面積平均値テキスト"/>
        <xdr:cNvSpPr txBox="1"/>
      </xdr:nvSpPr>
      <xdr:spPr>
        <a:xfrm>
          <a:off x="10515600" y="1030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20" name="フローチャート: 判断 219"/>
        <xdr:cNvSpPr/>
      </xdr:nvSpPr>
      <xdr:spPr>
        <a:xfrm>
          <a:off x="10426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xdr:rowOff>
    </xdr:from>
    <xdr:to>
      <xdr:col>50</xdr:col>
      <xdr:colOff>165100</xdr:colOff>
      <xdr:row>61</xdr:row>
      <xdr:rowOff>115570</xdr:rowOff>
    </xdr:to>
    <xdr:sp macro="" textlink="">
      <xdr:nvSpPr>
        <xdr:cNvPr id="221" name="フローチャート: 判断 220"/>
        <xdr:cNvSpPr/>
      </xdr:nvSpPr>
      <xdr:spPr>
        <a:xfrm>
          <a:off x="9588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166370</xdr:rowOff>
    </xdr:from>
    <xdr:to>
      <xdr:col>46</xdr:col>
      <xdr:colOff>38100</xdr:colOff>
      <xdr:row>61</xdr:row>
      <xdr:rowOff>96520</xdr:rowOff>
    </xdr:to>
    <xdr:sp macro="" textlink="">
      <xdr:nvSpPr>
        <xdr:cNvPr id="222" name="フローチャート: 判断 221"/>
        <xdr:cNvSpPr/>
      </xdr:nvSpPr>
      <xdr:spPr>
        <a:xfrm>
          <a:off x="8699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36830</xdr:rowOff>
    </xdr:from>
    <xdr:to>
      <xdr:col>41</xdr:col>
      <xdr:colOff>101600</xdr:colOff>
      <xdr:row>61</xdr:row>
      <xdr:rowOff>138430</xdr:rowOff>
    </xdr:to>
    <xdr:sp macro="" textlink="">
      <xdr:nvSpPr>
        <xdr:cNvPr id="223" name="フローチャート: 判断 222"/>
        <xdr:cNvSpPr/>
      </xdr:nvSpPr>
      <xdr:spPr>
        <a:xfrm>
          <a:off x="7810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21590</xdr:rowOff>
    </xdr:from>
    <xdr:to>
      <xdr:col>55</xdr:col>
      <xdr:colOff>50800</xdr:colOff>
      <xdr:row>61</xdr:row>
      <xdr:rowOff>123190</xdr:rowOff>
    </xdr:to>
    <xdr:sp macro="" textlink="">
      <xdr:nvSpPr>
        <xdr:cNvPr id="229" name="楕円 228"/>
        <xdr:cNvSpPr/>
      </xdr:nvSpPr>
      <xdr:spPr>
        <a:xfrm>
          <a:off x="104267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17</xdr:rowOff>
    </xdr:from>
    <xdr:ext cx="469744" cy="259045"/>
    <xdr:sp macro="" textlink="">
      <xdr:nvSpPr>
        <xdr:cNvPr id="230" name="【体育館・プール】&#10;一人当たり面積該当値テキスト"/>
        <xdr:cNvSpPr txBox="1"/>
      </xdr:nvSpPr>
      <xdr:spPr>
        <a:xfrm>
          <a:off x="10515600"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25400</xdr:rowOff>
    </xdr:from>
    <xdr:to>
      <xdr:col>50</xdr:col>
      <xdr:colOff>165100</xdr:colOff>
      <xdr:row>61</xdr:row>
      <xdr:rowOff>127000</xdr:rowOff>
    </xdr:to>
    <xdr:sp macro="" textlink="">
      <xdr:nvSpPr>
        <xdr:cNvPr id="231" name="楕円 230"/>
        <xdr:cNvSpPr/>
      </xdr:nvSpPr>
      <xdr:spPr>
        <a:xfrm>
          <a:off x="9588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72390</xdr:rowOff>
    </xdr:from>
    <xdr:to>
      <xdr:col>55</xdr:col>
      <xdr:colOff>0</xdr:colOff>
      <xdr:row>61</xdr:row>
      <xdr:rowOff>76200</xdr:rowOff>
    </xdr:to>
    <xdr:cxnSp macro="">
      <xdr:nvCxnSpPr>
        <xdr:cNvPr id="232" name="直線コネクタ 231"/>
        <xdr:cNvCxnSpPr/>
      </xdr:nvCxnSpPr>
      <xdr:spPr>
        <a:xfrm flipV="1">
          <a:off x="9639300" y="105308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25400</xdr:rowOff>
    </xdr:from>
    <xdr:to>
      <xdr:col>46</xdr:col>
      <xdr:colOff>38100</xdr:colOff>
      <xdr:row>61</xdr:row>
      <xdr:rowOff>127000</xdr:rowOff>
    </xdr:to>
    <xdr:sp macro="" textlink="">
      <xdr:nvSpPr>
        <xdr:cNvPr id="233" name="楕円 232"/>
        <xdr:cNvSpPr/>
      </xdr:nvSpPr>
      <xdr:spPr>
        <a:xfrm>
          <a:off x="8699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76200</xdr:rowOff>
    </xdr:from>
    <xdr:to>
      <xdr:col>50</xdr:col>
      <xdr:colOff>114300</xdr:colOff>
      <xdr:row>61</xdr:row>
      <xdr:rowOff>76200</xdr:rowOff>
    </xdr:to>
    <xdr:cxnSp macro="">
      <xdr:nvCxnSpPr>
        <xdr:cNvPr id="234" name="直線コネクタ 233"/>
        <xdr:cNvCxnSpPr/>
      </xdr:nvCxnSpPr>
      <xdr:spPr>
        <a:xfrm>
          <a:off x="8750300" y="1053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25400</xdr:rowOff>
    </xdr:from>
    <xdr:to>
      <xdr:col>41</xdr:col>
      <xdr:colOff>101600</xdr:colOff>
      <xdr:row>61</xdr:row>
      <xdr:rowOff>127000</xdr:rowOff>
    </xdr:to>
    <xdr:sp macro="" textlink="">
      <xdr:nvSpPr>
        <xdr:cNvPr id="235" name="楕円 234"/>
        <xdr:cNvSpPr/>
      </xdr:nvSpPr>
      <xdr:spPr>
        <a:xfrm>
          <a:off x="7810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76200</xdr:rowOff>
    </xdr:from>
    <xdr:to>
      <xdr:col>45</xdr:col>
      <xdr:colOff>177800</xdr:colOff>
      <xdr:row>61</xdr:row>
      <xdr:rowOff>76200</xdr:rowOff>
    </xdr:to>
    <xdr:cxnSp macro="">
      <xdr:nvCxnSpPr>
        <xdr:cNvPr id="236" name="直線コネクタ 235"/>
        <xdr:cNvCxnSpPr/>
      </xdr:nvCxnSpPr>
      <xdr:spPr>
        <a:xfrm>
          <a:off x="7861300" y="1053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132097</xdr:rowOff>
    </xdr:from>
    <xdr:ext cx="469744" cy="259045"/>
    <xdr:sp macro="" textlink="">
      <xdr:nvSpPr>
        <xdr:cNvPr id="237" name="n_1aveValue【体育館・プール】&#10;一人当たり面積"/>
        <xdr:cNvSpPr txBox="1"/>
      </xdr:nvSpPr>
      <xdr:spPr>
        <a:xfrm>
          <a:off x="93917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113047</xdr:rowOff>
    </xdr:from>
    <xdr:ext cx="469744" cy="259045"/>
    <xdr:sp macro="" textlink="">
      <xdr:nvSpPr>
        <xdr:cNvPr id="238" name="n_2aveValue【体育館・プール】&#10;一人当たり面積"/>
        <xdr:cNvSpPr txBox="1"/>
      </xdr:nvSpPr>
      <xdr:spPr>
        <a:xfrm>
          <a:off x="8515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129557</xdr:rowOff>
    </xdr:from>
    <xdr:ext cx="469744" cy="259045"/>
    <xdr:sp macro="" textlink="">
      <xdr:nvSpPr>
        <xdr:cNvPr id="239" name="n_3aveValue【体育館・プール】&#10;一人当たり面積"/>
        <xdr:cNvSpPr txBox="1"/>
      </xdr:nvSpPr>
      <xdr:spPr>
        <a:xfrm>
          <a:off x="7626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118127</xdr:rowOff>
    </xdr:from>
    <xdr:ext cx="469744" cy="259045"/>
    <xdr:sp macro="" textlink="">
      <xdr:nvSpPr>
        <xdr:cNvPr id="240" name="n_1mainValue【体育館・プール】&#10;一人当たり面積"/>
        <xdr:cNvSpPr txBox="1"/>
      </xdr:nvSpPr>
      <xdr:spPr>
        <a:xfrm>
          <a:off x="9391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118127</xdr:rowOff>
    </xdr:from>
    <xdr:ext cx="469744" cy="259045"/>
    <xdr:sp macro="" textlink="">
      <xdr:nvSpPr>
        <xdr:cNvPr id="241" name="n_2mainValue【体育館・プール】&#10;一人当たり面積"/>
        <xdr:cNvSpPr txBox="1"/>
      </xdr:nvSpPr>
      <xdr:spPr>
        <a:xfrm>
          <a:off x="8515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143527</xdr:rowOff>
    </xdr:from>
    <xdr:ext cx="469744" cy="259045"/>
    <xdr:sp macro="" textlink="">
      <xdr:nvSpPr>
        <xdr:cNvPr id="242" name="n_3mainValue【体育館・プール】&#10;一人当たり面積"/>
        <xdr:cNvSpPr txBox="1"/>
      </xdr:nvSpPr>
      <xdr:spPr>
        <a:xfrm>
          <a:off x="7626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1" name="テキスト ボックス 26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84</xdr:row>
      <xdr:rowOff>134113</xdr:rowOff>
    </xdr:to>
    <xdr:cxnSp macro="">
      <xdr:nvCxnSpPr>
        <xdr:cNvPr id="265" name="直線コネクタ 264"/>
        <xdr:cNvCxnSpPr/>
      </xdr:nvCxnSpPr>
      <xdr:spPr>
        <a:xfrm flipV="1">
          <a:off x="4634865" y="13276326"/>
          <a:ext cx="0" cy="125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137940</xdr:rowOff>
    </xdr:from>
    <xdr:ext cx="405111" cy="259045"/>
    <xdr:sp macro="" textlink="">
      <xdr:nvSpPr>
        <xdr:cNvPr id="266" name="【福祉施設】&#10;有形固定資産減価償却率最小値テキスト"/>
        <xdr:cNvSpPr txBox="1"/>
      </xdr:nvSpPr>
      <xdr:spPr>
        <a:xfrm>
          <a:off x="4673600" y="1453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134113</xdr:rowOff>
    </xdr:from>
    <xdr:to>
      <xdr:col>24</xdr:col>
      <xdr:colOff>152400</xdr:colOff>
      <xdr:row>84</xdr:row>
      <xdr:rowOff>134113</xdr:rowOff>
    </xdr:to>
    <xdr:cxnSp macro="">
      <xdr:nvCxnSpPr>
        <xdr:cNvPr id="267" name="直線コネクタ 266"/>
        <xdr:cNvCxnSpPr/>
      </xdr:nvCxnSpPr>
      <xdr:spPr>
        <a:xfrm>
          <a:off x="4546600" y="1453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68" name="【福祉施設】&#10;有形固定資産減価償却率最大値テキスト"/>
        <xdr:cNvSpPr txBox="1"/>
      </xdr:nvSpPr>
      <xdr:spPr>
        <a:xfrm>
          <a:off x="4673600" y="1305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69" name="直線コネクタ 268"/>
        <xdr:cNvCxnSpPr/>
      </xdr:nvCxnSpPr>
      <xdr:spPr>
        <a:xfrm>
          <a:off x="4546600" y="132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70" name="【福祉施設】&#10;有形固定資産減価償却率平均値テキスト"/>
        <xdr:cNvSpPr txBox="1"/>
      </xdr:nvSpPr>
      <xdr:spPr>
        <a:xfrm>
          <a:off x="4673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71" name="フローチャート: 判断 270"/>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65024</xdr:rowOff>
    </xdr:from>
    <xdr:to>
      <xdr:col>20</xdr:col>
      <xdr:colOff>38100</xdr:colOff>
      <xdr:row>81</xdr:row>
      <xdr:rowOff>166624</xdr:rowOff>
    </xdr:to>
    <xdr:sp macro="" textlink="">
      <xdr:nvSpPr>
        <xdr:cNvPr id="272" name="フローチャート: 判断 271"/>
        <xdr:cNvSpPr/>
      </xdr:nvSpPr>
      <xdr:spPr>
        <a:xfrm>
          <a:off x="3746500" y="1395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62737</xdr:rowOff>
    </xdr:from>
    <xdr:to>
      <xdr:col>15</xdr:col>
      <xdr:colOff>101600</xdr:colOff>
      <xdr:row>81</xdr:row>
      <xdr:rowOff>164337</xdr:rowOff>
    </xdr:to>
    <xdr:sp macro="" textlink="">
      <xdr:nvSpPr>
        <xdr:cNvPr id="273" name="フローチャート: 判断 272"/>
        <xdr:cNvSpPr/>
      </xdr:nvSpPr>
      <xdr:spPr>
        <a:xfrm>
          <a:off x="2857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122174</xdr:rowOff>
    </xdr:from>
    <xdr:to>
      <xdr:col>10</xdr:col>
      <xdr:colOff>165100</xdr:colOff>
      <xdr:row>82</xdr:row>
      <xdr:rowOff>52324</xdr:rowOff>
    </xdr:to>
    <xdr:sp macro="" textlink="">
      <xdr:nvSpPr>
        <xdr:cNvPr id="274" name="フローチャート: 判断 273"/>
        <xdr:cNvSpPr/>
      </xdr:nvSpPr>
      <xdr:spPr>
        <a:xfrm>
          <a:off x="1968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142748</xdr:rowOff>
    </xdr:from>
    <xdr:to>
      <xdr:col>24</xdr:col>
      <xdr:colOff>114300</xdr:colOff>
      <xdr:row>80</xdr:row>
      <xdr:rowOff>72898</xdr:rowOff>
    </xdr:to>
    <xdr:sp macro="" textlink="">
      <xdr:nvSpPr>
        <xdr:cNvPr id="280" name="楕円 279"/>
        <xdr:cNvSpPr/>
      </xdr:nvSpPr>
      <xdr:spPr>
        <a:xfrm>
          <a:off x="4584700" y="136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165625</xdr:rowOff>
    </xdr:from>
    <xdr:ext cx="405111" cy="259045"/>
    <xdr:sp macro="" textlink="">
      <xdr:nvSpPr>
        <xdr:cNvPr id="281" name="【福祉施設】&#10;有形固定資産減価償却率該当値テキスト"/>
        <xdr:cNvSpPr txBox="1"/>
      </xdr:nvSpPr>
      <xdr:spPr>
        <a:xfrm>
          <a:off x="4673600" y="1353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19304</xdr:rowOff>
    </xdr:from>
    <xdr:to>
      <xdr:col>20</xdr:col>
      <xdr:colOff>38100</xdr:colOff>
      <xdr:row>80</xdr:row>
      <xdr:rowOff>120904</xdr:rowOff>
    </xdr:to>
    <xdr:sp macro="" textlink="">
      <xdr:nvSpPr>
        <xdr:cNvPr id="282" name="楕円 281"/>
        <xdr:cNvSpPr/>
      </xdr:nvSpPr>
      <xdr:spPr>
        <a:xfrm>
          <a:off x="3746500" y="137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22098</xdr:rowOff>
    </xdr:from>
    <xdr:to>
      <xdr:col>24</xdr:col>
      <xdr:colOff>63500</xdr:colOff>
      <xdr:row>80</xdr:row>
      <xdr:rowOff>70104</xdr:rowOff>
    </xdr:to>
    <xdr:cxnSp macro="">
      <xdr:nvCxnSpPr>
        <xdr:cNvPr id="283" name="直線コネクタ 282"/>
        <xdr:cNvCxnSpPr/>
      </xdr:nvCxnSpPr>
      <xdr:spPr>
        <a:xfrm flipV="1">
          <a:off x="3797300" y="1373809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67311</xdr:rowOff>
    </xdr:from>
    <xdr:to>
      <xdr:col>15</xdr:col>
      <xdr:colOff>101600</xdr:colOff>
      <xdr:row>80</xdr:row>
      <xdr:rowOff>168911</xdr:rowOff>
    </xdr:to>
    <xdr:sp macro="" textlink="">
      <xdr:nvSpPr>
        <xdr:cNvPr id="284" name="楕円 283"/>
        <xdr:cNvSpPr/>
      </xdr:nvSpPr>
      <xdr:spPr>
        <a:xfrm>
          <a:off x="2857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70104</xdr:rowOff>
    </xdr:from>
    <xdr:to>
      <xdr:col>19</xdr:col>
      <xdr:colOff>177800</xdr:colOff>
      <xdr:row>80</xdr:row>
      <xdr:rowOff>118111</xdr:rowOff>
    </xdr:to>
    <xdr:cxnSp macro="">
      <xdr:nvCxnSpPr>
        <xdr:cNvPr id="285" name="直線コネクタ 284"/>
        <xdr:cNvCxnSpPr/>
      </xdr:nvCxnSpPr>
      <xdr:spPr>
        <a:xfrm flipV="1">
          <a:off x="2908300" y="13786104"/>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117602</xdr:rowOff>
    </xdr:from>
    <xdr:to>
      <xdr:col>10</xdr:col>
      <xdr:colOff>165100</xdr:colOff>
      <xdr:row>81</xdr:row>
      <xdr:rowOff>47752</xdr:rowOff>
    </xdr:to>
    <xdr:sp macro="" textlink="">
      <xdr:nvSpPr>
        <xdr:cNvPr id="286" name="楕円 285"/>
        <xdr:cNvSpPr/>
      </xdr:nvSpPr>
      <xdr:spPr>
        <a:xfrm>
          <a:off x="1968500" y="1383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118111</xdr:rowOff>
    </xdr:from>
    <xdr:to>
      <xdr:col>15</xdr:col>
      <xdr:colOff>50800</xdr:colOff>
      <xdr:row>80</xdr:row>
      <xdr:rowOff>168402</xdr:rowOff>
    </xdr:to>
    <xdr:cxnSp macro="">
      <xdr:nvCxnSpPr>
        <xdr:cNvPr id="287" name="直線コネクタ 286"/>
        <xdr:cNvCxnSpPr/>
      </xdr:nvCxnSpPr>
      <xdr:spPr>
        <a:xfrm flipV="1">
          <a:off x="2019300" y="1383411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157751</xdr:rowOff>
    </xdr:from>
    <xdr:ext cx="405111" cy="259045"/>
    <xdr:sp macro="" textlink="">
      <xdr:nvSpPr>
        <xdr:cNvPr id="288" name="n_1aveValue【福祉施設】&#10;有形固定資産減価償却率"/>
        <xdr:cNvSpPr txBox="1"/>
      </xdr:nvSpPr>
      <xdr:spPr>
        <a:xfrm>
          <a:off x="3582044" y="1404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155464</xdr:rowOff>
    </xdr:from>
    <xdr:ext cx="405111" cy="259045"/>
    <xdr:sp macro="" textlink="">
      <xdr:nvSpPr>
        <xdr:cNvPr id="289" name="n_2aveValue【福祉施設】&#10;有形固定資産減価償却率"/>
        <xdr:cNvSpPr txBox="1"/>
      </xdr:nvSpPr>
      <xdr:spPr>
        <a:xfrm>
          <a:off x="27057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43451</xdr:rowOff>
    </xdr:from>
    <xdr:ext cx="405111" cy="259045"/>
    <xdr:sp macro="" textlink="">
      <xdr:nvSpPr>
        <xdr:cNvPr id="290" name="n_3aveValue【福祉施設】&#10;有形固定資産減価償却率"/>
        <xdr:cNvSpPr txBox="1"/>
      </xdr:nvSpPr>
      <xdr:spPr>
        <a:xfrm>
          <a:off x="1816744"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137431</xdr:rowOff>
    </xdr:from>
    <xdr:ext cx="405111" cy="259045"/>
    <xdr:sp macro="" textlink="">
      <xdr:nvSpPr>
        <xdr:cNvPr id="291" name="n_1mainValue【福祉施設】&#10;有形固定資産減価償却率"/>
        <xdr:cNvSpPr txBox="1"/>
      </xdr:nvSpPr>
      <xdr:spPr>
        <a:xfrm>
          <a:off x="3582044" y="1351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13988</xdr:rowOff>
    </xdr:from>
    <xdr:ext cx="405111" cy="259045"/>
    <xdr:sp macro="" textlink="">
      <xdr:nvSpPr>
        <xdr:cNvPr id="292" name="n_2mainValue【福祉施設】&#10;有形固定資産減価償却率"/>
        <xdr:cNvSpPr txBox="1"/>
      </xdr:nvSpPr>
      <xdr:spPr>
        <a:xfrm>
          <a:off x="2705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64279</xdr:rowOff>
    </xdr:from>
    <xdr:ext cx="405111" cy="259045"/>
    <xdr:sp macro="" textlink="">
      <xdr:nvSpPr>
        <xdr:cNvPr id="293" name="n_3mainValue【福祉施設】&#10;有形固定資産減価償却率"/>
        <xdr:cNvSpPr txBox="1"/>
      </xdr:nvSpPr>
      <xdr:spPr>
        <a:xfrm>
          <a:off x="1816744" y="1360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137161</xdr:rowOff>
    </xdr:from>
    <xdr:to>
      <xdr:col>54</xdr:col>
      <xdr:colOff>189865</xdr:colOff>
      <xdr:row>86</xdr:row>
      <xdr:rowOff>68580</xdr:rowOff>
    </xdr:to>
    <xdr:cxnSp macro="">
      <xdr:nvCxnSpPr>
        <xdr:cNvPr id="317" name="直線コネクタ 316"/>
        <xdr:cNvCxnSpPr/>
      </xdr:nvCxnSpPr>
      <xdr:spPr>
        <a:xfrm flipV="1">
          <a:off x="10476865" y="135102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18"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19" name="直線コネクタ 318"/>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83838</xdr:rowOff>
    </xdr:from>
    <xdr:ext cx="469744" cy="259045"/>
    <xdr:sp macro="" textlink="">
      <xdr:nvSpPr>
        <xdr:cNvPr id="320" name="【福祉施設】&#10;一人当たり面積最大値テキスト"/>
        <xdr:cNvSpPr txBox="1"/>
      </xdr:nvSpPr>
      <xdr:spPr>
        <a:xfrm>
          <a:off x="10515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137161</xdr:rowOff>
    </xdr:from>
    <xdr:to>
      <xdr:col>55</xdr:col>
      <xdr:colOff>88900</xdr:colOff>
      <xdr:row>78</xdr:row>
      <xdr:rowOff>137161</xdr:rowOff>
    </xdr:to>
    <xdr:cxnSp macro="">
      <xdr:nvCxnSpPr>
        <xdr:cNvPr id="321" name="直線コネクタ 320"/>
        <xdr:cNvCxnSpPr/>
      </xdr:nvCxnSpPr>
      <xdr:spPr>
        <a:xfrm>
          <a:off x="10388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125747</xdr:rowOff>
    </xdr:from>
    <xdr:ext cx="469744" cy="259045"/>
    <xdr:sp macro="" textlink="">
      <xdr:nvSpPr>
        <xdr:cNvPr id="322" name="【福祉施設】&#10;一人当たり面積平均値テキスト"/>
        <xdr:cNvSpPr txBox="1"/>
      </xdr:nvSpPr>
      <xdr:spPr>
        <a:xfrm>
          <a:off x="10515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23" name="フローチャート: 判断 322"/>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24" name="フローチャート: 判断 323"/>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25" name="フローチャート: 判断 324"/>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10161</xdr:rowOff>
    </xdr:from>
    <xdr:to>
      <xdr:col>41</xdr:col>
      <xdr:colOff>101600</xdr:colOff>
      <xdr:row>82</xdr:row>
      <xdr:rowOff>111761</xdr:rowOff>
    </xdr:to>
    <xdr:sp macro="" textlink="">
      <xdr:nvSpPr>
        <xdr:cNvPr id="326" name="フローチャート: 判断 325"/>
        <xdr:cNvSpPr/>
      </xdr:nvSpPr>
      <xdr:spPr>
        <a:xfrm>
          <a:off x="781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116839</xdr:rowOff>
    </xdr:from>
    <xdr:to>
      <xdr:col>55</xdr:col>
      <xdr:colOff>50800</xdr:colOff>
      <xdr:row>81</xdr:row>
      <xdr:rowOff>46989</xdr:rowOff>
    </xdr:to>
    <xdr:sp macro="" textlink="">
      <xdr:nvSpPr>
        <xdr:cNvPr id="332" name="楕円 331"/>
        <xdr:cNvSpPr/>
      </xdr:nvSpPr>
      <xdr:spPr>
        <a:xfrm>
          <a:off x="104267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139716</xdr:rowOff>
    </xdr:from>
    <xdr:ext cx="469744" cy="259045"/>
    <xdr:sp macro="" textlink="">
      <xdr:nvSpPr>
        <xdr:cNvPr id="333" name="【福祉施設】&#10;一人当たり面積該当値テキスト"/>
        <xdr:cNvSpPr txBox="1"/>
      </xdr:nvSpPr>
      <xdr:spPr>
        <a:xfrm>
          <a:off x="10515600"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116839</xdr:rowOff>
    </xdr:from>
    <xdr:to>
      <xdr:col>50</xdr:col>
      <xdr:colOff>165100</xdr:colOff>
      <xdr:row>81</xdr:row>
      <xdr:rowOff>46989</xdr:rowOff>
    </xdr:to>
    <xdr:sp macro="" textlink="">
      <xdr:nvSpPr>
        <xdr:cNvPr id="334" name="楕円 333"/>
        <xdr:cNvSpPr/>
      </xdr:nvSpPr>
      <xdr:spPr>
        <a:xfrm>
          <a:off x="9588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167639</xdr:rowOff>
    </xdr:from>
    <xdr:to>
      <xdr:col>55</xdr:col>
      <xdr:colOff>0</xdr:colOff>
      <xdr:row>80</xdr:row>
      <xdr:rowOff>167639</xdr:rowOff>
    </xdr:to>
    <xdr:cxnSp macro="">
      <xdr:nvCxnSpPr>
        <xdr:cNvPr id="335" name="直線コネクタ 334"/>
        <xdr:cNvCxnSpPr/>
      </xdr:nvCxnSpPr>
      <xdr:spPr>
        <a:xfrm>
          <a:off x="9639300" y="13883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116839</xdr:rowOff>
    </xdr:from>
    <xdr:to>
      <xdr:col>46</xdr:col>
      <xdr:colOff>38100</xdr:colOff>
      <xdr:row>81</xdr:row>
      <xdr:rowOff>46989</xdr:rowOff>
    </xdr:to>
    <xdr:sp macro="" textlink="">
      <xdr:nvSpPr>
        <xdr:cNvPr id="336" name="楕円 335"/>
        <xdr:cNvSpPr/>
      </xdr:nvSpPr>
      <xdr:spPr>
        <a:xfrm>
          <a:off x="8699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167639</xdr:rowOff>
    </xdr:from>
    <xdr:to>
      <xdr:col>50</xdr:col>
      <xdr:colOff>114300</xdr:colOff>
      <xdr:row>80</xdr:row>
      <xdr:rowOff>167639</xdr:rowOff>
    </xdr:to>
    <xdr:cxnSp macro="">
      <xdr:nvCxnSpPr>
        <xdr:cNvPr id="337" name="直線コネクタ 336"/>
        <xdr:cNvCxnSpPr/>
      </xdr:nvCxnSpPr>
      <xdr:spPr>
        <a:xfrm>
          <a:off x="8750300" y="13883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116839</xdr:rowOff>
    </xdr:from>
    <xdr:to>
      <xdr:col>41</xdr:col>
      <xdr:colOff>101600</xdr:colOff>
      <xdr:row>81</xdr:row>
      <xdr:rowOff>46989</xdr:rowOff>
    </xdr:to>
    <xdr:sp macro="" textlink="">
      <xdr:nvSpPr>
        <xdr:cNvPr id="338" name="楕円 337"/>
        <xdr:cNvSpPr/>
      </xdr:nvSpPr>
      <xdr:spPr>
        <a:xfrm>
          <a:off x="7810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167639</xdr:rowOff>
    </xdr:from>
    <xdr:to>
      <xdr:col>45</xdr:col>
      <xdr:colOff>177800</xdr:colOff>
      <xdr:row>80</xdr:row>
      <xdr:rowOff>167639</xdr:rowOff>
    </xdr:to>
    <xdr:cxnSp macro="">
      <xdr:nvCxnSpPr>
        <xdr:cNvPr id="339" name="直線コネクタ 338"/>
        <xdr:cNvCxnSpPr/>
      </xdr:nvCxnSpPr>
      <xdr:spPr>
        <a:xfrm>
          <a:off x="7861300" y="13883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106697</xdr:rowOff>
    </xdr:from>
    <xdr:ext cx="469744" cy="259045"/>
    <xdr:sp macro="" textlink="">
      <xdr:nvSpPr>
        <xdr:cNvPr id="340" name="n_1aveValue【福祉施設】&#10;一人当たり面積"/>
        <xdr:cNvSpPr txBox="1"/>
      </xdr:nvSpPr>
      <xdr:spPr>
        <a:xfrm>
          <a:off x="93917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106697</xdr:rowOff>
    </xdr:from>
    <xdr:ext cx="469744" cy="259045"/>
    <xdr:sp macro="" textlink="">
      <xdr:nvSpPr>
        <xdr:cNvPr id="341" name="n_2aveValue【福祉施設】&#10;一人当たり面積"/>
        <xdr:cNvSpPr txBox="1"/>
      </xdr:nvSpPr>
      <xdr:spPr>
        <a:xfrm>
          <a:off x="8515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102888</xdr:rowOff>
    </xdr:from>
    <xdr:ext cx="469744" cy="259045"/>
    <xdr:sp macro="" textlink="">
      <xdr:nvSpPr>
        <xdr:cNvPr id="342" name="n_3aveValue【福祉施設】&#10;一人当たり面積"/>
        <xdr:cNvSpPr txBox="1"/>
      </xdr:nvSpPr>
      <xdr:spPr>
        <a:xfrm>
          <a:off x="76264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63516</xdr:rowOff>
    </xdr:from>
    <xdr:ext cx="469744" cy="259045"/>
    <xdr:sp macro="" textlink="">
      <xdr:nvSpPr>
        <xdr:cNvPr id="343" name="n_1mainValue【福祉施設】&#10;一人当たり面積"/>
        <xdr:cNvSpPr txBox="1"/>
      </xdr:nvSpPr>
      <xdr:spPr>
        <a:xfrm>
          <a:off x="9391727" y="1360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63516</xdr:rowOff>
    </xdr:from>
    <xdr:ext cx="469744" cy="259045"/>
    <xdr:sp macro="" textlink="">
      <xdr:nvSpPr>
        <xdr:cNvPr id="344" name="n_2mainValue【福祉施設】&#10;一人当たり面積"/>
        <xdr:cNvSpPr txBox="1"/>
      </xdr:nvSpPr>
      <xdr:spPr>
        <a:xfrm>
          <a:off x="8515427" y="1360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63516</xdr:rowOff>
    </xdr:from>
    <xdr:ext cx="469744" cy="259045"/>
    <xdr:sp macro="" textlink="">
      <xdr:nvSpPr>
        <xdr:cNvPr id="345" name="n_3mainValue【福祉施設】&#10;一人当たり面積"/>
        <xdr:cNvSpPr txBox="1"/>
      </xdr:nvSpPr>
      <xdr:spPr>
        <a:xfrm>
          <a:off x="7626427" y="1360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108</xdr:row>
      <xdr:rowOff>77832</xdr:rowOff>
    </xdr:to>
    <xdr:cxnSp macro="">
      <xdr:nvCxnSpPr>
        <xdr:cNvPr id="371" name="直線コネクタ 370"/>
        <xdr:cNvCxnSpPr/>
      </xdr:nvCxnSpPr>
      <xdr:spPr>
        <a:xfrm flipV="1">
          <a:off x="4634865" y="17155886"/>
          <a:ext cx="0" cy="143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81659</xdr:rowOff>
    </xdr:from>
    <xdr:ext cx="340478" cy="259045"/>
    <xdr:sp macro="" textlink="">
      <xdr:nvSpPr>
        <xdr:cNvPr id="372" name="【市民会館】&#10;有形固定資産減価償却率最小値テキスト"/>
        <xdr:cNvSpPr txBox="1"/>
      </xdr:nvSpPr>
      <xdr:spPr>
        <a:xfrm>
          <a:off x="4673600" y="18598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77832</xdr:rowOff>
    </xdr:from>
    <xdr:to>
      <xdr:col>24</xdr:col>
      <xdr:colOff>152400</xdr:colOff>
      <xdr:row>108</xdr:row>
      <xdr:rowOff>77832</xdr:rowOff>
    </xdr:to>
    <xdr:cxnSp macro="">
      <xdr:nvCxnSpPr>
        <xdr:cNvPr id="373" name="直線コネクタ 372"/>
        <xdr:cNvCxnSpPr/>
      </xdr:nvCxnSpPr>
      <xdr:spPr>
        <a:xfrm>
          <a:off x="4546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405111" cy="259045"/>
    <xdr:sp macro="" textlink="">
      <xdr:nvSpPr>
        <xdr:cNvPr id="374" name="【市民会館】&#10;有形固定資産減価償却率最大値テキスト"/>
        <xdr:cNvSpPr txBox="1"/>
      </xdr:nvSpPr>
      <xdr:spPr>
        <a:xfrm>
          <a:off x="4673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75" name="直線コネクタ 374"/>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376" name="【市民会館】&#10;有形固定資産減価償却率平均値テキスト"/>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77" name="フローチャート: 判断 376"/>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78" name="フローチャート: 判断 377"/>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123371</xdr:rowOff>
    </xdr:from>
    <xdr:to>
      <xdr:col>15</xdr:col>
      <xdr:colOff>101600</xdr:colOff>
      <xdr:row>105</xdr:row>
      <xdr:rowOff>53521</xdr:rowOff>
    </xdr:to>
    <xdr:sp macro="" textlink="">
      <xdr:nvSpPr>
        <xdr:cNvPr id="379" name="フローチャート: 判断 378"/>
        <xdr:cNvSpPr/>
      </xdr:nvSpPr>
      <xdr:spPr>
        <a:xfrm>
          <a:off x="2857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380" name="フローチャート: 判断 379"/>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110308</xdr:rowOff>
    </xdr:from>
    <xdr:to>
      <xdr:col>24</xdr:col>
      <xdr:colOff>114300</xdr:colOff>
      <xdr:row>105</xdr:row>
      <xdr:rowOff>40458</xdr:rowOff>
    </xdr:to>
    <xdr:sp macro="" textlink="">
      <xdr:nvSpPr>
        <xdr:cNvPr id="386" name="楕円 385"/>
        <xdr:cNvSpPr/>
      </xdr:nvSpPr>
      <xdr:spPr>
        <a:xfrm>
          <a:off x="45847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88735</xdr:rowOff>
    </xdr:from>
    <xdr:ext cx="405111" cy="259045"/>
    <xdr:sp macro="" textlink="">
      <xdr:nvSpPr>
        <xdr:cNvPr id="387" name="【市民会館】&#10;有形固定資産減価償却率該当値テキスト"/>
        <xdr:cNvSpPr txBox="1"/>
      </xdr:nvSpPr>
      <xdr:spPr>
        <a:xfrm>
          <a:off x="4673600"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169092</xdr:rowOff>
    </xdr:from>
    <xdr:to>
      <xdr:col>20</xdr:col>
      <xdr:colOff>38100</xdr:colOff>
      <xdr:row>105</xdr:row>
      <xdr:rowOff>99242</xdr:rowOff>
    </xdr:to>
    <xdr:sp macro="" textlink="">
      <xdr:nvSpPr>
        <xdr:cNvPr id="388" name="楕円 387"/>
        <xdr:cNvSpPr/>
      </xdr:nvSpPr>
      <xdr:spPr>
        <a:xfrm>
          <a:off x="3746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161108</xdr:rowOff>
    </xdr:from>
    <xdr:to>
      <xdr:col>24</xdr:col>
      <xdr:colOff>63500</xdr:colOff>
      <xdr:row>105</xdr:row>
      <xdr:rowOff>48442</xdr:rowOff>
    </xdr:to>
    <xdr:cxnSp macro="">
      <xdr:nvCxnSpPr>
        <xdr:cNvPr id="389" name="直線コネクタ 388"/>
        <xdr:cNvCxnSpPr/>
      </xdr:nvCxnSpPr>
      <xdr:spPr>
        <a:xfrm flipV="1">
          <a:off x="3797300" y="17991908"/>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59689</xdr:rowOff>
    </xdr:from>
    <xdr:to>
      <xdr:col>15</xdr:col>
      <xdr:colOff>101600</xdr:colOff>
      <xdr:row>105</xdr:row>
      <xdr:rowOff>161289</xdr:rowOff>
    </xdr:to>
    <xdr:sp macro="" textlink="">
      <xdr:nvSpPr>
        <xdr:cNvPr id="390" name="楕円 389"/>
        <xdr:cNvSpPr/>
      </xdr:nvSpPr>
      <xdr:spPr>
        <a:xfrm>
          <a:off x="2857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48442</xdr:rowOff>
    </xdr:from>
    <xdr:to>
      <xdr:col>19</xdr:col>
      <xdr:colOff>177800</xdr:colOff>
      <xdr:row>105</xdr:row>
      <xdr:rowOff>110489</xdr:rowOff>
    </xdr:to>
    <xdr:cxnSp macro="">
      <xdr:nvCxnSpPr>
        <xdr:cNvPr id="391" name="直線コネクタ 390"/>
        <xdr:cNvCxnSpPr/>
      </xdr:nvCxnSpPr>
      <xdr:spPr>
        <a:xfrm flipV="1">
          <a:off x="2908300" y="18050692"/>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116839</xdr:rowOff>
    </xdr:from>
    <xdr:to>
      <xdr:col>10</xdr:col>
      <xdr:colOff>165100</xdr:colOff>
      <xdr:row>106</xdr:row>
      <xdr:rowOff>46989</xdr:rowOff>
    </xdr:to>
    <xdr:sp macro="" textlink="">
      <xdr:nvSpPr>
        <xdr:cNvPr id="392" name="楕円 391"/>
        <xdr:cNvSpPr/>
      </xdr:nvSpPr>
      <xdr:spPr>
        <a:xfrm>
          <a:off x="1968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110489</xdr:rowOff>
    </xdr:from>
    <xdr:to>
      <xdr:col>15</xdr:col>
      <xdr:colOff>50800</xdr:colOff>
      <xdr:row>105</xdr:row>
      <xdr:rowOff>167639</xdr:rowOff>
    </xdr:to>
    <xdr:cxnSp macro="">
      <xdr:nvCxnSpPr>
        <xdr:cNvPr id="393" name="直線コネクタ 392"/>
        <xdr:cNvCxnSpPr/>
      </xdr:nvCxnSpPr>
      <xdr:spPr>
        <a:xfrm flipV="1">
          <a:off x="2019300" y="181127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27595</xdr:rowOff>
    </xdr:from>
    <xdr:ext cx="405111" cy="259045"/>
    <xdr:sp macro="" textlink="">
      <xdr:nvSpPr>
        <xdr:cNvPr id="394" name="n_1aveValue【市民会館】&#10;有形固定資産減価償却率"/>
        <xdr:cNvSpPr txBox="1"/>
      </xdr:nvSpPr>
      <xdr:spPr>
        <a:xfrm>
          <a:off x="35820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70048</xdr:rowOff>
    </xdr:from>
    <xdr:ext cx="405111" cy="259045"/>
    <xdr:sp macro="" textlink="">
      <xdr:nvSpPr>
        <xdr:cNvPr id="395" name="n_2aveValue【市民会館】&#10;有形固定資産減価償却率"/>
        <xdr:cNvSpPr txBox="1"/>
      </xdr:nvSpPr>
      <xdr:spPr>
        <a:xfrm>
          <a:off x="27057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151691</xdr:rowOff>
    </xdr:from>
    <xdr:ext cx="405111" cy="259045"/>
    <xdr:sp macro="" textlink="">
      <xdr:nvSpPr>
        <xdr:cNvPr id="396" name="n_3aveValue【市民会館】&#10;有形固定資産減価償却率"/>
        <xdr:cNvSpPr txBox="1"/>
      </xdr:nvSpPr>
      <xdr:spPr>
        <a:xfrm>
          <a:off x="1816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90369</xdr:rowOff>
    </xdr:from>
    <xdr:ext cx="405111" cy="259045"/>
    <xdr:sp macro="" textlink="">
      <xdr:nvSpPr>
        <xdr:cNvPr id="397" name="n_1mainValue【市民会館】&#10;有形固定資産減価償却率"/>
        <xdr:cNvSpPr txBox="1"/>
      </xdr:nvSpPr>
      <xdr:spPr>
        <a:xfrm>
          <a:off x="35820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152416</xdr:rowOff>
    </xdr:from>
    <xdr:ext cx="405111" cy="259045"/>
    <xdr:sp macro="" textlink="">
      <xdr:nvSpPr>
        <xdr:cNvPr id="398" name="n_2mainValue【市民会館】&#10;有形固定資産減価償却率"/>
        <xdr:cNvSpPr txBox="1"/>
      </xdr:nvSpPr>
      <xdr:spPr>
        <a:xfrm>
          <a:off x="2705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38116</xdr:rowOff>
    </xdr:from>
    <xdr:ext cx="405111" cy="259045"/>
    <xdr:sp macro="" textlink="">
      <xdr:nvSpPr>
        <xdr:cNvPr id="399" name="n_3mainValue【市民会館】&#10;有形固定資産減価償却率"/>
        <xdr:cNvSpPr txBox="1"/>
      </xdr:nvSpPr>
      <xdr:spPr>
        <a:xfrm>
          <a:off x="1816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0" name="直線コネクタ 40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1" name="テキスト ボックス 41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2" name="直線コネクタ 41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3" name="テキスト ボックス 41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4" name="直線コネクタ 41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5" name="テキスト ボックス 41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6" name="直線コネクタ 41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7" name="テキスト ボックス 41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8" name="直線コネクタ 41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9" name="テキスト ボックス 41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99061</xdr:rowOff>
    </xdr:to>
    <xdr:cxnSp macro="">
      <xdr:nvCxnSpPr>
        <xdr:cNvPr id="423" name="直線コネクタ 422"/>
        <xdr:cNvCxnSpPr/>
      </xdr:nvCxnSpPr>
      <xdr:spPr>
        <a:xfrm flipV="1">
          <a:off x="10476865" y="171221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24"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25" name="直線コネクタ 424"/>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26" name="【市民会館】&#10;一人当たり面積最大値テキスト"/>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27" name="直線コネクタ 426"/>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91457</xdr:rowOff>
    </xdr:from>
    <xdr:ext cx="469744" cy="259045"/>
    <xdr:sp macro="" textlink="">
      <xdr:nvSpPr>
        <xdr:cNvPr id="428" name="【市民会館】&#10;一人当たり面積平均値テキスト"/>
        <xdr:cNvSpPr txBox="1"/>
      </xdr:nvSpPr>
      <xdr:spPr>
        <a:xfrm>
          <a:off x="10515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29" name="フローチャート: 判断 428"/>
        <xdr:cNvSpPr/>
      </xdr:nvSpPr>
      <xdr:spPr>
        <a:xfrm>
          <a:off x="10426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30" name="フローチャート: 判断 429"/>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31" name="フローチャート: 判断 430"/>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32" name="フローチャート: 判断 431"/>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158750</xdr:rowOff>
    </xdr:from>
    <xdr:to>
      <xdr:col>55</xdr:col>
      <xdr:colOff>50800</xdr:colOff>
      <xdr:row>105</xdr:row>
      <xdr:rowOff>88900</xdr:rowOff>
    </xdr:to>
    <xdr:sp macro="" textlink="">
      <xdr:nvSpPr>
        <xdr:cNvPr id="438" name="楕円 437"/>
        <xdr:cNvSpPr/>
      </xdr:nvSpPr>
      <xdr:spPr>
        <a:xfrm>
          <a:off x="104267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10177</xdr:rowOff>
    </xdr:from>
    <xdr:ext cx="469744" cy="259045"/>
    <xdr:sp macro="" textlink="">
      <xdr:nvSpPr>
        <xdr:cNvPr id="439" name="【市民会館】&#10;一人当たり面積該当値テキスト"/>
        <xdr:cNvSpPr txBox="1"/>
      </xdr:nvSpPr>
      <xdr:spPr>
        <a:xfrm>
          <a:off x="10515600"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158750</xdr:rowOff>
    </xdr:from>
    <xdr:to>
      <xdr:col>50</xdr:col>
      <xdr:colOff>165100</xdr:colOff>
      <xdr:row>105</xdr:row>
      <xdr:rowOff>88900</xdr:rowOff>
    </xdr:to>
    <xdr:sp macro="" textlink="">
      <xdr:nvSpPr>
        <xdr:cNvPr id="440" name="楕円 439"/>
        <xdr:cNvSpPr/>
      </xdr:nvSpPr>
      <xdr:spPr>
        <a:xfrm>
          <a:off x="9588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38100</xdr:rowOff>
    </xdr:from>
    <xdr:to>
      <xdr:col>55</xdr:col>
      <xdr:colOff>0</xdr:colOff>
      <xdr:row>105</xdr:row>
      <xdr:rowOff>38100</xdr:rowOff>
    </xdr:to>
    <xdr:cxnSp macro="">
      <xdr:nvCxnSpPr>
        <xdr:cNvPr id="441" name="直線コネクタ 440"/>
        <xdr:cNvCxnSpPr/>
      </xdr:nvCxnSpPr>
      <xdr:spPr>
        <a:xfrm>
          <a:off x="9639300" y="18040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158750</xdr:rowOff>
    </xdr:from>
    <xdr:to>
      <xdr:col>46</xdr:col>
      <xdr:colOff>38100</xdr:colOff>
      <xdr:row>105</xdr:row>
      <xdr:rowOff>88900</xdr:rowOff>
    </xdr:to>
    <xdr:sp macro="" textlink="">
      <xdr:nvSpPr>
        <xdr:cNvPr id="442" name="楕円 441"/>
        <xdr:cNvSpPr/>
      </xdr:nvSpPr>
      <xdr:spPr>
        <a:xfrm>
          <a:off x="8699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38100</xdr:rowOff>
    </xdr:from>
    <xdr:to>
      <xdr:col>50</xdr:col>
      <xdr:colOff>114300</xdr:colOff>
      <xdr:row>105</xdr:row>
      <xdr:rowOff>38100</xdr:rowOff>
    </xdr:to>
    <xdr:cxnSp macro="">
      <xdr:nvCxnSpPr>
        <xdr:cNvPr id="443" name="直線コネクタ 442"/>
        <xdr:cNvCxnSpPr/>
      </xdr:nvCxnSpPr>
      <xdr:spPr>
        <a:xfrm>
          <a:off x="8750300" y="18040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158750</xdr:rowOff>
    </xdr:from>
    <xdr:to>
      <xdr:col>41</xdr:col>
      <xdr:colOff>101600</xdr:colOff>
      <xdr:row>105</xdr:row>
      <xdr:rowOff>88900</xdr:rowOff>
    </xdr:to>
    <xdr:sp macro="" textlink="">
      <xdr:nvSpPr>
        <xdr:cNvPr id="444" name="楕円 443"/>
        <xdr:cNvSpPr/>
      </xdr:nvSpPr>
      <xdr:spPr>
        <a:xfrm>
          <a:off x="7810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38100</xdr:rowOff>
    </xdr:from>
    <xdr:to>
      <xdr:col>45</xdr:col>
      <xdr:colOff>177800</xdr:colOff>
      <xdr:row>105</xdr:row>
      <xdr:rowOff>38100</xdr:rowOff>
    </xdr:to>
    <xdr:cxnSp macro="">
      <xdr:nvCxnSpPr>
        <xdr:cNvPr id="445" name="直線コネクタ 444"/>
        <xdr:cNvCxnSpPr/>
      </xdr:nvCxnSpPr>
      <xdr:spPr>
        <a:xfrm>
          <a:off x="7861300" y="18040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45738</xdr:rowOff>
    </xdr:from>
    <xdr:ext cx="469744" cy="259045"/>
    <xdr:sp macro="" textlink="">
      <xdr:nvSpPr>
        <xdr:cNvPr id="446" name="n_1aveValue【市民会館】&#10;一人当たり面積"/>
        <xdr:cNvSpPr txBox="1"/>
      </xdr:nvSpPr>
      <xdr:spPr>
        <a:xfrm>
          <a:off x="9391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447" name="n_2aveValue【市民会館】&#10;一人当たり面積"/>
        <xdr:cNvSpPr txBox="1"/>
      </xdr:nvSpPr>
      <xdr:spPr>
        <a:xfrm>
          <a:off x="8515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45738</xdr:rowOff>
    </xdr:from>
    <xdr:ext cx="469744" cy="259045"/>
    <xdr:sp macro="" textlink="">
      <xdr:nvSpPr>
        <xdr:cNvPr id="448" name="n_3aveValue【市民会館】&#10;一人当たり面積"/>
        <xdr:cNvSpPr txBox="1"/>
      </xdr:nvSpPr>
      <xdr:spPr>
        <a:xfrm>
          <a:off x="7626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105427</xdr:rowOff>
    </xdr:from>
    <xdr:ext cx="469744" cy="259045"/>
    <xdr:sp macro="" textlink="">
      <xdr:nvSpPr>
        <xdr:cNvPr id="449" name="n_1mainValue【市民会館】&#10;一人当たり面積"/>
        <xdr:cNvSpPr txBox="1"/>
      </xdr:nvSpPr>
      <xdr:spPr>
        <a:xfrm>
          <a:off x="939172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105427</xdr:rowOff>
    </xdr:from>
    <xdr:ext cx="469744" cy="259045"/>
    <xdr:sp macro="" textlink="">
      <xdr:nvSpPr>
        <xdr:cNvPr id="450" name="n_2mainValue【市民会館】&#10;一人当たり面積"/>
        <xdr:cNvSpPr txBox="1"/>
      </xdr:nvSpPr>
      <xdr:spPr>
        <a:xfrm>
          <a:off x="851542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105427</xdr:rowOff>
    </xdr:from>
    <xdr:ext cx="469744" cy="259045"/>
    <xdr:sp macro="" textlink="">
      <xdr:nvSpPr>
        <xdr:cNvPr id="451" name="n_3mainValue【市民会館】&#10;一人当たり面積"/>
        <xdr:cNvSpPr txBox="1"/>
      </xdr:nvSpPr>
      <xdr:spPr>
        <a:xfrm>
          <a:off x="762642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63" name="テキスト ボックス 462"/>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1" name="テキスト ボックス 47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167640</xdr:rowOff>
    </xdr:to>
    <xdr:cxnSp macro="">
      <xdr:nvCxnSpPr>
        <xdr:cNvPr id="475" name="直線コネクタ 474"/>
        <xdr:cNvCxnSpPr/>
      </xdr:nvCxnSpPr>
      <xdr:spPr>
        <a:xfrm flipV="1">
          <a:off x="16318864"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17</xdr:rowOff>
    </xdr:from>
    <xdr:ext cx="405111" cy="259045"/>
    <xdr:sp macro="" textlink="">
      <xdr:nvSpPr>
        <xdr:cNvPr id="476" name="【一般廃棄物処理施設】&#10;有形固定資産減価償却率最小値テキスト"/>
        <xdr:cNvSpPr txBox="1"/>
      </xdr:nvSpPr>
      <xdr:spPr>
        <a:xfrm>
          <a:off x="1635760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77" name="直線コネクタ 476"/>
        <xdr:cNvCxnSpPr/>
      </xdr:nvCxnSpPr>
      <xdr:spPr>
        <a:xfrm>
          <a:off x="16230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78" name="【一般廃棄物処理施設】&#10;有形固定資産減価償却率最大値テキスト"/>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79" name="直線コネクタ 478"/>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80" name="【一般廃棄物処理施設】&#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81" name="フローチャート: 判断 480"/>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82" name="フローチャート: 判断 481"/>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67310</xdr:rowOff>
    </xdr:from>
    <xdr:to>
      <xdr:col>76</xdr:col>
      <xdr:colOff>165100</xdr:colOff>
      <xdr:row>36</xdr:row>
      <xdr:rowOff>168910</xdr:rowOff>
    </xdr:to>
    <xdr:sp macro="" textlink="">
      <xdr:nvSpPr>
        <xdr:cNvPr id="483" name="フローチャート: 判断 482"/>
        <xdr:cNvSpPr/>
      </xdr:nvSpPr>
      <xdr:spPr>
        <a:xfrm>
          <a:off x="14541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156845</xdr:rowOff>
    </xdr:from>
    <xdr:to>
      <xdr:col>72</xdr:col>
      <xdr:colOff>38100</xdr:colOff>
      <xdr:row>36</xdr:row>
      <xdr:rowOff>86995</xdr:rowOff>
    </xdr:to>
    <xdr:sp macro="" textlink="">
      <xdr:nvSpPr>
        <xdr:cNvPr id="484" name="フローチャート: 判断 483"/>
        <xdr:cNvSpPr/>
      </xdr:nvSpPr>
      <xdr:spPr>
        <a:xfrm>
          <a:off x="13652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48260</xdr:rowOff>
    </xdr:from>
    <xdr:to>
      <xdr:col>85</xdr:col>
      <xdr:colOff>177800</xdr:colOff>
      <xdr:row>35</xdr:row>
      <xdr:rowOff>149860</xdr:rowOff>
    </xdr:to>
    <xdr:sp macro="" textlink="">
      <xdr:nvSpPr>
        <xdr:cNvPr id="490" name="楕円 489"/>
        <xdr:cNvSpPr/>
      </xdr:nvSpPr>
      <xdr:spPr>
        <a:xfrm>
          <a:off x="16268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71137</xdr:rowOff>
    </xdr:from>
    <xdr:ext cx="405111" cy="259045"/>
    <xdr:sp macro="" textlink="">
      <xdr:nvSpPr>
        <xdr:cNvPr id="491" name="【一般廃棄物処理施設】&#10;有形固定資産減価償却率該当値テキスト"/>
        <xdr:cNvSpPr txBox="1"/>
      </xdr:nvSpPr>
      <xdr:spPr>
        <a:xfrm>
          <a:off x="16357600"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120650</xdr:rowOff>
    </xdr:from>
    <xdr:to>
      <xdr:col>81</xdr:col>
      <xdr:colOff>101600</xdr:colOff>
      <xdr:row>36</xdr:row>
      <xdr:rowOff>50800</xdr:rowOff>
    </xdr:to>
    <xdr:sp macro="" textlink="">
      <xdr:nvSpPr>
        <xdr:cNvPr id="492" name="楕円 491"/>
        <xdr:cNvSpPr/>
      </xdr:nvSpPr>
      <xdr:spPr>
        <a:xfrm>
          <a:off x="15430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99060</xdr:rowOff>
    </xdr:from>
    <xdr:to>
      <xdr:col>85</xdr:col>
      <xdr:colOff>127000</xdr:colOff>
      <xdr:row>36</xdr:row>
      <xdr:rowOff>0</xdr:rowOff>
    </xdr:to>
    <xdr:cxnSp macro="">
      <xdr:nvCxnSpPr>
        <xdr:cNvPr id="493" name="直線コネクタ 492"/>
        <xdr:cNvCxnSpPr/>
      </xdr:nvCxnSpPr>
      <xdr:spPr>
        <a:xfrm flipV="1">
          <a:off x="15481300" y="609981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23495</xdr:rowOff>
    </xdr:from>
    <xdr:to>
      <xdr:col>76</xdr:col>
      <xdr:colOff>165100</xdr:colOff>
      <xdr:row>36</xdr:row>
      <xdr:rowOff>125095</xdr:rowOff>
    </xdr:to>
    <xdr:sp macro="" textlink="">
      <xdr:nvSpPr>
        <xdr:cNvPr id="494" name="楕円 493"/>
        <xdr:cNvSpPr/>
      </xdr:nvSpPr>
      <xdr:spPr>
        <a:xfrm>
          <a:off x="14541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0</xdr:rowOff>
    </xdr:from>
    <xdr:to>
      <xdr:col>81</xdr:col>
      <xdr:colOff>50800</xdr:colOff>
      <xdr:row>36</xdr:row>
      <xdr:rowOff>74295</xdr:rowOff>
    </xdr:to>
    <xdr:cxnSp macro="">
      <xdr:nvCxnSpPr>
        <xdr:cNvPr id="495" name="直線コネクタ 494"/>
        <xdr:cNvCxnSpPr/>
      </xdr:nvCxnSpPr>
      <xdr:spPr>
        <a:xfrm flipV="1">
          <a:off x="14592300" y="617220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81932</xdr:rowOff>
    </xdr:from>
    <xdr:ext cx="405111" cy="259045"/>
    <xdr:sp macro="" textlink="">
      <xdr:nvSpPr>
        <xdr:cNvPr id="496" name="n_1aveValue【一般廃棄物処理施設】&#10;有形固定資産減価償却率"/>
        <xdr:cNvSpPr txBox="1"/>
      </xdr:nvSpPr>
      <xdr:spPr>
        <a:xfrm>
          <a:off x="152660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160037</xdr:rowOff>
    </xdr:from>
    <xdr:ext cx="405111" cy="259045"/>
    <xdr:sp macro="" textlink="">
      <xdr:nvSpPr>
        <xdr:cNvPr id="497" name="n_2aveValue【一般廃棄物処理施設】&#10;有形固定資産減価償却率"/>
        <xdr:cNvSpPr txBox="1"/>
      </xdr:nvSpPr>
      <xdr:spPr>
        <a:xfrm>
          <a:off x="143897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103522</xdr:rowOff>
    </xdr:from>
    <xdr:ext cx="405111" cy="259045"/>
    <xdr:sp macro="" textlink="">
      <xdr:nvSpPr>
        <xdr:cNvPr id="498" name="n_3aveValue【一般廃棄物処理施設】&#10;有形固定資産減価償却率"/>
        <xdr:cNvSpPr txBox="1"/>
      </xdr:nvSpPr>
      <xdr:spPr>
        <a:xfrm>
          <a:off x="13500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67327</xdr:rowOff>
    </xdr:from>
    <xdr:ext cx="405111" cy="259045"/>
    <xdr:sp macro="" textlink="">
      <xdr:nvSpPr>
        <xdr:cNvPr id="499" name="n_1mainValue【一般廃棄物処理施設】&#10;有形固定資産減価償却率"/>
        <xdr:cNvSpPr txBox="1"/>
      </xdr:nvSpPr>
      <xdr:spPr>
        <a:xfrm>
          <a:off x="152660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141622</xdr:rowOff>
    </xdr:from>
    <xdr:ext cx="405111" cy="259045"/>
    <xdr:sp macro="" textlink="">
      <xdr:nvSpPr>
        <xdr:cNvPr id="500" name="n_2mainValue【一般廃棄物処理施設】&#10;有形固定資産減価償却率"/>
        <xdr:cNvSpPr txBox="1"/>
      </xdr:nvSpPr>
      <xdr:spPr>
        <a:xfrm>
          <a:off x="143897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1" name="直線コネクタ 51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2" name="テキスト ボックス 51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3" name="直線コネクタ 51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4" name="テキスト ボックス 51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5" name="直線コネクタ 51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16" name="テキスト ボックス 515"/>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7" name="直線コネクタ 51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18" name="テキスト ボックス 517"/>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9" name="直線コネクタ 51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0" name="テキスト ボックス 51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2" name="テキスト ボックス 52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166827</xdr:rowOff>
    </xdr:from>
    <xdr:to>
      <xdr:col>116</xdr:col>
      <xdr:colOff>62864</xdr:colOff>
      <xdr:row>42</xdr:row>
      <xdr:rowOff>7303</xdr:rowOff>
    </xdr:to>
    <xdr:cxnSp macro="">
      <xdr:nvCxnSpPr>
        <xdr:cNvPr id="524" name="直線コネクタ 523"/>
        <xdr:cNvCxnSpPr/>
      </xdr:nvCxnSpPr>
      <xdr:spPr>
        <a:xfrm flipV="1">
          <a:off x="22160864" y="5653227"/>
          <a:ext cx="0" cy="1554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11130</xdr:rowOff>
    </xdr:from>
    <xdr:ext cx="469744" cy="259045"/>
    <xdr:sp macro="" textlink="">
      <xdr:nvSpPr>
        <xdr:cNvPr id="525" name="【一般廃棄物処理施設】&#10;一人当たり有形固定資産（償却資産）額最小値テキスト"/>
        <xdr:cNvSpPr txBox="1"/>
      </xdr:nvSpPr>
      <xdr:spPr>
        <a:xfrm>
          <a:off x="22199600" y="721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7303</xdr:rowOff>
    </xdr:from>
    <xdr:to>
      <xdr:col>116</xdr:col>
      <xdr:colOff>152400</xdr:colOff>
      <xdr:row>42</xdr:row>
      <xdr:rowOff>7303</xdr:rowOff>
    </xdr:to>
    <xdr:cxnSp macro="">
      <xdr:nvCxnSpPr>
        <xdr:cNvPr id="526" name="直線コネクタ 525"/>
        <xdr:cNvCxnSpPr/>
      </xdr:nvCxnSpPr>
      <xdr:spPr>
        <a:xfrm>
          <a:off x="22072600" y="720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113504</xdr:rowOff>
    </xdr:from>
    <xdr:ext cx="599010" cy="259045"/>
    <xdr:sp macro="" textlink="">
      <xdr:nvSpPr>
        <xdr:cNvPr id="527" name="【一般廃棄物処理施設】&#10;一人当たり有形固定資産（償却資産）額最大値テキスト"/>
        <xdr:cNvSpPr txBox="1"/>
      </xdr:nvSpPr>
      <xdr:spPr>
        <a:xfrm>
          <a:off x="22199600" y="542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166827</xdr:rowOff>
    </xdr:from>
    <xdr:to>
      <xdr:col>116</xdr:col>
      <xdr:colOff>152400</xdr:colOff>
      <xdr:row>32</xdr:row>
      <xdr:rowOff>166827</xdr:rowOff>
    </xdr:to>
    <xdr:cxnSp macro="">
      <xdr:nvCxnSpPr>
        <xdr:cNvPr id="528" name="直線コネクタ 527"/>
        <xdr:cNvCxnSpPr/>
      </xdr:nvCxnSpPr>
      <xdr:spPr>
        <a:xfrm>
          <a:off x="22072600" y="565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60431</xdr:rowOff>
    </xdr:from>
    <xdr:ext cx="534377" cy="259045"/>
    <xdr:sp macro="" textlink="">
      <xdr:nvSpPr>
        <xdr:cNvPr id="529" name="【一般廃棄物処理施設】&#10;一人当たり有形固定資産（償却資産）額平均値テキスト"/>
        <xdr:cNvSpPr txBox="1"/>
      </xdr:nvSpPr>
      <xdr:spPr>
        <a:xfrm>
          <a:off x="22199600" y="640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37554</xdr:rowOff>
    </xdr:from>
    <xdr:to>
      <xdr:col>116</xdr:col>
      <xdr:colOff>114300</xdr:colOff>
      <xdr:row>38</xdr:row>
      <xdr:rowOff>139154</xdr:rowOff>
    </xdr:to>
    <xdr:sp macro="" textlink="">
      <xdr:nvSpPr>
        <xdr:cNvPr id="530" name="フローチャート: 判断 529"/>
        <xdr:cNvSpPr/>
      </xdr:nvSpPr>
      <xdr:spPr>
        <a:xfrm>
          <a:off x="22110700" y="65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18834</xdr:rowOff>
    </xdr:from>
    <xdr:to>
      <xdr:col>112</xdr:col>
      <xdr:colOff>38100</xdr:colOff>
      <xdr:row>38</xdr:row>
      <xdr:rowOff>120434</xdr:rowOff>
    </xdr:to>
    <xdr:sp macro="" textlink="">
      <xdr:nvSpPr>
        <xdr:cNvPr id="531" name="フローチャート: 判断 530"/>
        <xdr:cNvSpPr/>
      </xdr:nvSpPr>
      <xdr:spPr>
        <a:xfrm>
          <a:off x="21272500" y="653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116916</xdr:rowOff>
    </xdr:from>
    <xdr:to>
      <xdr:col>107</xdr:col>
      <xdr:colOff>101600</xdr:colOff>
      <xdr:row>38</xdr:row>
      <xdr:rowOff>47066</xdr:rowOff>
    </xdr:to>
    <xdr:sp macro="" textlink="">
      <xdr:nvSpPr>
        <xdr:cNvPr id="532" name="フローチャート: 判断 531"/>
        <xdr:cNvSpPr/>
      </xdr:nvSpPr>
      <xdr:spPr>
        <a:xfrm>
          <a:off x="20383500" y="64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43878</xdr:rowOff>
    </xdr:from>
    <xdr:to>
      <xdr:col>102</xdr:col>
      <xdr:colOff>165100</xdr:colOff>
      <xdr:row>34</xdr:row>
      <xdr:rowOff>145478</xdr:rowOff>
    </xdr:to>
    <xdr:sp macro="" textlink="">
      <xdr:nvSpPr>
        <xdr:cNvPr id="533" name="フローチャート: 判断 532"/>
        <xdr:cNvSpPr/>
      </xdr:nvSpPr>
      <xdr:spPr>
        <a:xfrm>
          <a:off x="19494500" y="587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125730</xdr:rowOff>
    </xdr:from>
    <xdr:to>
      <xdr:col>116</xdr:col>
      <xdr:colOff>114300</xdr:colOff>
      <xdr:row>42</xdr:row>
      <xdr:rowOff>55880</xdr:rowOff>
    </xdr:to>
    <xdr:sp macro="" textlink="">
      <xdr:nvSpPr>
        <xdr:cNvPr id="539" name="楕円 538"/>
        <xdr:cNvSpPr/>
      </xdr:nvSpPr>
      <xdr:spPr>
        <a:xfrm>
          <a:off x="22110700" y="71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40657</xdr:rowOff>
    </xdr:from>
    <xdr:ext cx="469744" cy="259045"/>
    <xdr:sp macro="" textlink="">
      <xdr:nvSpPr>
        <xdr:cNvPr id="540" name="【一般廃棄物処理施設】&#10;一人当たり有形固定資産（償却資産）額該当値テキスト"/>
        <xdr:cNvSpPr txBox="1"/>
      </xdr:nvSpPr>
      <xdr:spPr>
        <a:xfrm>
          <a:off x="22199600" y="707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125832</xdr:rowOff>
    </xdr:from>
    <xdr:to>
      <xdr:col>112</xdr:col>
      <xdr:colOff>38100</xdr:colOff>
      <xdr:row>42</xdr:row>
      <xdr:rowOff>55982</xdr:rowOff>
    </xdr:to>
    <xdr:sp macro="" textlink="">
      <xdr:nvSpPr>
        <xdr:cNvPr id="541" name="楕円 540"/>
        <xdr:cNvSpPr/>
      </xdr:nvSpPr>
      <xdr:spPr>
        <a:xfrm>
          <a:off x="21272500" y="715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5080</xdr:rowOff>
    </xdr:from>
    <xdr:to>
      <xdr:col>116</xdr:col>
      <xdr:colOff>63500</xdr:colOff>
      <xdr:row>42</xdr:row>
      <xdr:rowOff>5182</xdr:rowOff>
    </xdr:to>
    <xdr:cxnSp macro="">
      <xdr:nvCxnSpPr>
        <xdr:cNvPr id="542" name="直線コネクタ 541"/>
        <xdr:cNvCxnSpPr/>
      </xdr:nvCxnSpPr>
      <xdr:spPr>
        <a:xfrm flipV="1">
          <a:off x="21323300" y="7205980"/>
          <a:ext cx="8382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125870</xdr:rowOff>
    </xdr:from>
    <xdr:to>
      <xdr:col>107</xdr:col>
      <xdr:colOff>101600</xdr:colOff>
      <xdr:row>42</xdr:row>
      <xdr:rowOff>56020</xdr:rowOff>
    </xdr:to>
    <xdr:sp macro="" textlink="">
      <xdr:nvSpPr>
        <xdr:cNvPr id="543" name="楕円 542"/>
        <xdr:cNvSpPr/>
      </xdr:nvSpPr>
      <xdr:spPr>
        <a:xfrm>
          <a:off x="20383500" y="71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5182</xdr:rowOff>
    </xdr:from>
    <xdr:to>
      <xdr:col>111</xdr:col>
      <xdr:colOff>177800</xdr:colOff>
      <xdr:row>42</xdr:row>
      <xdr:rowOff>5220</xdr:rowOff>
    </xdr:to>
    <xdr:cxnSp macro="">
      <xdr:nvCxnSpPr>
        <xdr:cNvPr id="544" name="直線コネクタ 543"/>
        <xdr:cNvCxnSpPr/>
      </xdr:nvCxnSpPr>
      <xdr:spPr>
        <a:xfrm flipV="1">
          <a:off x="20434300" y="720608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136961</xdr:rowOff>
    </xdr:from>
    <xdr:ext cx="534377" cy="259045"/>
    <xdr:sp macro="" textlink="">
      <xdr:nvSpPr>
        <xdr:cNvPr id="545" name="n_1aveValue【一般廃棄物処理施設】&#10;一人当たり有形固定資産（償却資産）額"/>
        <xdr:cNvSpPr txBox="1"/>
      </xdr:nvSpPr>
      <xdr:spPr>
        <a:xfrm>
          <a:off x="21043411" y="630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63593</xdr:rowOff>
    </xdr:from>
    <xdr:ext cx="534377" cy="259045"/>
    <xdr:sp macro="" textlink="">
      <xdr:nvSpPr>
        <xdr:cNvPr id="546" name="n_2aveValue【一般廃棄物処理施設】&#10;一人当たり有形固定資産（償却資産）額"/>
        <xdr:cNvSpPr txBox="1"/>
      </xdr:nvSpPr>
      <xdr:spPr>
        <a:xfrm>
          <a:off x="20167111" y="62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162005</xdr:rowOff>
    </xdr:from>
    <xdr:ext cx="599010" cy="259045"/>
    <xdr:sp macro="" textlink="">
      <xdr:nvSpPr>
        <xdr:cNvPr id="547" name="n_3aveValue【一般廃棄物処理施設】&#10;一人当たり有形固定資産（償却資産）額"/>
        <xdr:cNvSpPr txBox="1"/>
      </xdr:nvSpPr>
      <xdr:spPr>
        <a:xfrm>
          <a:off x="19245795" y="564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47109</xdr:rowOff>
    </xdr:from>
    <xdr:ext cx="469744" cy="259045"/>
    <xdr:sp macro="" textlink="">
      <xdr:nvSpPr>
        <xdr:cNvPr id="548" name="n_1mainValue【一般廃棄物処理施設】&#10;一人当たり有形固定資産（償却資産）額"/>
        <xdr:cNvSpPr txBox="1"/>
      </xdr:nvSpPr>
      <xdr:spPr>
        <a:xfrm>
          <a:off x="21075728" y="724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47147</xdr:rowOff>
    </xdr:from>
    <xdr:ext cx="469744" cy="259045"/>
    <xdr:sp macro="" textlink="">
      <xdr:nvSpPr>
        <xdr:cNvPr id="549" name="n_2mainValue【一般廃棄物処理施設】&#10;一人当たり有形固定資産（償却資産）額"/>
        <xdr:cNvSpPr txBox="1"/>
      </xdr:nvSpPr>
      <xdr:spPr>
        <a:xfrm>
          <a:off x="20199428" y="724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0" name="正方形/長方形 5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1" name="正方形/長方形 5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2" name="正方形/長方形 5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3" name="正方形/長方形 5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4" name="正方形/長方形 5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5" name="正方形/長方形 5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6" name="正方形/長方形 5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7" name="正方形/長方形 5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8" name="テキスト ボックス 5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9" name="直線コネクタ 5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0" name="テキスト ボックス 5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1" name="直線コネクタ 56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2" name="テキスト ボックス 56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3" name="直線コネクタ 56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4" name="テキスト ボックス 56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5" name="直線コネクタ 56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6" name="テキスト ボックス 56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7" name="直線コネクタ 56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68" name="テキスト ボックス 56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9" name="直線コネクタ 5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0" name="テキスト ボックス 5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63</xdr:row>
      <xdr:rowOff>84582</xdr:rowOff>
    </xdr:to>
    <xdr:cxnSp macro="">
      <xdr:nvCxnSpPr>
        <xdr:cNvPr id="572" name="直線コネクタ 571"/>
        <xdr:cNvCxnSpPr/>
      </xdr:nvCxnSpPr>
      <xdr:spPr>
        <a:xfrm flipV="1">
          <a:off x="16318864" y="95143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88409</xdr:rowOff>
    </xdr:from>
    <xdr:ext cx="405111" cy="259045"/>
    <xdr:sp macro="" textlink="">
      <xdr:nvSpPr>
        <xdr:cNvPr id="573" name="【保健センター・保健所】&#10;有形固定資産減価償却率最小値テキスト"/>
        <xdr:cNvSpPr txBox="1"/>
      </xdr:nvSpPr>
      <xdr:spPr>
        <a:xfrm>
          <a:off x="16357600" y="1088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84582</xdr:rowOff>
    </xdr:from>
    <xdr:to>
      <xdr:col>86</xdr:col>
      <xdr:colOff>25400</xdr:colOff>
      <xdr:row>63</xdr:row>
      <xdr:rowOff>84582</xdr:rowOff>
    </xdr:to>
    <xdr:cxnSp macro="">
      <xdr:nvCxnSpPr>
        <xdr:cNvPr id="574" name="直線コネクタ 573"/>
        <xdr:cNvCxnSpPr/>
      </xdr:nvCxnSpPr>
      <xdr:spPr>
        <a:xfrm>
          <a:off x="16230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575" name="【保健センター・保健所】&#10;有形固定資産減価償却率最大値テキスト"/>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576" name="直線コネクタ 575"/>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35069</xdr:rowOff>
    </xdr:from>
    <xdr:ext cx="405111" cy="259045"/>
    <xdr:sp macro="" textlink="">
      <xdr:nvSpPr>
        <xdr:cNvPr id="577" name="【保健センター・保健所】&#10;有形固定資産減価償却率平均値テキスト"/>
        <xdr:cNvSpPr txBox="1"/>
      </xdr:nvSpPr>
      <xdr:spPr>
        <a:xfrm>
          <a:off x="16357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578" name="フローチャート: 判断 577"/>
        <xdr:cNvSpPr/>
      </xdr:nvSpPr>
      <xdr:spPr>
        <a:xfrm>
          <a:off x="16268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79" name="フローチャート: 判断 578"/>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80" name="フローチャート: 判断 579"/>
        <xdr:cNvSpPr/>
      </xdr:nvSpPr>
      <xdr:spPr>
        <a:xfrm>
          <a:off x="14541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77216</xdr:rowOff>
    </xdr:from>
    <xdr:to>
      <xdr:col>72</xdr:col>
      <xdr:colOff>38100</xdr:colOff>
      <xdr:row>61</xdr:row>
      <xdr:rowOff>7366</xdr:rowOff>
    </xdr:to>
    <xdr:sp macro="" textlink="">
      <xdr:nvSpPr>
        <xdr:cNvPr id="581" name="フローチャート: 判断 580"/>
        <xdr:cNvSpPr/>
      </xdr:nvSpPr>
      <xdr:spPr>
        <a:xfrm>
          <a:off x="13652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2" name="テキスト ボックス 5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3" name="テキスト ボックス 5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4" name="テキスト ボックス 5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5" name="テキスト ボックス 5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6" name="テキスト ボックス 5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49784</xdr:rowOff>
    </xdr:from>
    <xdr:to>
      <xdr:col>81</xdr:col>
      <xdr:colOff>101600</xdr:colOff>
      <xdr:row>60</xdr:row>
      <xdr:rowOff>151384</xdr:rowOff>
    </xdr:to>
    <xdr:sp macro="" textlink="">
      <xdr:nvSpPr>
        <xdr:cNvPr id="587" name="楕円 586"/>
        <xdr:cNvSpPr/>
      </xdr:nvSpPr>
      <xdr:spPr>
        <a:xfrm>
          <a:off x="15430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127508</xdr:rowOff>
    </xdr:from>
    <xdr:to>
      <xdr:col>76</xdr:col>
      <xdr:colOff>165100</xdr:colOff>
      <xdr:row>61</xdr:row>
      <xdr:rowOff>57658</xdr:rowOff>
    </xdr:to>
    <xdr:sp macro="" textlink="">
      <xdr:nvSpPr>
        <xdr:cNvPr id="588" name="楕円 587"/>
        <xdr:cNvSpPr/>
      </xdr:nvSpPr>
      <xdr:spPr>
        <a:xfrm>
          <a:off x="145415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100584</xdr:rowOff>
    </xdr:from>
    <xdr:to>
      <xdr:col>81</xdr:col>
      <xdr:colOff>50800</xdr:colOff>
      <xdr:row>61</xdr:row>
      <xdr:rowOff>6858</xdr:rowOff>
    </xdr:to>
    <xdr:cxnSp macro="">
      <xdr:nvCxnSpPr>
        <xdr:cNvPr id="589" name="直線コネクタ 588"/>
        <xdr:cNvCxnSpPr/>
      </xdr:nvCxnSpPr>
      <xdr:spPr>
        <a:xfrm flipV="1">
          <a:off x="14592300" y="103875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22352</xdr:rowOff>
    </xdr:from>
    <xdr:to>
      <xdr:col>72</xdr:col>
      <xdr:colOff>38100</xdr:colOff>
      <xdr:row>60</xdr:row>
      <xdr:rowOff>123952</xdr:rowOff>
    </xdr:to>
    <xdr:sp macro="" textlink="">
      <xdr:nvSpPr>
        <xdr:cNvPr id="590" name="楕円 589"/>
        <xdr:cNvSpPr/>
      </xdr:nvSpPr>
      <xdr:spPr>
        <a:xfrm>
          <a:off x="13652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73152</xdr:rowOff>
    </xdr:from>
    <xdr:to>
      <xdr:col>76</xdr:col>
      <xdr:colOff>114300</xdr:colOff>
      <xdr:row>61</xdr:row>
      <xdr:rowOff>6858</xdr:rowOff>
    </xdr:to>
    <xdr:cxnSp macro="">
      <xdr:nvCxnSpPr>
        <xdr:cNvPr id="591" name="直線コネクタ 590"/>
        <xdr:cNvCxnSpPr/>
      </xdr:nvCxnSpPr>
      <xdr:spPr>
        <a:xfrm>
          <a:off x="13703300" y="103601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92" name="n_1aveValue【保健センター・保健所】&#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135907</xdr:rowOff>
    </xdr:from>
    <xdr:ext cx="405111" cy="259045"/>
    <xdr:sp macro="" textlink="">
      <xdr:nvSpPr>
        <xdr:cNvPr id="593" name="n_2aveValue【保健センター・保健所】&#10;有形固定資産減価償却率"/>
        <xdr:cNvSpPr txBox="1"/>
      </xdr:nvSpPr>
      <xdr:spPr>
        <a:xfrm>
          <a:off x="14389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169943</xdr:rowOff>
    </xdr:from>
    <xdr:ext cx="405111" cy="259045"/>
    <xdr:sp macro="" textlink="">
      <xdr:nvSpPr>
        <xdr:cNvPr id="594" name="n_3aveValue【保健センター・保健所】&#10;有形固定資産減価償却率"/>
        <xdr:cNvSpPr txBox="1"/>
      </xdr:nvSpPr>
      <xdr:spPr>
        <a:xfrm>
          <a:off x="13500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142511</xdr:rowOff>
    </xdr:from>
    <xdr:ext cx="405111" cy="259045"/>
    <xdr:sp macro="" textlink="">
      <xdr:nvSpPr>
        <xdr:cNvPr id="595" name="n_1mainValue【保健センター・保健所】&#10;有形固定資産減価償却率"/>
        <xdr:cNvSpPr txBox="1"/>
      </xdr:nvSpPr>
      <xdr:spPr>
        <a:xfrm>
          <a:off x="15266044" y="1042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48785</xdr:rowOff>
    </xdr:from>
    <xdr:ext cx="405111" cy="259045"/>
    <xdr:sp macro="" textlink="">
      <xdr:nvSpPr>
        <xdr:cNvPr id="596" name="n_2mainValue【保健センター・保健所】&#10;有形固定資産減価償却率"/>
        <xdr:cNvSpPr txBox="1"/>
      </xdr:nvSpPr>
      <xdr:spPr>
        <a:xfrm>
          <a:off x="14389744" y="1050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140479</xdr:rowOff>
    </xdr:from>
    <xdr:ext cx="405111" cy="259045"/>
    <xdr:sp macro="" textlink="">
      <xdr:nvSpPr>
        <xdr:cNvPr id="597" name="n_3mainValue【保健センター・保健所】&#10;有形固定資産減価償却率"/>
        <xdr:cNvSpPr txBox="1"/>
      </xdr:nvSpPr>
      <xdr:spPr>
        <a:xfrm>
          <a:off x="13500744" y="1008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8" name="正方形/長方形 5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9" name="正方形/長方形 5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0" name="正方形/長方形 5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1" name="正方形/長方形 6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2" name="正方形/長方形 6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3" name="正方形/長方形 6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4" name="正方形/長方形 6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5" name="正方形/長方形 6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6" name="テキスト ボックス 6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7" name="直線コネクタ 6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08" name="直線コネクタ 60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09" name="テキスト ボックス 60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0" name="直線コネクタ 60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1" name="テキスト ボックス 61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2" name="直線コネクタ 61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3" name="テキスト ボックス 61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4" name="直線コネクタ 61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5" name="テキスト ボックス 61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6" name="直線コネクタ 6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7" name="テキスト ボックス 6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19" name="直線コネクタ 618"/>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20"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21" name="直線コネクタ 620"/>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22"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23" name="直線コネクタ 622"/>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624" name="【保健センター・保健所】&#10;一人当たり面積平均値テキスト"/>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25" name="フローチャート: 判断 624"/>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109220</xdr:rowOff>
    </xdr:from>
    <xdr:to>
      <xdr:col>112</xdr:col>
      <xdr:colOff>38100</xdr:colOff>
      <xdr:row>61</xdr:row>
      <xdr:rowOff>39370</xdr:rowOff>
    </xdr:to>
    <xdr:sp macro="" textlink="">
      <xdr:nvSpPr>
        <xdr:cNvPr id="626" name="フローチャート: 判断 625"/>
        <xdr:cNvSpPr/>
      </xdr:nvSpPr>
      <xdr:spPr>
        <a:xfrm>
          <a:off x="21272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627" name="フローチャート: 判断 626"/>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628" name="フローチャート: 判断 627"/>
        <xdr:cNvSpPr/>
      </xdr:nvSpPr>
      <xdr:spPr>
        <a:xfrm>
          <a:off x="19494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9" name="テキスト ボックス 6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0" name="テキスト ボックス 6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1" name="テキスト ボックス 6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2" name="テキスト ボックス 6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3" name="テキスト ボックス 6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17780</xdr:rowOff>
    </xdr:from>
    <xdr:to>
      <xdr:col>112</xdr:col>
      <xdr:colOff>38100</xdr:colOff>
      <xdr:row>62</xdr:row>
      <xdr:rowOff>119380</xdr:rowOff>
    </xdr:to>
    <xdr:sp macro="" textlink="">
      <xdr:nvSpPr>
        <xdr:cNvPr id="634" name="楕円 633"/>
        <xdr:cNvSpPr/>
      </xdr:nvSpPr>
      <xdr:spPr>
        <a:xfrm>
          <a:off x="2127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17780</xdr:rowOff>
    </xdr:from>
    <xdr:to>
      <xdr:col>107</xdr:col>
      <xdr:colOff>101600</xdr:colOff>
      <xdr:row>62</xdr:row>
      <xdr:rowOff>119380</xdr:rowOff>
    </xdr:to>
    <xdr:sp macro="" textlink="">
      <xdr:nvSpPr>
        <xdr:cNvPr id="635" name="楕円 634"/>
        <xdr:cNvSpPr/>
      </xdr:nvSpPr>
      <xdr:spPr>
        <a:xfrm>
          <a:off x="20383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68580</xdr:rowOff>
    </xdr:from>
    <xdr:to>
      <xdr:col>111</xdr:col>
      <xdr:colOff>177800</xdr:colOff>
      <xdr:row>62</xdr:row>
      <xdr:rowOff>68580</xdr:rowOff>
    </xdr:to>
    <xdr:cxnSp macro="">
      <xdr:nvCxnSpPr>
        <xdr:cNvPr id="636" name="直線コネクタ 635"/>
        <xdr:cNvCxnSpPr/>
      </xdr:nvCxnSpPr>
      <xdr:spPr>
        <a:xfrm>
          <a:off x="20434300" y="1069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637" name="楕円 636"/>
        <xdr:cNvSpPr/>
      </xdr:nvSpPr>
      <xdr:spPr>
        <a:xfrm>
          <a:off x="19494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68580</xdr:rowOff>
    </xdr:from>
    <xdr:to>
      <xdr:col>107</xdr:col>
      <xdr:colOff>50800</xdr:colOff>
      <xdr:row>62</xdr:row>
      <xdr:rowOff>68580</xdr:rowOff>
    </xdr:to>
    <xdr:cxnSp macro="">
      <xdr:nvCxnSpPr>
        <xdr:cNvPr id="638" name="直線コネクタ 637"/>
        <xdr:cNvCxnSpPr/>
      </xdr:nvCxnSpPr>
      <xdr:spPr>
        <a:xfrm>
          <a:off x="19545300" y="1069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55897</xdr:rowOff>
    </xdr:from>
    <xdr:ext cx="469744" cy="259045"/>
    <xdr:sp macro="" textlink="">
      <xdr:nvSpPr>
        <xdr:cNvPr id="639" name="n_1aveValue【保健センター・保健所】&#10;一人当たり面積"/>
        <xdr:cNvSpPr txBox="1"/>
      </xdr:nvSpPr>
      <xdr:spPr>
        <a:xfrm>
          <a:off x="21075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640" name="n_2aveValue【保健センター・保健所】&#10;一人当たり面積"/>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641" name="n_3aveValue【保健センター・保健所】&#10;一人当たり面積"/>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110507</xdr:rowOff>
    </xdr:from>
    <xdr:ext cx="469744" cy="259045"/>
    <xdr:sp macro="" textlink="">
      <xdr:nvSpPr>
        <xdr:cNvPr id="642" name="n_1mainValue【保健センター・保健所】&#10;一人当たり面積"/>
        <xdr:cNvSpPr txBox="1"/>
      </xdr:nvSpPr>
      <xdr:spPr>
        <a:xfrm>
          <a:off x="210757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110507</xdr:rowOff>
    </xdr:from>
    <xdr:ext cx="469744" cy="259045"/>
    <xdr:sp macro="" textlink="">
      <xdr:nvSpPr>
        <xdr:cNvPr id="643" name="n_2mainValue【保健センター・保健所】&#10;一人当たり面積"/>
        <xdr:cNvSpPr txBox="1"/>
      </xdr:nvSpPr>
      <xdr:spPr>
        <a:xfrm>
          <a:off x="20199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110507</xdr:rowOff>
    </xdr:from>
    <xdr:ext cx="469744" cy="259045"/>
    <xdr:sp macro="" textlink="">
      <xdr:nvSpPr>
        <xdr:cNvPr id="644" name="n_3mainValue【保健センター・保健所】&#10;一人当たり面積"/>
        <xdr:cNvSpPr txBox="1"/>
      </xdr:nvSpPr>
      <xdr:spPr>
        <a:xfrm>
          <a:off x="19310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5" name="正方形/長方形 6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6" name="正方形/長方形 6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7" name="正方形/長方形 6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8" name="正方形/長方形 6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9" name="正方形/長方形 6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0" name="正方形/長方形 6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1" name="正方形/長方形 6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正方形/長方形 6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3" name="テキスト ボックス 6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4" name="直線コネクタ 6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55" name="テキスト ボックス 65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56" name="直線コネクタ 65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57" name="テキスト ボックス 65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58" name="直線コネクタ 65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59" name="テキスト ボックス 65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60" name="直線コネクタ 65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61" name="テキスト ボックス 66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62" name="直線コネクタ 66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63" name="テキスト ボックス 66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4" name="直線コネクタ 6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5" name="テキスト ボックス 6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88392</xdr:rowOff>
    </xdr:from>
    <xdr:to>
      <xdr:col>85</xdr:col>
      <xdr:colOff>126364</xdr:colOff>
      <xdr:row>86</xdr:row>
      <xdr:rowOff>47244</xdr:rowOff>
    </xdr:to>
    <xdr:cxnSp macro="">
      <xdr:nvCxnSpPr>
        <xdr:cNvPr id="667" name="直線コネクタ 666"/>
        <xdr:cNvCxnSpPr/>
      </xdr:nvCxnSpPr>
      <xdr:spPr>
        <a:xfrm flipV="1">
          <a:off x="16318864" y="1346149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51071</xdr:rowOff>
    </xdr:from>
    <xdr:ext cx="405111" cy="259045"/>
    <xdr:sp macro="" textlink="">
      <xdr:nvSpPr>
        <xdr:cNvPr id="668" name="【消防施設】&#10;有形固定資産減価償却率最小値テキスト"/>
        <xdr:cNvSpPr txBox="1"/>
      </xdr:nvSpPr>
      <xdr:spPr>
        <a:xfrm>
          <a:off x="163576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47244</xdr:rowOff>
    </xdr:from>
    <xdr:to>
      <xdr:col>86</xdr:col>
      <xdr:colOff>25400</xdr:colOff>
      <xdr:row>86</xdr:row>
      <xdr:rowOff>47244</xdr:rowOff>
    </xdr:to>
    <xdr:cxnSp macro="">
      <xdr:nvCxnSpPr>
        <xdr:cNvPr id="669" name="直線コネクタ 668"/>
        <xdr:cNvCxnSpPr/>
      </xdr:nvCxnSpPr>
      <xdr:spPr>
        <a:xfrm>
          <a:off x="16230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35069</xdr:rowOff>
    </xdr:from>
    <xdr:ext cx="405111" cy="259045"/>
    <xdr:sp macro="" textlink="">
      <xdr:nvSpPr>
        <xdr:cNvPr id="670" name="【消防施設】&#10;有形固定資産減価償却率最大値テキスト"/>
        <xdr:cNvSpPr txBox="1"/>
      </xdr:nvSpPr>
      <xdr:spPr>
        <a:xfrm>
          <a:off x="163576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88392</xdr:rowOff>
    </xdr:from>
    <xdr:to>
      <xdr:col>86</xdr:col>
      <xdr:colOff>25400</xdr:colOff>
      <xdr:row>78</xdr:row>
      <xdr:rowOff>88392</xdr:rowOff>
    </xdr:to>
    <xdr:cxnSp macro="">
      <xdr:nvCxnSpPr>
        <xdr:cNvPr id="671" name="直線コネクタ 670"/>
        <xdr:cNvCxnSpPr/>
      </xdr:nvCxnSpPr>
      <xdr:spPr>
        <a:xfrm>
          <a:off x="16230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146321</xdr:rowOff>
    </xdr:from>
    <xdr:ext cx="405111" cy="259045"/>
    <xdr:sp macro="" textlink="">
      <xdr:nvSpPr>
        <xdr:cNvPr id="672" name="【消防施設】&#10;有形固定資産減価償却率平均値テキスト"/>
        <xdr:cNvSpPr txBox="1"/>
      </xdr:nvSpPr>
      <xdr:spPr>
        <a:xfrm>
          <a:off x="16357600" y="13862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167894</xdr:rowOff>
    </xdr:from>
    <xdr:to>
      <xdr:col>85</xdr:col>
      <xdr:colOff>177800</xdr:colOff>
      <xdr:row>81</xdr:row>
      <xdr:rowOff>98044</xdr:rowOff>
    </xdr:to>
    <xdr:sp macro="" textlink="">
      <xdr:nvSpPr>
        <xdr:cNvPr id="673" name="フローチャート: 判断 672"/>
        <xdr:cNvSpPr/>
      </xdr:nvSpPr>
      <xdr:spPr>
        <a:xfrm>
          <a:off x="162687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62737</xdr:rowOff>
    </xdr:from>
    <xdr:to>
      <xdr:col>81</xdr:col>
      <xdr:colOff>101600</xdr:colOff>
      <xdr:row>81</xdr:row>
      <xdr:rowOff>164337</xdr:rowOff>
    </xdr:to>
    <xdr:sp macro="" textlink="">
      <xdr:nvSpPr>
        <xdr:cNvPr id="674" name="フローチャート: 判断 673"/>
        <xdr:cNvSpPr/>
      </xdr:nvSpPr>
      <xdr:spPr>
        <a:xfrm>
          <a:off x="15430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1015</xdr:rowOff>
    </xdr:from>
    <xdr:to>
      <xdr:col>76</xdr:col>
      <xdr:colOff>165100</xdr:colOff>
      <xdr:row>82</xdr:row>
      <xdr:rowOff>102615</xdr:rowOff>
    </xdr:to>
    <xdr:sp macro="" textlink="">
      <xdr:nvSpPr>
        <xdr:cNvPr id="675" name="フローチャート: 判断 674"/>
        <xdr:cNvSpPr/>
      </xdr:nvSpPr>
      <xdr:spPr>
        <a:xfrm>
          <a:off x="14541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122174</xdr:rowOff>
    </xdr:from>
    <xdr:to>
      <xdr:col>72</xdr:col>
      <xdr:colOff>38100</xdr:colOff>
      <xdr:row>82</xdr:row>
      <xdr:rowOff>52324</xdr:rowOff>
    </xdr:to>
    <xdr:sp macro="" textlink="">
      <xdr:nvSpPr>
        <xdr:cNvPr id="676" name="フローチャート: 判断 675"/>
        <xdr:cNvSpPr/>
      </xdr:nvSpPr>
      <xdr:spPr>
        <a:xfrm>
          <a:off x="13652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7" name="テキスト ボックス 6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8" name="テキスト ボックス 6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9" name="テキスト ボックス 6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0" name="テキスト ボックス 6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1" name="テキスト ボックス 6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151892</xdr:rowOff>
    </xdr:from>
    <xdr:to>
      <xdr:col>85</xdr:col>
      <xdr:colOff>177800</xdr:colOff>
      <xdr:row>80</xdr:row>
      <xdr:rowOff>82042</xdr:rowOff>
    </xdr:to>
    <xdr:sp macro="" textlink="">
      <xdr:nvSpPr>
        <xdr:cNvPr id="682" name="楕円 681"/>
        <xdr:cNvSpPr/>
      </xdr:nvSpPr>
      <xdr:spPr>
        <a:xfrm>
          <a:off x="16268700" y="1369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3319</xdr:rowOff>
    </xdr:from>
    <xdr:ext cx="405111" cy="259045"/>
    <xdr:sp macro="" textlink="">
      <xdr:nvSpPr>
        <xdr:cNvPr id="683" name="【消防施設】&#10;有形固定資産減価償却率該当値テキスト"/>
        <xdr:cNvSpPr txBox="1"/>
      </xdr:nvSpPr>
      <xdr:spPr>
        <a:xfrm>
          <a:off x="16357600" y="1354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28448</xdr:rowOff>
    </xdr:from>
    <xdr:to>
      <xdr:col>81</xdr:col>
      <xdr:colOff>101600</xdr:colOff>
      <xdr:row>80</xdr:row>
      <xdr:rowOff>130048</xdr:rowOff>
    </xdr:to>
    <xdr:sp macro="" textlink="">
      <xdr:nvSpPr>
        <xdr:cNvPr id="684" name="楕円 683"/>
        <xdr:cNvSpPr/>
      </xdr:nvSpPr>
      <xdr:spPr>
        <a:xfrm>
          <a:off x="15430500" y="13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31242</xdr:rowOff>
    </xdr:from>
    <xdr:to>
      <xdr:col>85</xdr:col>
      <xdr:colOff>127000</xdr:colOff>
      <xdr:row>80</xdr:row>
      <xdr:rowOff>79248</xdr:rowOff>
    </xdr:to>
    <xdr:cxnSp macro="">
      <xdr:nvCxnSpPr>
        <xdr:cNvPr id="685" name="直線コネクタ 684"/>
        <xdr:cNvCxnSpPr/>
      </xdr:nvCxnSpPr>
      <xdr:spPr>
        <a:xfrm flipV="1">
          <a:off x="15481300" y="1374724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78739</xdr:rowOff>
    </xdr:from>
    <xdr:to>
      <xdr:col>76</xdr:col>
      <xdr:colOff>165100</xdr:colOff>
      <xdr:row>81</xdr:row>
      <xdr:rowOff>8889</xdr:rowOff>
    </xdr:to>
    <xdr:sp macro="" textlink="">
      <xdr:nvSpPr>
        <xdr:cNvPr id="686" name="楕円 685"/>
        <xdr:cNvSpPr/>
      </xdr:nvSpPr>
      <xdr:spPr>
        <a:xfrm>
          <a:off x="14541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79248</xdr:rowOff>
    </xdr:from>
    <xdr:to>
      <xdr:col>81</xdr:col>
      <xdr:colOff>50800</xdr:colOff>
      <xdr:row>80</xdr:row>
      <xdr:rowOff>129539</xdr:rowOff>
    </xdr:to>
    <xdr:cxnSp macro="">
      <xdr:nvCxnSpPr>
        <xdr:cNvPr id="687" name="直線コネクタ 686"/>
        <xdr:cNvCxnSpPr/>
      </xdr:nvCxnSpPr>
      <xdr:spPr>
        <a:xfrm flipV="1">
          <a:off x="14592300" y="137952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129032</xdr:rowOff>
    </xdr:from>
    <xdr:to>
      <xdr:col>72</xdr:col>
      <xdr:colOff>38100</xdr:colOff>
      <xdr:row>81</xdr:row>
      <xdr:rowOff>59182</xdr:rowOff>
    </xdr:to>
    <xdr:sp macro="" textlink="">
      <xdr:nvSpPr>
        <xdr:cNvPr id="688" name="楕円 687"/>
        <xdr:cNvSpPr/>
      </xdr:nvSpPr>
      <xdr:spPr>
        <a:xfrm>
          <a:off x="13652500" y="138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129539</xdr:rowOff>
    </xdr:from>
    <xdr:to>
      <xdr:col>76</xdr:col>
      <xdr:colOff>114300</xdr:colOff>
      <xdr:row>81</xdr:row>
      <xdr:rowOff>8382</xdr:rowOff>
    </xdr:to>
    <xdr:cxnSp macro="">
      <xdr:nvCxnSpPr>
        <xdr:cNvPr id="689" name="直線コネクタ 688"/>
        <xdr:cNvCxnSpPr/>
      </xdr:nvCxnSpPr>
      <xdr:spPr>
        <a:xfrm flipV="1">
          <a:off x="13703300" y="138455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155464</xdr:rowOff>
    </xdr:from>
    <xdr:ext cx="405111" cy="259045"/>
    <xdr:sp macro="" textlink="">
      <xdr:nvSpPr>
        <xdr:cNvPr id="690" name="n_1aveValue【消防施設】&#10;有形固定資産減価償却率"/>
        <xdr:cNvSpPr txBox="1"/>
      </xdr:nvSpPr>
      <xdr:spPr>
        <a:xfrm>
          <a:off x="152660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93742</xdr:rowOff>
    </xdr:from>
    <xdr:ext cx="405111" cy="259045"/>
    <xdr:sp macro="" textlink="">
      <xdr:nvSpPr>
        <xdr:cNvPr id="691" name="n_2aveValue【消防施設】&#10;有形固定資産減価償却率"/>
        <xdr:cNvSpPr txBox="1"/>
      </xdr:nvSpPr>
      <xdr:spPr>
        <a:xfrm>
          <a:off x="14389744"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43451</xdr:rowOff>
    </xdr:from>
    <xdr:ext cx="405111" cy="259045"/>
    <xdr:sp macro="" textlink="">
      <xdr:nvSpPr>
        <xdr:cNvPr id="692" name="n_3aveValue【消防施設】&#10;有形固定資産減価償却率"/>
        <xdr:cNvSpPr txBox="1"/>
      </xdr:nvSpPr>
      <xdr:spPr>
        <a:xfrm>
          <a:off x="13500744"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146575</xdr:rowOff>
    </xdr:from>
    <xdr:ext cx="405111" cy="259045"/>
    <xdr:sp macro="" textlink="">
      <xdr:nvSpPr>
        <xdr:cNvPr id="693" name="n_1mainValue【消防施設】&#10;有形固定資産減価償却率"/>
        <xdr:cNvSpPr txBox="1"/>
      </xdr:nvSpPr>
      <xdr:spPr>
        <a:xfrm>
          <a:off x="15266044" y="1351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25416</xdr:rowOff>
    </xdr:from>
    <xdr:ext cx="405111" cy="259045"/>
    <xdr:sp macro="" textlink="">
      <xdr:nvSpPr>
        <xdr:cNvPr id="694" name="n_2mainValue【消防施設】&#10;有形固定資産減価償却率"/>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75709</xdr:rowOff>
    </xdr:from>
    <xdr:ext cx="405111" cy="259045"/>
    <xdr:sp macro="" textlink="">
      <xdr:nvSpPr>
        <xdr:cNvPr id="695" name="n_3mainValue【消防施設】&#10;有形固定資産減価償却率"/>
        <xdr:cNvSpPr txBox="1"/>
      </xdr:nvSpPr>
      <xdr:spPr>
        <a:xfrm>
          <a:off x="13500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6" name="正方形/長方形 6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7" name="正方形/長方形 6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8" name="正方形/長方形 6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9" name="正方形/長方形 6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0" name="正方形/長方形 6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1" name="正方形/長方形 7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2" name="正方形/長方形 7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3" name="正方形/長方形 70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4" name="テキスト ボックス 70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5" name="直線コネクタ 70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6" name="直線コネクタ 70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7" name="テキスト ボックス 70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8" name="直線コネクタ 70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9" name="テキスト ボックス 70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0" name="直線コネクタ 70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1" name="テキスト ボックス 71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2" name="直線コネクタ 71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3" name="テキスト ボックス 71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4" name="直線コネクタ 71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5" name="テキスト ボックス 71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6" name="直線コネクタ 71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7" name="テキスト ボックス 71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160020</xdr:rowOff>
    </xdr:from>
    <xdr:to>
      <xdr:col>116</xdr:col>
      <xdr:colOff>62864</xdr:colOff>
      <xdr:row>85</xdr:row>
      <xdr:rowOff>148589</xdr:rowOff>
    </xdr:to>
    <xdr:cxnSp macro="">
      <xdr:nvCxnSpPr>
        <xdr:cNvPr id="719" name="直線コネクタ 718"/>
        <xdr:cNvCxnSpPr/>
      </xdr:nvCxnSpPr>
      <xdr:spPr>
        <a:xfrm flipV="1">
          <a:off x="22160864" y="135331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720"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721" name="直線コネクタ 720"/>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106697</xdr:rowOff>
    </xdr:from>
    <xdr:ext cx="469744" cy="259045"/>
    <xdr:sp macro="" textlink="">
      <xdr:nvSpPr>
        <xdr:cNvPr id="722" name="【消防施設】&#10;一人当たり面積最大値テキスト"/>
        <xdr:cNvSpPr txBox="1"/>
      </xdr:nvSpPr>
      <xdr:spPr>
        <a:xfrm>
          <a:off x="221996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723" name="直線コネクタ 722"/>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724" name="【消防施設】&#10;一人当たり面積平均値テキスト"/>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725" name="フローチャート: 判断 724"/>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26" name="フローチャート: 判断 725"/>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52070</xdr:rowOff>
    </xdr:from>
    <xdr:to>
      <xdr:col>107</xdr:col>
      <xdr:colOff>101600</xdr:colOff>
      <xdr:row>83</xdr:row>
      <xdr:rowOff>153670</xdr:rowOff>
    </xdr:to>
    <xdr:sp macro="" textlink="">
      <xdr:nvSpPr>
        <xdr:cNvPr id="727" name="フローチャート: 判断 726"/>
        <xdr:cNvSpPr/>
      </xdr:nvSpPr>
      <xdr:spPr>
        <a:xfrm>
          <a:off x="20383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28" name="フローチャート: 判断 727"/>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9" name="テキスト ボックス 7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0" name="テキスト ボックス 7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1" name="テキスト ボックス 7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2" name="テキスト ボックス 7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3" name="テキスト ボックス 7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17780</xdr:rowOff>
    </xdr:from>
    <xdr:to>
      <xdr:col>116</xdr:col>
      <xdr:colOff>114300</xdr:colOff>
      <xdr:row>80</xdr:row>
      <xdr:rowOff>119380</xdr:rowOff>
    </xdr:to>
    <xdr:sp macro="" textlink="">
      <xdr:nvSpPr>
        <xdr:cNvPr id="734" name="楕円 733"/>
        <xdr:cNvSpPr/>
      </xdr:nvSpPr>
      <xdr:spPr>
        <a:xfrm>
          <a:off x="221107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40657</xdr:rowOff>
    </xdr:from>
    <xdr:ext cx="469744" cy="259045"/>
    <xdr:sp macro="" textlink="">
      <xdr:nvSpPr>
        <xdr:cNvPr id="735" name="【消防施設】&#10;一人当たり面積該当値テキスト"/>
        <xdr:cNvSpPr txBox="1"/>
      </xdr:nvSpPr>
      <xdr:spPr>
        <a:xfrm>
          <a:off x="22199600" y="1358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17780</xdr:rowOff>
    </xdr:from>
    <xdr:to>
      <xdr:col>112</xdr:col>
      <xdr:colOff>38100</xdr:colOff>
      <xdr:row>80</xdr:row>
      <xdr:rowOff>119380</xdr:rowOff>
    </xdr:to>
    <xdr:sp macro="" textlink="">
      <xdr:nvSpPr>
        <xdr:cNvPr id="736" name="楕円 735"/>
        <xdr:cNvSpPr/>
      </xdr:nvSpPr>
      <xdr:spPr>
        <a:xfrm>
          <a:off x="21272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68580</xdr:rowOff>
    </xdr:from>
    <xdr:to>
      <xdr:col>116</xdr:col>
      <xdr:colOff>63500</xdr:colOff>
      <xdr:row>80</xdr:row>
      <xdr:rowOff>68580</xdr:rowOff>
    </xdr:to>
    <xdr:cxnSp macro="">
      <xdr:nvCxnSpPr>
        <xdr:cNvPr id="737" name="直線コネクタ 736"/>
        <xdr:cNvCxnSpPr/>
      </xdr:nvCxnSpPr>
      <xdr:spPr>
        <a:xfrm>
          <a:off x="21323300" y="13784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17780</xdr:rowOff>
    </xdr:from>
    <xdr:to>
      <xdr:col>107</xdr:col>
      <xdr:colOff>101600</xdr:colOff>
      <xdr:row>80</xdr:row>
      <xdr:rowOff>119380</xdr:rowOff>
    </xdr:to>
    <xdr:sp macro="" textlink="">
      <xdr:nvSpPr>
        <xdr:cNvPr id="738" name="楕円 737"/>
        <xdr:cNvSpPr/>
      </xdr:nvSpPr>
      <xdr:spPr>
        <a:xfrm>
          <a:off x="20383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68580</xdr:rowOff>
    </xdr:from>
    <xdr:to>
      <xdr:col>111</xdr:col>
      <xdr:colOff>177800</xdr:colOff>
      <xdr:row>80</xdr:row>
      <xdr:rowOff>68580</xdr:rowOff>
    </xdr:to>
    <xdr:cxnSp macro="">
      <xdr:nvCxnSpPr>
        <xdr:cNvPr id="739" name="直線コネクタ 738"/>
        <xdr:cNvCxnSpPr/>
      </xdr:nvCxnSpPr>
      <xdr:spPr>
        <a:xfrm>
          <a:off x="20434300" y="13784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17780</xdr:rowOff>
    </xdr:from>
    <xdr:to>
      <xdr:col>102</xdr:col>
      <xdr:colOff>165100</xdr:colOff>
      <xdr:row>80</xdr:row>
      <xdr:rowOff>119380</xdr:rowOff>
    </xdr:to>
    <xdr:sp macro="" textlink="">
      <xdr:nvSpPr>
        <xdr:cNvPr id="740" name="楕円 739"/>
        <xdr:cNvSpPr/>
      </xdr:nvSpPr>
      <xdr:spPr>
        <a:xfrm>
          <a:off x="19494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68580</xdr:rowOff>
    </xdr:from>
    <xdr:to>
      <xdr:col>107</xdr:col>
      <xdr:colOff>50800</xdr:colOff>
      <xdr:row>80</xdr:row>
      <xdr:rowOff>68580</xdr:rowOff>
    </xdr:to>
    <xdr:cxnSp macro="">
      <xdr:nvCxnSpPr>
        <xdr:cNvPr id="741" name="直線コネクタ 740"/>
        <xdr:cNvCxnSpPr/>
      </xdr:nvCxnSpPr>
      <xdr:spPr>
        <a:xfrm>
          <a:off x="19545300" y="13784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742"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144797</xdr:rowOff>
    </xdr:from>
    <xdr:ext cx="469744" cy="259045"/>
    <xdr:sp macro="" textlink="">
      <xdr:nvSpPr>
        <xdr:cNvPr id="743" name="n_2aveValue【消防施設】&#10;一人当たり面積"/>
        <xdr:cNvSpPr txBox="1"/>
      </xdr:nvSpPr>
      <xdr:spPr>
        <a:xfrm>
          <a:off x="201994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160038</xdr:rowOff>
    </xdr:from>
    <xdr:ext cx="469744" cy="259045"/>
    <xdr:sp macro="" textlink="">
      <xdr:nvSpPr>
        <xdr:cNvPr id="744" name="n_3aveValue【消防施設】&#10;一人当たり面積"/>
        <xdr:cNvSpPr txBox="1"/>
      </xdr:nvSpPr>
      <xdr:spPr>
        <a:xfrm>
          <a:off x="19310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135907</xdr:rowOff>
    </xdr:from>
    <xdr:ext cx="469744" cy="259045"/>
    <xdr:sp macro="" textlink="">
      <xdr:nvSpPr>
        <xdr:cNvPr id="745" name="n_1mainValue【消防施設】&#10;一人当たり面積"/>
        <xdr:cNvSpPr txBox="1"/>
      </xdr:nvSpPr>
      <xdr:spPr>
        <a:xfrm>
          <a:off x="21075727"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135907</xdr:rowOff>
    </xdr:from>
    <xdr:ext cx="469744" cy="259045"/>
    <xdr:sp macro="" textlink="">
      <xdr:nvSpPr>
        <xdr:cNvPr id="746" name="n_2mainValue【消防施設】&#10;一人当たり面積"/>
        <xdr:cNvSpPr txBox="1"/>
      </xdr:nvSpPr>
      <xdr:spPr>
        <a:xfrm>
          <a:off x="20199427"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135907</xdr:rowOff>
    </xdr:from>
    <xdr:ext cx="469744" cy="259045"/>
    <xdr:sp macro="" textlink="">
      <xdr:nvSpPr>
        <xdr:cNvPr id="747" name="n_3mainValue【消防施設】&#10;一人当たり面積"/>
        <xdr:cNvSpPr txBox="1"/>
      </xdr:nvSpPr>
      <xdr:spPr>
        <a:xfrm>
          <a:off x="19310427"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8" name="正方形/長方形 7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9" name="正方形/長方形 7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0" name="正方形/長方形 7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1" name="正方形/長方形 7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2" name="正方形/長方形 7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3" name="正方形/長方形 7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4" name="正方形/長方形 7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正方形/長方形 7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6" name="テキスト ボックス 7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7" name="直線コネクタ 7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58" name="直線コネクタ 75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59" name="テキスト ボックス 75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0" name="直線コネクタ 75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1" name="テキスト ボックス 76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2" name="直線コネクタ 76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3" name="テキスト ボックス 76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4" name="直線コネクタ 76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5" name="テキスト ボックス 76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6" name="直線コネクタ 76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7" name="テキスト ボックス 76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8" name="直線コネクタ 76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69" name="テキスト ボックス 76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0" name="直線コネクタ 7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1" name="テキスト ボックス 7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xdr:rowOff>
    </xdr:from>
    <xdr:to>
      <xdr:col>85</xdr:col>
      <xdr:colOff>126364</xdr:colOff>
      <xdr:row>108</xdr:row>
      <xdr:rowOff>123552</xdr:rowOff>
    </xdr:to>
    <xdr:cxnSp macro="">
      <xdr:nvCxnSpPr>
        <xdr:cNvPr id="773" name="直線コネクタ 772"/>
        <xdr:cNvCxnSpPr/>
      </xdr:nvCxnSpPr>
      <xdr:spPr>
        <a:xfrm flipV="1">
          <a:off x="16318864" y="17146088"/>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127379</xdr:rowOff>
    </xdr:from>
    <xdr:ext cx="340478" cy="259045"/>
    <xdr:sp macro="" textlink="">
      <xdr:nvSpPr>
        <xdr:cNvPr id="774" name="【庁舎】&#10;有形固定資産減価償却率最小値テキスト"/>
        <xdr:cNvSpPr txBox="1"/>
      </xdr:nvSpPr>
      <xdr:spPr>
        <a:xfrm>
          <a:off x="16357600" y="1864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123552</xdr:rowOff>
    </xdr:from>
    <xdr:to>
      <xdr:col>86</xdr:col>
      <xdr:colOff>25400</xdr:colOff>
      <xdr:row>108</xdr:row>
      <xdr:rowOff>123552</xdr:rowOff>
    </xdr:to>
    <xdr:cxnSp macro="">
      <xdr:nvCxnSpPr>
        <xdr:cNvPr id="775" name="直線コネクタ 774"/>
        <xdr:cNvCxnSpPr/>
      </xdr:nvCxnSpPr>
      <xdr:spPr>
        <a:xfrm>
          <a:off x="16230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119215</xdr:rowOff>
    </xdr:from>
    <xdr:ext cx="405111" cy="259045"/>
    <xdr:sp macro="" textlink="">
      <xdr:nvSpPr>
        <xdr:cNvPr id="776" name="【庁舎】&#10;有形固定資産減価償却率最大値テキスト"/>
        <xdr:cNvSpPr txBox="1"/>
      </xdr:nvSpPr>
      <xdr:spPr>
        <a:xfrm>
          <a:off x="16357600" y="1692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xdr:rowOff>
    </xdr:from>
    <xdr:to>
      <xdr:col>86</xdr:col>
      <xdr:colOff>25400</xdr:colOff>
      <xdr:row>100</xdr:row>
      <xdr:rowOff>1088</xdr:rowOff>
    </xdr:to>
    <xdr:cxnSp macro="">
      <xdr:nvCxnSpPr>
        <xdr:cNvPr id="777" name="直線コネクタ 776"/>
        <xdr:cNvCxnSpPr/>
      </xdr:nvCxnSpPr>
      <xdr:spPr>
        <a:xfrm>
          <a:off x="16230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121393</xdr:rowOff>
    </xdr:from>
    <xdr:ext cx="405111" cy="259045"/>
    <xdr:sp macro="" textlink="">
      <xdr:nvSpPr>
        <xdr:cNvPr id="778" name="【庁舎】&#10;有形固定資産減価償却率平均値テキスト"/>
        <xdr:cNvSpPr txBox="1"/>
      </xdr:nvSpPr>
      <xdr:spPr>
        <a:xfrm>
          <a:off x="16357600" y="1778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142966</xdr:rowOff>
    </xdr:from>
    <xdr:to>
      <xdr:col>85</xdr:col>
      <xdr:colOff>177800</xdr:colOff>
      <xdr:row>104</xdr:row>
      <xdr:rowOff>73116</xdr:rowOff>
    </xdr:to>
    <xdr:sp macro="" textlink="">
      <xdr:nvSpPr>
        <xdr:cNvPr id="779" name="フローチャート: 判断 778"/>
        <xdr:cNvSpPr/>
      </xdr:nvSpPr>
      <xdr:spPr>
        <a:xfrm>
          <a:off x="162687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80" name="フローチャート: 判断 779"/>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81" name="フローチャート: 判断 780"/>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782" name="フローチャート: 判断 781"/>
        <xdr:cNvSpPr/>
      </xdr:nvSpPr>
      <xdr:spPr>
        <a:xfrm>
          <a:off x="13652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3" name="テキスト ボックス 7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4" name="テキスト ボックス 7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5" name="テキスト ボックス 7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6" name="テキスト ボックス 7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7" name="テキスト ボックス 7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49893</xdr:rowOff>
    </xdr:from>
    <xdr:to>
      <xdr:col>85</xdr:col>
      <xdr:colOff>177800</xdr:colOff>
      <xdr:row>102</xdr:row>
      <xdr:rowOff>151493</xdr:rowOff>
    </xdr:to>
    <xdr:sp macro="" textlink="">
      <xdr:nvSpPr>
        <xdr:cNvPr id="788" name="楕円 787"/>
        <xdr:cNvSpPr/>
      </xdr:nvSpPr>
      <xdr:spPr>
        <a:xfrm>
          <a:off x="162687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72770</xdr:rowOff>
    </xdr:from>
    <xdr:ext cx="405111" cy="259045"/>
    <xdr:sp macro="" textlink="">
      <xdr:nvSpPr>
        <xdr:cNvPr id="789" name="【庁舎】&#10;有形固定資産減価償却率該当値テキスト"/>
        <xdr:cNvSpPr txBox="1"/>
      </xdr:nvSpPr>
      <xdr:spPr>
        <a:xfrm>
          <a:off x="16357600" y="1738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61323</xdr:rowOff>
    </xdr:from>
    <xdr:to>
      <xdr:col>81</xdr:col>
      <xdr:colOff>101600</xdr:colOff>
      <xdr:row>102</xdr:row>
      <xdr:rowOff>162923</xdr:rowOff>
    </xdr:to>
    <xdr:sp macro="" textlink="">
      <xdr:nvSpPr>
        <xdr:cNvPr id="790" name="楕円 789"/>
        <xdr:cNvSpPr/>
      </xdr:nvSpPr>
      <xdr:spPr>
        <a:xfrm>
          <a:off x="154305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100693</xdr:rowOff>
    </xdr:from>
    <xdr:to>
      <xdr:col>85</xdr:col>
      <xdr:colOff>127000</xdr:colOff>
      <xdr:row>102</xdr:row>
      <xdr:rowOff>112123</xdr:rowOff>
    </xdr:to>
    <xdr:cxnSp macro="">
      <xdr:nvCxnSpPr>
        <xdr:cNvPr id="791" name="直線コネクタ 790"/>
        <xdr:cNvCxnSpPr/>
      </xdr:nvCxnSpPr>
      <xdr:spPr>
        <a:xfrm flipV="1">
          <a:off x="15481300" y="1758859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90714</xdr:rowOff>
    </xdr:from>
    <xdr:to>
      <xdr:col>76</xdr:col>
      <xdr:colOff>165100</xdr:colOff>
      <xdr:row>103</xdr:row>
      <xdr:rowOff>20864</xdr:rowOff>
    </xdr:to>
    <xdr:sp macro="" textlink="">
      <xdr:nvSpPr>
        <xdr:cNvPr id="792" name="楕円 791"/>
        <xdr:cNvSpPr/>
      </xdr:nvSpPr>
      <xdr:spPr>
        <a:xfrm>
          <a:off x="14541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112123</xdr:rowOff>
    </xdr:from>
    <xdr:to>
      <xdr:col>81</xdr:col>
      <xdr:colOff>50800</xdr:colOff>
      <xdr:row>102</xdr:row>
      <xdr:rowOff>141514</xdr:rowOff>
    </xdr:to>
    <xdr:cxnSp macro="">
      <xdr:nvCxnSpPr>
        <xdr:cNvPr id="793" name="直線コネクタ 792"/>
        <xdr:cNvCxnSpPr/>
      </xdr:nvCxnSpPr>
      <xdr:spPr>
        <a:xfrm flipV="1">
          <a:off x="14592300" y="1760002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125005</xdr:rowOff>
    </xdr:from>
    <xdr:to>
      <xdr:col>72</xdr:col>
      <xdr:colOff>38100</xdr:colOff>
      <xdr:row>103</xdr:row>
      <xdr:rowOff>55155</xdr:rowOff>
    </xdr:to>
    <xdr:sp macro="" textlink="">
      <xdr:nvSpPr>
        <xdr:cNvPr id="794" name="楕円 793"/>
        <xdr:cNvSpPr/>
      </xdr:nvSpPr>
      <xdr:spPr>
        <a:xfrm>
          <a:off x="136525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141514</xdr:rowOff>
    </xdr:from>
    <xdr:to>
      <xdr:col>76</xdr:col>
      <xdr:colOff>114300</xdr:colOff>
      <xdr:row>103</xdr:row>
      <xdr:rowOff>4355</xdr:rowOff>
    </xdr:to>
    <xdr:cxnSp macro="">
      <xdr:nvCxnSpPr>
        <xdr:cNvPr id="795" name="直線コネクタ 794"/>
        <xdr:cNvCxnSpPr/>
      </xdr:nvCxnSpPr>
      <xdr:spPr>
        <a:xfrm flipV="1">
          <a:off x="13703300" y="176294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796"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797" name="n_2aveValue【庁舎】&#10;有形固定資産減価償却率"/>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103432</xdr:rowOff>
    </xdr:from>
    <xdr:ext cx="405111" cy="259045"/>
    <xdr:sp macro="" textlink="">
      <xdr:nvSpPr>
        <xdr:cNvPr id="798" name="n_3aveValue【庁舎】&#10;有形固定資産減価償却率"/>
        <xdr:cNvSpPr txBox="1"/>
      </xdr:nvSpPr>
      <xdr:spPr>
        <a:xfrm>
          <a:off x="13500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8000</xdr:rowOff>
    </xdr:from>
    <xdr:ext cx="405111" cy="259045"/>
    <xdr:sp macro="" textlink="">
      <xdr:nvSpPr>
        <xdr:cNvPr id="799" name="n_1mainValue【庁舎】&#10;有形固定資産減価償却率"/>
        <xdr:cNvSpPr txBox="1"/>
      </xdr:nvSpPr>
      <xdr:spPr>
        <a:xfrm>
          <a:off x="152660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37391</xdr:rowOff>
    </xdr:from>
    <xdr:ext cx="405111" cy="259045"/>
    <xdr:sp macro="" textlink="">
      <xdr:nvSpPr>
        <xdr:cNvPr id="800" name="n_2mainValue【庁舎】&#10;有形固定資産減価償却率"/>
        <xdr:cNvSpPr txBox="1"/>
      </xdr:nvSpPr>
      <xdr:spPr>
        <a:xfrm>
          <a:off x="143897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71682</xdr:rowOff>
    </xdr:from>
    <xdr:ext cx="405111" cy="259045"/>
    <xdr:sp macro="" textlink="">
      <xdr:nvSpPr>
        <xdr:cNvPr id="801" name="n_3mainValue【庁舎】&#10;有形固定資産減価償却率"/>
        <xdr:cNvSpPr txBox="1"/>
      </xdr:nvSpPr>
      <xdr:spPr>
        <a:xfrm>
          <a:off x="13500744" y="1738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2" name="直線コネクタ 81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3" name="テキスト ボックス 81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4" name="直線コネクタ 81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5" name="テキスト ボックス 81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6" name="直線コネクタ 81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7" name="テキスト ボックス 81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8" name="直線コネクタ 81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9" name="テキスト ボックス 81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41911</xdr:rowOff>
    </xdr:from>
    <xdr:to>
      <xdr:col>116</xdr:col>
      <xdr:colOff>62864</xdr:colOff>
      <xdr:row>107</xdr:row>
      <xdr:rowOff>71628</xdr:rowOff>
    </xdr:to>
    <xdr:cxnSp macro="">
      <xdr:nvCxnSpPr>
        <xdr:cNvPr id="823" name="直線コネクタ 822"/>
        <xdr:cNvCxnSpPr/>
      </xdr:nvCxnSpPr>
      <xdr:spPr>
        <a:xfrm flipV="1">
          <a:off x="22160864" y="17529811"/>
          <a:ext cx="0" cy="8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824"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825" name="直線コネクタ 824"/>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160038</xdr:rowOff>
    </xdr:from>
    <xdr:ext cx="469744" cy="259045"/>
    <xdr:sp macro="" textlink="">
      <xdr:nvSpPr>
        <xdr:cNvPr id="826" name="【庁舎】&#10;一人当たり面積最大値テキスト"/>
        <xdr:cNvSpPr txBox="1"/>
      </xdr:nvSpPr>
      <xdr:spPr>
        <a:xfrm>
          <a:off x="22199600" y="1730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41911</xdr:rowOff>
    </xdr:from>
    <xdr:to>
      <xdr:col>116</xdr:col>
      <xdr:colOff>152400</xdr:colOff>
      <xdr:row>102</xdr:row>
      <xdr:rowOff>41911</xdr:rowOff>
    </xdr:to>
    <xdr:cxnSp macro="">
      <xdr:nvCxnSpPr>
        <xdr:cNvPr id="827" name="直線コネクタ 826"/>
        <xdr:cNvCxnSpPr/>
      </xdr:nvCxnSpPr>
      <xdr:spPr>
        <a:xfrm>
          <a:off x="22072600" y="1752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86123</xdr:rowOff>
    </xdr:from>
    <xdr:ext cx="469744" cy="259045"/>
    <xdr:sp macro="" textlink="">
      <xdr:nvSpPr>
        <xdr:cNvPr id="828" name="【庁舎】&#10;一人当たり面積平均値テキスト"/>
        <xdr:cNvSpPr txBox="1"/>
      </xdr:nvSpPr>
      <xdr:spPr>
        <a:xfrm>
          <a:off x="22199600" y="1808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107696</xdr:rowOff>
    </xdr:from>
    <xdr:to>
      <xdr:col>116</xdr:col>
      <xdr:colOff>114300</xdr:colOff>
      <xdr:row>106</xdr:row>
      <xdr:rowOff>37846</xdr:rowOff>
    </xdr:to>
    <xdr:sp macro="" textlink="">
      <xdr:nvSpPr>
        <xdr:cNvPr id="829" name="フローチャート: 判断 828"/>
        <xdr:cNvSpPr/>
      </xdr:nvSpPr>
      <xdr:spPr>
        <a:xfrm>
          <a:off x="221107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830" name="フローチャート: 判断 829"/>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99</xdr:row>
      <xdr:rowOff>139700</xdr:rowOff>
    </xdr:from>
    <xdr:to>
      <xdr:col>107</xdr:col>
      <xdr:colOff>101600</xdr:colOff>
      <xdr:row>100</xdr:row>
      <xdr:rowOff>69850</xdr:rowOff>
    </xdr:to>
    <xdr:sp macro="" textlink="">
      <xdr:nvSpPr>
        <xdr:cNvPr id="831" name="フローチャート: 判断 830"/>
        <xdr:cNvSpPr/>
      </xdr:nvSpPr>
      <xdr:spPr>
        <a:xfrm>
          <a:off x="20383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121413</xdr:rowOff>
    </xdr:from>
    <xdr:to>
      <xdr:col>102</xdr:col>
      <xdr:colOff>165100</xdr:colOff>
      <xdr:row>106</xdr:row>
      <xdr:rowOff>51563</xdr:rowOff>
    </xdr:to>
    <xdr:sp macro="" textlink="">
      <xdr:nvSpPr>
        <xdr:cNvPr id="832" name="フローチャート: 判断 831"/>
        <xdr:cNvSpPr/>
      </xdr:nvSpPr>
      <xdr:spPr>
        <a:xfrm>
          <a:off x="19494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93980</xdr:rowOff>
    </xdr:from>
    <xdr:to>
      <xdr:col>116</xdr:col>
      <xdr:colOff>114300</xdr:colOff>
      <xdr:row>104</xdr:row>
      <xdr:rowOff>24130</xdr:rowOff>
    </xdr:to>
    <xdr:sp macro="" textlink="">
      <xdr:nvSpPr>
        <xdr:cNvPr id="838" name="楕円 837"/>
        <xdr:cNvSpPr/>
      </xdr:nvSpPr>
      <xdr:spPr>
        <a:xfrm>
          <a:off x="22110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116857</xdr:rowOff>
    </xdr:from>
    <xdr:ext cx="469744" cy="259045"/>
    <xdr:sp macro="" textlink="">
      <xdr:nvSpPr>
        <xdr:cNvPr id="839" name="【庁舎】&#10;一人当たり面積該当値テキスト"/>
        <xdr:cNvSpPr txBox="1"/>
      </xdr:nvSpPr>
      <xdr:spPr>
        <a:xfrm>
          <a:off x="22199600" y="176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123698</xdr:rowOff>
    </xdr:from>
    <xdr:to>
      <xdr:col>112</xdr:col>
      <xdr:colOff>38100</xdr:colOff>
      <xdr:row>104</xdr:row>
      <xdr:rowOff>53848</xdr:rowOff>
    </xdr:to>
    <xdr:sp macro="" textlink="">
      <xdr:nvSpPr>
        <xdr:cNvPr id="840" name="楕円 839"/>
        <xdr:cNvSpPr/>
      </xdr:nvSpPr>
      <xdr:spPr>
        <a:xfrm>
          <a:off x="21272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144780</xdr:rowOff>
    </xdr:from>
    <xdr:to>
      <xdr:col>116</xdr:col>
      <xdr:colOff>63500</xdr:colOff>
      <xdr:row>104</xdr:row>
      <xdr:rowOff>3048</xdr:rowOff>
    </xdr:to>
    <xdr:cxnSp macro="">
      <xdr:nvCxnSpPr>
        <xdr:cNvPr id="841" name="直線コネクタ 840"/>
        <xdr:cNvCxnSpPr/>
      </xdr:nvCxnSpPr>
      <xdr:spPr>
        <a:xfrm flipV="1">
          <a:off x="21323300" y="1780413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123698</xdr:rowOff>
    </xdr:from>
    <xdr:to>
      <xdr:col>107</xdr:col>
      <xdr:colOff>101600</xdr:colOff>
      <xdr:row>104</xdr:row>
      <xdr:rowOff>53848</xdr:rowOff>
    </xdr:to>
    <xdr:sp macro="" textlink="">
      <xdr:nvSpPr>
        <xdr:cNvPr id="842" name="楕円 841"/>
        <xdr:cNvSpPr/>
      </xdr:nvSpPr>
      <xdr:spPr>
        <a:xfrm>
          <a:off x="20383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3048</xdr:rowOff>
    </xdr:from>
    <xdr:to>
      <xdr:col>111</xdr:col>
      <xdr:colOff>177800</xdr:colOff>
      <xdr:row>104</xdr:row>
      <xdr:rowOff>3048</xdr:rowOff>
    </xdr:to>
    <xdr:cxnSp macro="">
      <xdr:nvCxnSpPr>
        <xdr:cNvPr id="843" name="直線コネクタ 842"/>
        <xdr:cNvCxnSpPr/>
      </xdr:nvCxnSpPr>
      <xdr:spPr>
        <a:xfrm>
          <a:off x="20434300" y="17833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125985</xdr:rowOff>
    </xdr:from>
    <xdr:to>
      <xdr:col>102</xdr:col>
      <xdr:colOff>165100</xdr:colOff>
      <xdr:row>104</xdr:row>
      <xdr:rowOff>56135</xdr:rowOff>
    </xdr:to>
    <xdr:sp macro="" textlink="">
      <xdr:nvSpPr>
        <xdr:cNvPr id="844" name="楕円 843"/>
        <xdr:cNvSpPr/>
      </xdr:nvSpPr>
      <xdr:spPr>
        <a:xfrm>
          <a:off x="19494500" y="177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3048</xdr:rowOff>
    </xdr:from>
    <xdr:to>
      <xdr:col>107</xdr:col>
      <xdr:colOff>50800</xdr:colOff>
      <xdr:row>104</xdr:row>
      <xdr:rowOff>5335</xdr:rowOff>
    </xdr:to>
    <xdr:cxnSp macro="">
      <xdr:nvCxnSpPr>
        <xdr:cNvPr id="845" name="直線コネクタ 844"/>
        <xdr:cNvCxnSpPr/>
      </xdr:nvCxnSpPr>
      <xdr:spPr>
        <a:xfrm flipV="1">
          <a:off x="19545300" y="178338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846" name="n_1aveValue【庁舎】&#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86377</xdr:rowOff>
    </xdr:from>
    <xdr:ext cx="469744" cy="259045"/>
    <xdr:sp macro="" textlink="">
      <xdr:nvSpPr>
        <xdr:cNvPr id="847" name="n_2aveValue【庁舎】&#10;一人当たり面積"/>
        <xdr:cNvSpPr txBox="1"/>
      </xdr:nvSpPr>
      <xdr:spPr>
        <a:xfrm>
          <a:off x="20199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42690</xdr:rowOff>
    </xdr:from>
    <xdr:ext cx="469744" cy="259045"/>
    <xdr:sp macro="" textlink="">
      <xdr:nvSpPr>
        <xdr:cNvPr id="848" name="n_3aveValue【庁舎】&#10;一人当たり面積"/>
        <xdr:cNvSpPr txBox="1"/>
      </xdr:nvSpPr>
      <xdr:spPr>
        <a:xfrm>
          <a:off x="193104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70375</xdr:rowOff>
    </xdr:from>
    <xdr:ext cx="469744" cy="259045"/>
    <xdr:sp macro="" textlink="">
      <xdr:nvSpPr>
        <xdr:cNvPr id="849" name="n_1mainValue【庁舎】&#10;一人当たり面積"/>
        <xdr:cNvSpPr txBox="1"/>
      </xdr:nvSpPr>
      <xdr:spPr>
        <a:xfrm>
          <a:off x="210757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44975</xdr:rowOff>
    </xdr:from>
    <xdr:ext cx="469744" cy="259045"/>
    <xdr:sp macro="" textlink="">
      <xdr:nvSpPr>
        <xdr:cNvPr id="850" name="n_2mainValue【庁舎】&#10;一人当たり面積"/>
        <xdr:cNvSpPr txBox="1"/>
      </xdr:nvSpPr>
      <xdr:spPr>
        <a:xfrm>
          <a:off x="20199427" y="178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72662</xdr:rowOff>
    </xdr:from>
    <xdr:ext cx="469744" cy="259045"/>
    <xdr:sp macro="" textlink="">
      <xdr:nvSpPr>
        <xdr:cNvPr id="851" name="n_3mainValue【庁舎】&#10;一人当たり面積"/>
        <xdr:cNvSpPr txBox="1"/>
      </xdr:nvSpPr>
      <xdr:spPr>
        <a:xfrm>
          <a:off x="19310427" y="1756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有形固定資産減価償却率は、類似団体と比較して高い水準にある。なかでも</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の有形固定資産減価償却率が高い。資産の老朽化が進むと、潜在化している更新費用などの将来負担が増加していく事から、社会情勢等に合わせて公共施設を適正に管理していく必要がある。</a:t>
          </a:r>
        </a:p>
        <a:p>
          <a:r>
            <a:rPr kumimoji="1" lang="ja-JP" altLang="en-US" sz="1300">
              <a:latin typeface="ＭＳ Ｐゴシック" panose="020B0600070205080204" pitchFamily="50" charset="-128"/>
              <a:ea typeface="ＭＳ Ｐゴシック" panose="020B0600070205080204" pitchFamily="50" charset="-128"/>
            </a:rPr>
            <a:t>また、類似団体と比較して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一人当たり有形固定資産（償却資産）額が低いが、一部事務組合・広域連合が所有する資産が含まれていないことが要因であると考えられる。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142,457
138,370
136.68
53,269,526
51,463,668
1,407,555
30,124,126
68,697,923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より個人市民税及び固定資産税の割合が大きいため、景気の大幅な影響を受け難く安定的な税収が見込めることから、財政力指数は一定的な数値で推移している。しかしながら、普通交付税合併算定替の特例措置の縮減に伴い、歳入は減少が見込まれる一方、多くの公共施設が更新時期を迎え、時代の変化や市民の多様なニーズに対応した事業を推進していく必要があることから、歳出は増加が見込まれる。今後も、財政健全化の取組に加え、これまで以上に公共施設マネジメントや公民連携等の考え方を取り入れた行財政改革の取組を推進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41728</xdr:rowOff>
    </xdr:to>
    <xdr:cxnSp macro="">
      <xdr:nvCxnSpPr>
        <xdr:cNvPr id="71" name="直線コネクタ 70"/>
        <xdr:cNvCxnSpPr/>
      </xdr:nvCxnSpPr>
      <xdr:spPr>
        <a:xfrm>
          <a:off x="4114800" y="70711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24493</xdr:rowOff>
    </xdr:from>
    <xdr:to>
      <xdr:col>19</xdr:col>
      <xdr:colOff>133350</xdr:colOff>
      <xdr:row>41</xdr:row>
      <xdr:rowOff>41728</xdr:rowOff>
    </xdr:to>
    <xdr:cxnSp macro="">
      <xdr:nvCxnSpPr>
        <xdr:cNvPr id="74" name="直線コネクタ 73"/>
        <xdr:cNvCxnSpPr/>
      </xdr:nvCxnSpPr>
      <xdr:spPr>
        <a:xfrm>
          <a:off x="3225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24493</xdr:rowOff>
    </xdr:to>
    <xdr:cxnSp macro="">
      <xdr:nvCxnSpPr>
        <xdr:cNvPr id="77" name="直線コネクタ 76"/>
        <xdr:cNvCxnSpPr/>
      </xdr:nvCxnSpPr>
      <xdr:spPr>
        <a:xfrm>
          <a:off x="2336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9" name="テキスト ボックス 78"/>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24493</xdr:rowOff>
    </xdr:to>
    <xdr:cxnSp macro="">
      <xdr:nvCxnSpPr>
        <xdr:cNvPr id="80" name="直線コネクタ 79"/>
        <xdr:cNvCxnSpPr/>
      </xdr:nvCxnSpPr>
      <xdr:spPr>
        <a:xfrm>
          <a:off x="1447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90" name="楕円 89"/>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7455</xdr:rowOff>
    </xdr:from>
    <xdr:ext cx="762000" cy="259045"/>
    <xdr:sp macro="" textlink="">
      <xdr:nvSpPr>
        <xdr:cNvPr id="91" name="財政力該当値テキスト"/>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162378</xdr:rowOff>
    </xdr:from>
    <xdr:to>
      <xdr:col>19</xdr:col>
      <xdr:colOff>184150</xdr:colOff>
      <xdr:row>41</xdr:row>
      <xdr:rowOff>92528</xdr:rowOff>
    </xdr:to>
    <xdr:sp macro="" textlink="">
      <xdr:nvSpPr>
        <xdr:cNvPr id="92" name="楕円 91"/>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93" name="テキスト ボックス 92"/>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4" name="楕円 93"/>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85470</xdr:rowOff>
    </xdr:from>
    <xdr:ext cx="762000" cy="259045"/>
    <xdr:sp macro="" textlink="">
      <xdr:nvSpPr>
        <xdr:cNvPr id="95" name="テキスト ボックス 94"/>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6" name="楕円 95"/>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97" name="テキスト ボックス 96"/>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8" name="楕円 97"/>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9" name="テキスト ボックス 98"/>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改善した要因は、主に人件費・物件費・補助費等の減少があり、経常的な一般財源を充当した歳出額が微減となったことに加え、景気の動向等により地方消費税交付金等の各種交付金や市税等の経常的な一般財源、並びに臨時財政対策債が増加したことによるものである。類似団体平均より高い比率となっているのは、公債費（</a:t>
          </a:r>
          <a:r>
            <a:rPr kumimoji="1" lang="en-US" altLang="ja-JP" sz="1200">
              <a:latin typeface="ＭＳ Ｐゴシック" panose="020B0600070205080204" pitchFamily="50" charset="-128"/>
              <a:ea typeface="ＭＳ Ｐゴシック" panose="020B0600070205080204" pitchFamily="50" charset="-128"/>
            </a:rPr>
            <a:t>19.5</a:t>
          </a:r>
          <a:r>
            <a:rPr kumimoji="1" lang="ja-JP" altLang="en-US" sz="1200">
              <a:latin typeface="ＭＳ Ｐゴシック" panose="020B0600070205080204" pitchFamily="50" charset="-128"/>
              <a:ea typeface="ＭＳ Ｐゴシック" panose="020B0600070205080204" pitchFamily="50" charset="-128"/>
            </a:rPr>
            <a:t>％）と補助費等（</a:t>
          </a:r>
          <a:r>
            <a:rPr kumimoji="1" lang="en-US" altLang="ja-JP" sz="1200">
              <a:latin typeface="ＭＳ Ｐゴシック" panose="020B0600070205080204" pitchFamily="50" charset="-128"/>
              <a:ea typeface="ＭＳ Ｐゴシック" panose="020B0600070205080204" pitchFamily="50" charset="-128"/>
            </a:rPr>
            <a:t>15.4</a:t>
          </a:r>
          <a:r>
            <a:rPr kumimoji="1" lang="ja-JP" altLang="en-US" sz="1200">
              <a:latin typeface="ＭＳ Ｐゴシック" panose="020B0600070205080204" pitchFamily="50" charset="-128"/>
              <a:ea typeface="ＭＳ Ｐゴシック" panose="020B0600070205080204" pitchFamily="50" charset="-128"/>
            </a:rPr>
            <a:t>％）の割合が高いためである。公債費は合併特例事業債や緊急防災・減災事業債等の地方債元金償還金であり、補助費等は下水道整備推進に伴う下水道事業会計繰出金等が大きいことが主な要因である。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157480</xdr:rowOff>
    </xdr:from>
    <xdr:to>
      <xdr:col>23</xdr:col>
      <xdr:colOff>133350</xdr:colOff>
      <xdr:row>66</xdr:row>
      <xdr:rowOff>111506</xdr:rowOff>
    </xdr:to>
    <xdr:cxnSp macro="">
      <xdr:nvCxnSpPr>
        <xdr:cNvPr id="132" name="直線コネクタ 131"/>
        <xdr:cNvCxnSpPr/>
      </xdr:nvCxnSpPr>
      <xdr:spPr>
        <a:xfrm flipV="1">
          <a:off x="4114800" y="11301730"/>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9923</xdr:rowOff>
    </xdr:from>
    <xdr:ext cx="762000" cy="259045"/>
    <xdr:sp macro="" textlink="">
      <xdr:nvSpPr>
        <xdr:cNvPr id="133" name="財政構造の弾力性平均値テキスト"/>
        <xdr:cNvSpPr txBox="1"/>
      </xdr:nvSpPr>
      <xdr:spPr>
        <a:xfrm>
          <a:off x="5041900" y="10811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111506</xdr:rowOff>
    </xdr:from>
    <xdr:to>
      <xdr:col>19</xdr:col>
      <xdr:colOff>133350</xdr:colOff>
      <xdr:row>66</xdr:row>
      <xdr:rowOff>164592</xdr:rowOff>
    </xdr:to>
    <xdr:cxnSp macro="">
      <xdr:nvCxnSpPr>
        <xdr:cNvPr id="135" name="直線コネクタ 134"/>
        <xdr:cNvCxnSpPr/>
      </xdr:nvCxnSpPr>
      <xdr:spPr>
        <a:xfrm flipV="1">
          <a:off x="3225800" y="1142720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119651</xdr:rowOff>
    </xdr:from>
    <xdr:ext cx="736600" cy="259045"/>
    <xdr:sp macro="" textlink="">
      <xdr:nvSpPr>
        <xdr:cNvPr id="137" name="テキスト ボックス 136"/>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63246</xdr:rowOff>
    </xdr:from>
    <xdr:to>
      <xdr:col>15</xdr:col>
      <xdr:colOff>82550</xdr:colOff>
      <xdr:row>66</xdr:row>
      <xdr:rowOff>164592</xdr:rowOff>
    </xdr:to>
    <xdr:cxnSp macro="">
      <xdr:nvCxnSpPr>
        <xdr:cNvPr id="138" name="直線コネクタ 137"/>
        <xdr:cNvCxnSpPr/>
      </xdr:nvCxnSpPr>
      <xdr:spPr>
        <a:xfrm>
          <a:off x="2336800" y="1137894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143781</xdr:rowOff>
    </xdr:from>
    <xdr:ext cx="762000" cy="259045"/>
    <xdr:sp macro="" textlink="">
      <xdr:nvSpPr>
        <xdr:cNvPr id="140" name="テキスト ボックス 139"/>
        <xdr:cNvSpPr txBox="1"/>
      </xdr:nvSpPr>
      <xdr:spPr>
        <a:xfrm>
          <a:off x="2844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63246</xdr:rowOff>
    </xdr:from>
    <xdr:to>
      <xdr:col>11</xdr:col>
      <xdr:colOff>31750</xdr:colOff>
      <xdr:row>67</xdr:row>
      <xdr:rowOff>17272</xdr:rowOff>
    </xdr:to>
    <xdr:cxnSp macro="">
      <xdr:nvCxnSpPr>
        <xdr:cNvPr id="141" name="直線コネクタ 140"/>
        <xdr:cNvCxnSpPr/>
      </xdr:nvCxnSpPr>
      <xdr:spPr>
        <a:xfrm flipV="1">
          <a:off x="1447800" y="1137894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4" name="フローチャート: 判断 143"/>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5" name="テキスト ボックス 144"/>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106680</xdr:rowOff>
    </xdr:from>
    <xdr:to>
      <xdr:col>23</xdr:col>
      <xdr:colOff>184150</xdr:colOff>
      <xdr:row>66</xdr:row>
      <xdr:rowOff>36830</xdr:rowOff>
    </xdr:to>
    <xdr:sp macro="" textlink="">
      <xdr:nvSpPr>
        <xdr:cNvPr id="151" name="楕円 150"/>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78757</xdr:rowOff>
    </xdr:from>
    <xdr:ext cx="762000" cy="259045"/>
    <xdr:sp macro="" textlink="">
      <xdr:nvSpPr>
        <xdr:cNvPr id="152" name="財政構造の弾力性該当値テキスト"/>
        <xdr:cNvSpPr txBox="1"/>
      </xdr:nvSpPr>
      <xdr:spPr>
        <a:xfrm>
          <a:off x="5041900" y="112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60706</xdr:rowOff>
    </xdr:from>
    <xdr:to>
      <xdr:col>19</xdr:col>
      <xdr:colOff>184150</xdr:colOff>
      <xdr:row>66</xdr:row>
      <xdr:rowOff>162306</xdr:rowOff>
    </xdr:to>
    <xdr:sp macro="" textlink="">
      <xdr:nvSpPr>
        <xdr:cNvPr id="153" name="楕円 152"/>
        <xdr:cNvSpPr/>
      </xdr:nvSpPr>
      <xdr:spPr>
        <a:xfrm>
          <a:off x="4064000" y="113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147083</xdr:rowOff>
    </xdr:from>
    <xdr:ext cx="736600" cy="259045"/>
    <xdr:sp macro="" textlink="">
      <xdr:nvSpPr>
        <xdr:cNvPr id="154" name="テキスト ボックス 153"/>
        <xdr:cNvSpPr txBox="1"/>
      </xdr:nvSpPr>
      <xdr:spPr>
        <a:xfrm>
          <a:off x="3733800" y="11462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113792</xdr:rowOff>
    </xdr:from>
    <xdr:to>
      <xdr:col>15</xdr:col>
      <xdr:colOff>133350</xdr:colOff>
      <xdr:row>67</xdr:row>
      <xdr:rowOff>43942</xdr:rowOff>
    </xdr:to>
    <xdr:sp macro="" textlink="">
      <xdr:nvSpPr>
        <xdr:cNvPr id="155" name="楕円 154"/>
        <xdr:cNvSpPr/>
      </xdr:nvSpPr>
      <xdr:spPr>
        <a:xfrm>
          <a:off x="3175000" y="114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28719</xdr:rowOff>
    </xdr:from>
    <xdr:ext cx="762000" cy="259045"/>
    <xdr:sp macro="" textlink="">
      <xdr:nvSpPr>
        <xdr:cNvPr id="156" name="テキスト ボックス 155"/>
        <xdr:cNvSpPr txBox="1"/>
      </xdr:nvSpPr>
      <xdr:spPr>
        <a:xfrm>
          <a:off x="2844800" y="1151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12446</xdr:rowOff>
    </xdr:from>
    <xdr:to>
      <xdr:col>11</xdr:col>
      <xdr:colOff>82550</xdr:colOff>
      <xdr:row>66</xdr:row>
      <xdr:rowOff>114046</xdr:rowOff>
    </xdr:to>
    <xdr:sp macro="" textlink="">
      <xdr:nvSpPr>
        <xdr:cNvPr id="157" name="楕円 156"/>
        <xdr:cNvSpPr/>
      </xdr:nvSpPr>
      <xdr:spPr>
        <a:xfrm>
          <a:off x="2286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98823</xdr:rowOff>
    </xdr:from>
    <xdr:ext cx="762000" cy="259045"/>
    <xdr:sp macro="" textlink="">
      <xdr:nvSpPr>
        <xdr:cNvPr id="158" name="テキスト ボックス 157"/>
        <xdr:cNvSpPr txBox="1"/>
      </xdr:nvSpPr>
      <xdr:spPr>
        <a:xfrm>
          <a:off x="1955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137922</xdr:rowOff>
    </xdr:from>
    <xdr:to>
      <xdr:col>7</xdr:col>
      <xdr:colOff>31750</xdr:colOff>
      <xdr:row>67</xdr:row>
      <xdr:rowOff>68072</xdr:rowOff>
    </xdr:to>
    <xdr:sp macro="" textlink="">
      <xdr:nvSpPr>
        <xdr:cNvPr id="159" name="楕円 158"/>
        <xdr:cNvSpPr/>
      </xdr:nvSpPr>
      <xdr:spPr>
        <a:xfrm>
          <a:off x="1397000" y="114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52849</xdr:rowOff>
    </xdr:from>
    <xdr:ext cx="762000" cy="259045"/>
    <xdr:sp macro="" textlink="">
      <xdr:nvSpPr>
        <xdr:cNvPr id="160" name="テキスト ボックス 159"/>
        <xdr:cNvSpPr txBox="1"/>
      </xdr:nvSpPr>
      <xdr:spPr>
        <a:xfrm>
          <a:off x="1066800" y="1153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人件費については、職員数が毎年減少し（</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1,197</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1,096</a:t>
          </a:r>
          <a:r>
            <a:rPr kumimoji="1" lang="ja-JP" altLang="en-US" sz="1300">
              <a:latin typeface="ＭＳ Ｐゴシック" panose="020B0600070205080204" pitchFamily="50" charset="-128"/>
              <a:ea typeface="ＭＳ Ｐゴシック" panose="020B0600070205080204" pitchFamily="50" charset="-128"/>
            </a:rPr>
            <a:t>人）、退職金のピークは過ぎたが、会計年度任用職員制度の導入により、増加が見込まれる。</a:t>
          </a:r>
        </a:p>
        <a:p>
          <a:r>
            <a:rPr kumimoji="1" lang="ja-JP" altLang="en-US" sz="1300">
              <a:latin typeface="ＭＳ Ｐゴシック" panose="020B0600070205080204" pitchFamily="50" charset="-128"/>
              <a:ea typeface="ＭＳ Ｐゴシック" panose="020B0600070205080204" pitchFamily="50" charset="-128"/>
            </a:rPr>
            <a:t>　また、物件費については、事業や施設の統合・共有、多機能化・複合化、事業の見直しなど、従来の手法・考え方から新たな視点を取り入れることで、「スマートな自治体への転換」を進める。</a:t>
          </a:r>
        </a:p>
        <a:p>
          <a:r>
            <a:rPr kumimoji="1" lang="ja-JP" altLang="en-US" sz="1300">
              <a:latin typeface="ＭＳ Ｐゴシック" panose="020B0600070205080204" pitchFamily="50" charset="-128"/>
              <a:ea typeface="ＭＳ Ｐゴシック" panose="020B0600070205080204" pitchFamily="50" charset="-128"/>
            </a:rPr>
            <a:t>　今後も人件費については、適正な職員配置と、より簡素で効率的な行政体制の整備に努める。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50878</xdr:rowOff>
    </xdr:from>
    <xdr:to>
      <xdr:col>23</xdr:col>
      <xdr:colOff>133350</xdr:colOff>
      <xdr:row>83</xdr:row>
      <xdr:rowOff>59254</xdr:rowOff>
    </xdr:to>
    <xdr:cxnSp macro="">
      <xdr:nvCxnSpPr>
        <xdr:cNvPr id="197" name="直線コネクタ 196"/>
        <xdr:cNvCxnSpPr/>
      </xdr:nvCxnSpPr>
      <xdr:spPr>
        <a:xfrm>
          <a:off x="4114800" y="14281228"/>
          <a:ext cx="838200" cy="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5746</xdr:rowOff>
    </xdr:from>
    <xdr:ext cx="762000" cy="259045"/>
    <xdr:sp macro="" textlink="">
      <xdr:nvSpPr>
        <xdr:cNvPr id="198" name="人件費・物件費等の状況平均値テキスト"/>
        <xdr:cNvSpPr txBox="1"/>
      </xdr:nvSpPr>
      <xdr:spPr>
        <a:xfrm>
          <a:off x="5041900" y="14236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50878</xdr:rowOff>
    </xdr:from>
    <xdr:to>
      <xdr:col>19</xdr:col>
      <xdr:colOff>133350</xdr:colOff>
      <xdr:row>83</xdr:row>
      <xdr:rowOff>59857</xdr:rowOff>
    </xdr:to>
    <xdr:cxnSp macro="">
      <xdr:nvCxnSpPr>
        <xdr:cNvPr id="200" name="直線コネクタ 199"/>
        <xdr:cNvCxnSpPr/>
      </xdr:nvCxnSpPr>
      <xdr:spPr>
        <a:xfrm flipV="1">
          <a:off x="3225800" y="14281228"/>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102466</xdr:rowOff>
    </xdr:from>
    <xdr:ext cx="736600" cy="259045"/>
    <xdr:sp macro="" textlink="">
      <xdr:nvSpPr>
        <xdr:cNvPr id="202" name="テキスト ボックス 201"/>
        <xdr:cNvSpPr txBox="1"/>
      </xdr:nvSpPr>
      <xdr:spPr>
        <a:xfrm>
          <a:off x="3733800" y="1433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59857</xdr:rowOff>
    </xdr:from>
    <xdr:to>
      <xdr:col>15</xdr:col>
      <xdr:colOff>82550</xdr:colOff>
      <xdr:row>83</xdr:row>
      <xdr:rowOff>78471</xdr:rowOff>
    </xdr:to>
    <xdr:cxnSp macro="">
      <xdr:nvCxnSpPr>
        <xdr:cNvPr id="203" name="直線コネクタ 202"/>
        <xdr:cNvCxnSpPr/>
      </xdr:nvCxnSpPr>
      <xdr:spPr>
        <a:xfrm flipV="1">
          <a:off x="2336800" y="14290207"/>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108895</xdr:rowOff>
    </xdr:from>
    <xdr:ext cx="762000" cy="259045"/>
    <xdr:sp macro="" textlink="">
      <xdr:nvSpPr>
        <xdr:cNvPr id="205" name="テキスト ボックス 204"/>
        <xdr:cNvSpPr txBox="1"/>
      </xdr:nvSpPr>
      <xdr:spPr>
        <a:xfrm>
          <a:off x="2844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78471</xdr:rowOff>
    </xdr:from>
    <xdr:to>
      <xdr:col>11</xdr:col>
      <xdr:colOff>31750</xdr:colOff>
      <xdr:row>83</xdr:row>
      <xdr:rowOff>115804</xdr:rowOff>
    </xdr:to>
    <xdr:cxnSp macro="">
      <xdr:nvCxnSpPr>
        <xdr:cNvPr id="206" name="直線コネクタ 205"/>
        <xdr:cNvCxnSpPr/>
      </xdr:nvCxnSpPr>
      <xdr:spPr>
        <a:xfrm flipV="1">
          <a:off x="1447800" y="14308821"/>
          <a:ext cx="889000" cy="3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133592</xdr:rowOff>
    </xdr:from>
    <xdr:to>
      <xdr:col>11</xdr:col>
      <xdr:colOff>82550</xdr:colOff>
      <xdr:row>83</xdr:row>
      <xdr:rowOff>63742</xdr:rowOff>
    </xdr:to>
    <xdr:sp macro="" textlink="">
      <xdr:nvSpPr>
        <xdr:cNvPr id="207" name="フローチャート: 判断 206"/>
        <xdr:cNvSpPr/>
      </xdr:nvSpPr>
      <xdr:spPr>
        <a:xfrm>
          <a:off x="2286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73919</xdr:rowOff>
    </xdr:from>
    <xdr:ext cx="762000" cy="259045"/>
    <xdr:sp macro="" textlink="">
      <xdr:nvSpPr>
        <xdr:cNvPr id="208" name="テキスト ボックス 207"/>
        <xdr:cNvSpPr txBox="1"/>
      </xdr:nvSpPr>
      <xdr:spPr>
        <a:xfrm>
          <a:off x="1955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09" name="フローチャート: 判断 208"/>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66146</xdr:rowOff>
    </xdr:from>
    <xdr:ext cx="762000" cy="259045"/>
    <xdr:sp macro="" textlink="">
      <xdr:nvSpPr>
        <xdr:cNvPr id="210" name="テキスト ボックス 209"/>
        <xdr:cNvSpPr txBox="1"/>
      </xdr:nvSpPr>
      <xdr:spPr>
        <a:xfrm>
          <a:off x="1066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8454</xdr:rowOff>
    </xdr:from>
    <xdr:to>
      <xdr:col>23</xdr:col>
      <xdr:colOff>184150</xdr:colOff>
      <xdr:row>83</xdr:row>
      <xdr:rowOff>110054</xdr:rowOff>
    </xdr:to>
    <xdr:sp macro="" textlink="">
      <xdr:nvSpPr>
        <xdr:cNvPr id="216" name="楕円 215"/>
        <xdr:cNvSpPr/>
      </xdr:nvSpPr>
      <xdr:spPr>
        <a:xfrm>
          <a:off x="4902200" y="1423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24981</xdr:rowOff>
    </xdr:from>
    <xdr:ext cx="762000" cy="259045"/>
    <xdr:sp macro="" textlink="">
      <xdr:nvSpPr>
        <xdr:cNvPr id="217" name="人件費・物件費等の状況該当値テキスト"/>
        <xdr:cNvSpPr txBox="1"/>
      </xdr:nvSpPr>
      <xdr:spPr>
        <a:xfrm>
          <a:off x="5041900" y="1408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78</xdr:rowOff>
    </xdr:from>
    <xdr:to>
      <xdr:col>19</xdr:col>
      <xdr:colOff>184150</xdr:colOff>
      <xdr:row>83</xdr:row>
      <xdr:rowOff>101678</xdr:rowOff>
    </xdr:to>
    <xdr:sp macro="" textlink="">
      <xdr:nvSpPr>
        <xdr:cNvPr id="218" name="楕円 217"/>
        <xdr:cNvSpPr/>
      </xdr:nvSpPr>
      <xdr:spPr>
        <a:xfrm>
          <a:off x="4064000" y="142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111855</xdr:rowOff>
    </xdr:from>
    <xdr:ext cx="736600" cy="259045"/>
    <xdr:sp macro="" textlink="">
      <xdr:nvSpPr>
        <xdr:cNvPr id="219" name="テキスト ボックス 218"/>
        <xdr:cNvSpPr txBox="1"/>
      </xdr:nvSpPr>
      <xdr:spPr>
        <a:xfrm>
          <a:off x="3733800" y="139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9057</xdr:rowOff>
    </xdr:from>
    <xdr:to>
      <xdr:col>15</xdr:col>
      <xdr:colOff>133350</xdr:colOff>
      <xdr:row>83</xdr:row>
      <xdr:rowOff>110657</xdr:rowOff>
    </xdr:to>
    <xdr:sp macro="" textlink="">
      <xdr:nvSpPr>
        <xdr:cNvPr id="220" name="楕円 219"/>
        <xdr:cNvSpPr/>
      </xdr:nvSpPr>
      <xdr:spPr>
        <a:xfrm>
          <a:off x="3175000" y="1423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120834</xdr:rowOff>
    </xdr:from>
    <xdr:ext cx="762000" cy="259045"/>
    <xdr:sp macro="" textlink="">
      <xdr:nvSpPr>
        <xdr:cNvPr id="221" name="テキスト ボックス 220"/>
        <xdr:cNvSpPr txBox="1"/>
      </xdr:nvSpPr>
      <xdr:spPr>
        <a:xfrm>
          <a:off x="2844800" y="1400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27671</xdr:rowOff>
    </xdr:from>
    <xdr:to>
      <xdr:col>11</xdr:col>
      <xdr:colOff>82550</xdr:colOff>
      <xdr:row>83</xdr:row>
      <xdr:rowOff>129271</xdr:rowOff>
    </xdr:to>
    <xdr:sp macro="" textlink="">
      <xdr:nvSpPr>
        <xdr:cNvPr id="222" name="楕円 221"/>
        <xdr:cNvSpPr/>
      </xdr:nvSpPr>
      <xdr:spPr>
        <a:xfrm>
          <a:off x="2286000" y="1425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114048</xdr:rowOff>
    </xdr:from>
    <xdr:ext cx="762000" cy="259045"/>
    <xdr:sp macro="" textlink="">
      <xdr:nvSpPr>
        <xdr:cNvPr id="223" name="テキスト ボックス 222"/>
        <xdr:cNvSpPr txBox="1"/>
      </xdr:nvSpPr>
      <xdr:spPr>
        <a:xfrm>
          <a:off x="1955800" y="1434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65004</xdr:rowOff>
    </xdr:from>
    <xdr:to>
      <xdr:col>7</xdr:col>
      <xdr:colOff>31750</xdr:colOff>
      <xdr:row>83</xdr:row>
      <xdr:rowOff>166604</xdr:rowOff>
    </xdr:to>
    <xdr:sp macro="" textlink="">
      <xdr:nvSpPr>
        <xdr:cNvPr id="224" name="楕円 223"/>
        <xdr:cNvSpPr/>
      </xdr:nvSpPr>
      <xdr:spPr>
        <a:xfrm>
          <a:off x="1397000" y="1429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151381</xdr:rowOff>
    </xdr:from>
    <xdr:ext cx="762000" cy="259045"/>
    <xdr:sp macro="" textlink="">
      <xdr:nvSpPr>
        <xdr:cNvPr id="225" name="テキスト ボックス 224"/>
        <xdr:cNvSpPr txBox="1"/>
      </xdr:nvSpPr>
      <xdr:spPr>
        <a:xfrm>
          <a:off x="1066800" y="1438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年度は、国家公務員の時限的な（２年間）給与改定特例法による措置が実施されて、相対的に上がった。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年度以降は、平均的に推移しており、引き続き給与水準の適正化に努めていく。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99061</xdr:rowOff>
    </xdr:from>
    <xdr:to>
      <xdr:col>81</xdr:col>
      <xdr:colOff>44450</xdr:colOff>
      <xdr:row>88</xdr:row>
      <xdr:rowOff>0</xdr:rowOff>
    </xdr:to>
    <xdr:cxnSp macro="">
      <xdr:nvCxnSpPr>
        <xdr:cNvPr id="257" name="直線コネクタ 256"/>
        <xdr:cNvCxnSpPr/>
      </xdr:nvCxnSpPr>
      <xdr:spPr>
        <a:xfrm>
          <a:off x="16179800" y="1501521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43197</xdr:rowOff>
    </xdr:from>
    <xdr:ext cx="762000" cy="259045"/>
    <xdr:sp macro="" textlink="">
      <xdr:nvSpPr>
        <xdr:cNvPr id="258"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87</xdr:row>
      <xdr:rowOff>99061</xdr:rowOff>
    </xdr:to>
    <xdr:cxnSp macro="">
      <xdr:nvCxnSpPr>
        <xdr:cNvPr id="260" name="直線コネクタ 259"/>
        <xdr:cNvCxnSpPr/>
      </xdr:nvCxnSpPr>
      <xdr:spPr>
        <a:xfrm>
          <a:off x="15290800" y="149910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2" name="テキスト ボックス 261"/>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87</xdr:row>
      <xdr:rowOff>147320</xdr:rowOff>
    </xdr:to>
    <xdr:cxnSp macro="">
      <xdr:nvCxnSpPr>
        <xdr:cNvPr id="263" name="直線コネクタ 262"/>
        <xdr:cNvCxnSpPr/>
      </xdr:nvCxnSpPr>
      <xdr:spPr>
        <a:xfrm flipV="1">
          <a:off x="14401800" y="149910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65" name="テキスト ボックス 264"/>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147320</xdr:rowOff>
    </xdr:from>
    <xdr:to>
      <xdr:col>68</xdr:col>
      <xdr:colOff>152400</xdr:colOff>
      <xdr:row>88</xdr:row>
      <xdr:rowOff>48261</xdr:rowOff>
    </xdr:to>
    <xdr:cxnSp macro="">
      <xdr:nvCxnSpPr>
        <xdr:cNvPr id="266" name="直線コネクタ 265"/>
        <xdr:cNvCxnSpPr/>
      </xdr:nvCxnSpPr>
      <xdr:spPr>
        <a:xfrm flipV="1">
          <a:off x="13512800" y="150634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8" name="テキスト ボックス 267"/>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9" name="フローチャート: 判断 268"/>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70" name="テキスト ボックス 269"/>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6" name="楕円 275"/>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7"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48261</xdr:rowOff>
    </xdr:from>
    <xdr:to>
      <xdr:col>77</xdr:col>
      <xdr:colOff>95250</xdr:colOff>
      <xdr:row>87</xdr:row>
      <xdr:rowOff>149861</xdr:rowOff>
    </xdr:to>
    <xdr:sp macro="" textlink="">
      <xdr:nvSpPr>
        <xdr:cNvPr id="278" name="楕円 277"/>
        <xdr:cNvSpPr/>
      </xdr:nvSpPr>
      <xdr:spPr>
        <a:xfrm>
          <a:off x="16129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134638</xdr:rowOff>
    </xdr:from>
    <xdr:ext cx="736600" cy="259045"/>
    <xdr:sp macro="" textlink="">
      <xdr:nvSpPr>
        <xdr:cNvPr id="279" name="テキスト ボックス 278"/>
        <xdr:cNvSpPr txBox="1"/>
      </xdr:nvSpPr>
      <xdr:spPr>
        <a:xfrm>
          <a:off x="15798800" y="15050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80" name="楕円 279"/>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81" name="テキスト ボックス 280"/>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96520</xdr:rowOff>
    </xdr:from>
    <xdr:to>
      <xdr:col>68</xdr:col>
      <xdr:colOff>203200</xdr:colOff>
      <xdr:row>88</xdr:row>
      <xdr:rowOff>26670</xdr:rowOff>
    </xdr:to>
    <xdr:sp macro="" textlink="">
      <xdr:nvSpPr>
        <xdr:cNvPr id="282" name="楕円 281"/>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83" name="テキスト ボックス 282"/>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168911</xdr:rowOff>
    </xdr:from>
    <xdr:to>
      <xdr:col>64</xdr:col>
      <xdr:colOff>152400</xdr:colOff>
      <xdr:row>88</xdr:row>
      <xdr:rowOff>99061</xdr:rowOff>
    </xdr:to>
    <xdr:sp macro="" textlink="">
      <xdr:nvSpPr>
        <xdr:cNvPr id="284" name="楕円 283"/>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83838</xdr:rowOff>
    </xdr:from>
    <xdr:ext cx="762000" cy="259045"/>
    <xdr:sp macro="" textlink="">
      <xdr:nvSpPr>
        <xdr:cNvPr id="285" name="テキスト ボックス 284"/>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定員適正化計画の遂行により大きな職員数の増減がなく、前年度より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引き続き、定員適正化計画にもとづき、適正な職員配置と、より簡素で効率的な行政体制の整備を進めていく。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153564</xdr:rowOff>
    </xdr:from>
    <xdr:to>
      <xdr:col>81</xdr:col>
      <xdr:colOff>44450</xdr:colOff>
      <xdr:row>61</xdr:row>
      <xdr:rowOff>155575</xdr:rowOff>
    </xdr:to>
    <xdr:cxnSp macro="">
      <xdr:nvCxnSpPr>
        <xdr:cNvPr id="320" name="直線コネクタ 319"/>
        <xdr:cNvCxnSpPr/>
      </xdr:nvCxnSpPr>
      <xdr:spPr>
        <a:xfrm flipV="1">
          <a:off x="16179800" y="10612014"/>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155575</xdr:rowOff>
    </xdr:from>
    <xdr:to>
      <xdr:col>77</xdr:col>
      <xdr:colOff>44450</xdr:colOff>
      <xdr:row>62</xdr:row>
      <xdr:rowOff>8255</xdr:rowOff>
    </xdr:to>
    <xdr:cxnSp macro="">
      <xdr:nvCxnSpPr>
        <xdr:cNvPr id="323" name="直線コネクタ 322"/>
        <xdr:cNvCxnSpPr/>
      </xdr:nvCxnSpPr>
      <xdr:spPr>
        <a:xfrm flipV="1">
          <a:off x="15290800" y="1061402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99923</xdr:rowOff>
    </xdr:from>
    <xdr:ext cx="736600" cy="259045"/>
    <xdr:sp macro="" textlink="">
      <xdr:nvSpPr>
        <xdr:cNvPr id="325" name="テキスト ボックス 324"/>
        <xdr:cNvSpPr txBox="1"/>
      </xdr:nvSpPr>
      <xdr:spPr>
        <a:xfrm>
          <a:off x="15798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4233</xdr:rowOff>
    </xdr:from>
    <xdr:to>
      <xdr:col>72</xdr:col>
      <xdr:colOff>203200</xdr:colOff>
      <xdr:row>62</xdr:row>
      <xdr:rowOff>8255</xdr:rowOff>
    </xdr:to>
    <xdr:cxnSp macro="">
      <xdr:nvCxnSpPr>
        <xdr:cNvPr id="326" name="直線コネクタ 325"/>
        <xdr:cNvCxnSpPr/>
      </xdr:nvCxnSpPr>
      <xdr:spPr>
        <a:xfrm>
          <a:off x="14401800" y="1063413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111989</xdr:rowOff>
    </xdr:from>
    <xdr:ext cx="762000" cy="259045"/>
    <xdr:sp macro="" textlink="">
      <xdr:nvSpPr>
        <xdr:cNvPr id="328" name="テキスト ボックス 327"/>
        <xdr:cNvSpPr txBox="1"/>
      </xdr:nvSpPr>
      <xdr:spPr>
        <a:xfrm>
          <a:off x="14909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4233</xdr:rowOff>
    </xdr:from>
    <xdr:to>
      <xdr:col>68</xdr:col>
      <xdr:colOff>152400</xdr:colOff>
      <xdr:row>62</xdr:row>
      <xdr:rowOff>10266</xdr:rowOff>
    </xdr:to>
    <xdr:cxnSp macro="">
      <xdr:nvCxnSpPr>
        <xdr:cNvPr id="329" name="直線コネクタ 328"/>
        <xdr:cNvCxnSpPr/>
      </xdr:nvCxnSpPr>
      <xdr:spPr>
        <a:xfrm flipV="1">
          <a:off x="13512800" y="1063413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2" name="フローチャート: 判断 331"/>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3" name="テキスト ボックス 332"/>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102764</xdr:rowOff>
    </xdr:from>
    <xdr:to>
      <xdr:col>81</xdr:col>
      <xdr:colOff>95250</xdr:colOff>
      <xdr:row>62</xdr:row>
      <xdr:rowOff>32914</xdr:rowOff>
    </xdr:to>
    <xdr:sp macro="" textlink="">
      <xdr:nvSpPr>
        <xdr:cNvPr id="339" name="楕円 338"/>
        <xdr:cNvSpPr/>
      </xdr:nvSpPr>
      <xdr:spPr>
        <a:xfrm>
          <a:off x="16967200" y="105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74841</xdr:rowOff>
    </xdr:from>
    <xdr:ext cx="762000" cy="259045"/>
    <xdr:sp macro="" textlink="">
      <xdr:nvSpPr>
        <xdr:cNvPr id="340" name="定員管理の状況該当値テキスト"/>
        <xdr:cNvSpPr txBox="1"/>
      </xdr:nvSpPr>
      <xdr:spPr>
        <a:xfrm>
          <a:off x="17106900" y="105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104775</xdr:rowOff>
    </xdr:from>
    <xdr:to>
      <xdr:col>77</xdr:col>
      <xdr:colOff>95250</xdr:colOff>
      <xdr:row>62</xdr:row>
      <xdr:rowOff>34925</xdr:rowOff>
    </xdr:to>
    <xdr:sp macro="" textlink="">
      <xdr:nvSpPr>
        <xdr:cNvPr id="341" name="楕円 340"/>
        <xdr:cNvSpPr/>
      </xdr:nvSpPr>
      <xdr:spPr>
        <a:xfrm>
          <a:off x="16129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19702</xdr:rowOff>
    </xdr:from>
    <xdr:ext cx="736600" cy="259045"/>
    <xdr:sp macro="" textlink="">
      <xdr:nvSpPr>
        <xdr:cNvPr id="342" name="テキスト ボックス 341"/>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128905</xdr:rowOff>
    </xdr:from>
    <xdr:to>
      <xdr:col>73</xdr:col>
      <xdr:colOff>44450</xdr:colOff>
      <xdr:row>62</xdr:row>
      <xdr:rowOff>59055</xdr:rowOff>
    </xdr:to>
    <xdr:sp macro="" textlink="">
      <xdr:nvSpPr>
        <xdr:cNvPr id="343" name="楕円 342"/>
        <xdr:cNvSpPr/>
      </xdr:nvSpPr>
      <xdr:spPr>
        <a:xfrm>
          <a:off x="15240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44" name="テキスト ボックス 343"/>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124883</xdr:rowOff>
    </xdr:from>
    <xdr:to>
      <xdr:col>68</xdr:col>
      <xdr:colOff>203200</xdr:colOff>
      <xdr:row>62</xdr:row>
      <xdr:rowOff>55033</xdr:rowOff>
    </xdr:to>
    <xdr:sp macro="" textlink="">
      <xdr:nvSpPr>
        <xdr:cNvPr id="345" name="楕円 344"/>
        <xdr:cNvSpPr/>
      </xdr:nvSpPr>
      <xdr:spPr>
        <a:xfrm>
          <a:off x="14351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39810</xdr:rowOff>
    </xdr:from>
    <xdr:ext cx="762000" cy="259045"/>
    <xdr:sp macro="" textlink="">
      <xdr:nvSpPr>
        <xdr:cNvPr id="346" name="テキスト ボックス 345"/>
        <xdr:cNvSpPr txBox="1"/>
      </xdr:nvSpPr>
      <xdr:spPr>
        <a:xfrm>
          <a:off x="14020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130916</xdr:rowOff>
    </xdr:from>
    <xdr:to>
      <xdr:col>64</xdr:col>
      <xdr:colOff>152400</xdr:colOff>
      <xdr:row>62</xdr:row>
      <xdr:rowOff>61066</xdr:rowOff>
    </xdr:to>
    <xdr:sp macro="" textlink="">
      <xdr:nvSpPr>
        <xdr:cNvPr id="347" name="楕円 346"/>
        <xdr:cNvSpPr/>
      </xdr:nvSpPr>
      <xdr:spPr>
        <a:xfrm>
          <a:off x="13462000" y="105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45843</xdr:rowOff>
    </xdr:from>
    <xdr:ext cx="762000" cy="259045"/>
    <xdr:sp macro="" textlink="">
      <xdr:nvSpPr>
        <xdr:cNvPr id="348" name="テキスト ボックス 347"/>
        <xdr:cNvSpPr txBox="1"/>
      </xdr:nvSpPr>
      <xdr:spPr>
        <a:xfrm>
          <a:off x="13131800" y="1067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ている要因は、公債費は増加しているが、交付税算入率の高い合併特例事業債及び臨時財政対策債に係る償還金の増加によるものであり、また、一部事務組合である広域清掃事業組合等への組合負担額が減少したことによる。</a:t>
          </a:r>
        </a:p>
        <a:p>
          <a:r>
            <a:rPr kumimoji="1" lang="ja-JP" altLang="en-US" sz="1300">
              <a:latin typeface="ＭＳ Ｐゴシック" panose="020B0600070205080204" pitchFamily="50" charset="-128"/>
              <a:ea typeface="ＭＳ Ｐゴシック" panose="020B0600070205080204" pitchFamily="50" charset="-128"/>
            </a:rPr>
            <a:t>　今後、公債費の負担は令和元年度をピークとして、その後減少していくと推計されるが、一部事務組合の元利償還金は増加が見込まれる。今後も引き続き、交付税算入率が高い有利な起債を活用し、実質的な公債費負担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154094</xdr:rowOff>
    </xdr:from>
    <xdr:to>
      <xdr:col>81</xdr:col>
      <xdr:colOff>44450</xdr:colOff>
      <xdr:row>43</xdr:row>
      <xdr:rowOff>55033</xdr:rowOff>
    </xdr:to>
    <xdr:cxnSp macro="">
      <xdr:nvCxnSpPr>
        <xdr:cNvPr id="381" name="直線コネクタ 380"/>
        <xdr:cNvCxnSpPr/>
      </xdr:nvCxnSpPr>
      <xdr:spPr>
        <a:xfrm flipV="1">
          <a:off x="16179800" y="7354994"/>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2"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55033</xdr:rowOff>
    </xdr:from>
    <xdr:to>
      <xdr:col>77</xdr:col>
      <xdr:colOff>44450</xdr:colOff>
      <xdr:row>43</xdr:row>
      <xdr:rowOff>87206</xdr:rowOff>
    </xdr:to>
    <xdr:cxnSp macro="">
      <xdr:nvCxnSpPr>
        <xdr:cNvPr id="384" name="直線コネクタ 383"/>
        <xdr:cNvCxnSpPr/>
      </xdr:nvCxnSpPr>
      <xdr:spPr>
        <a:xfrm flipV="1">
          <a:off x="15290800" y="74273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86" name="テキスト ボックス 385"/>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87206</xdr:rowOff>
    </xdr:from>
    <xdr:to>
      <xdr:col>72</xdr:col>
      <xdr:colOff>203200</xdr:colOff>
      <xdr:row>43</xdr:row>
      <xdr:rowOff>119380</xdr:rowOff>
    </xdr:to>
    <xdr:cxnSp macro="">
      <xdr:nvCxnSpPr>
        <xdr:cNvPr id="387" name="直線コネクタ 386"/>
        <xdr:cNvCxnSpPr/>
      </xdr:nvCxnSpPr>
      <xdr:spPr>
        <a:xfrm flipV="1">
          <a:off x="14401800" y="74595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89" name="テキスト ボックス 388"/>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119380</xdr:rowOff>
    </xdr:from>
    <xdr:to>
      <xdr:col>68</xdr:col>
      <xdr:colOff>152400</xdr:colOff>
      <xdr:row>43</xdr:row>
      <xdr:rowOff>119380</xdr:rowOff>
    </xdr:to>
    <xdr:cxnSp macro="">
      <xdr:nvCxnSpPr>
        <xdr:cNvPr id="390" name="直線コネクタ 389"/>
        <xdr:cNvCxnSpPr/>
      </xdr:nvCxnSpPr>
      <xdr:spPr>
        <a:xfrm>
          <a:off x="13512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103294</xdr:rowOff>
    </xdr:from>
    <xdr:to>
      <xdr:col>81</xdr:col>
      <xdr:colOff>95250</xdr:colOff>
      <xdr:row>43</xdr:row>
      <xdr:rowOff>33444</xdr:rowOff>
    </xdr:to>
    <xdr:sp macro="" textlink="">
      <xdr:nvSpPr>
        <xdr:cNvPr id="400" name="楕円 399"/>
        <xdr:cNvSpPr/>
      </xdr:nvSpPr>
      <xdr:spPr>
        <a:xfrm>
          <a:off x="169672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75371</xdr:rowOff>
    </xdr:from>
    <xdr:ext cx="762000" cy="259045"/>
    <xdr:sp macro="" textlink="">
      <xdr:nvSpPr>
        <xdr:cNvPr id="401" name="公債費負担の状況該当値テキスト"/>
        <xdr:cNvSpPr txBox="1"/>
      </xdr:nvSpPr>
      <xdr:spPr>
        <a:xfrm>
          <a:off x="17106900" y="727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4233</xdr:rowOff>
    </xdr:from>
    <xdr:to>
      <xdr:col>77</xdr:col>
      <xdr:colOff>95250</xdr:colOff>
      <xdr:row>43</xdr:row>
      <xdr:rowOff>105833</xdr:rowOff>
    </xdr:to>
    <xdr:sp macro="" textlink="">
      <xdr:nvSpPr>
        <xdr:cNvPr id="402" name="楕円 401"/>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90610</xdr:rowOff>
    </xdr:from>
    <xdr:ext cx="736600" cy="259045"/>
    <xdr:sp macro="" textlink="">
      <xdr:nvSpPr>
        <xdr:cNvPr id="403" name="テキスト ボックス 402"/>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36406</xdr:rowOff>
    </xdr:from>
    <xdr:to>
      <xdr:col>73</xdr:col>
      <xdr:colOff>44450</xdr:colOff>
      <xdr:row>43</xdr:row>
      <xdr:rowOff>138006</xdr:rowOff>
    </xdr:to>
    <xdr:sp macro="" textlink="">
      <xdr:nvSpPr>
        <xdr:cNvPr id="404" name="楕円 403"/>
        <xdr:cNvSpPr/>
      </xdr:nvSpPr>
      <xdr:spPr>
        <a:xfrm>
          <a:off x="15240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122783</xdr:rowOff>
    </xdr:from>
    <xdr:ext cx="762000" cy="259045"/>
    <xdr:sp macro="" textlink="">
      <xdr:nvSpPr>
        <xdr:cNvPr id="405" name="テキスト ボックス 404"/>
        <xdr:cNvSpPr txBox="1"/>
      </xdr:nvSpPr>
      <xdr:spPr>
        <a:xfrm>
          <a:off x="14909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68580</xdr:rowOff>
    </xdr:from>
    <xdr:to>
      <xdr:col>68</xdr:col>
      <xdr:colOff>203200</xdr:colOff>
      <xdr:row>43</xdr:row>
      <xdr:rowOff>170180</xdr:rowOff>
    </xdr:to>
    <xdr:sp macro="" textlink="">
      <xdr:nvSpPr>
        <xdr:cNvPr id="406" name="楕円 405"/>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154957</xdr:rowOff>
    </xdr:from>
    <xdr:ext cx="762000" cy="259045"/>
    <xdr:sp macro="" textlink="">
      <xdr:nvSpPr>
        <xdr:cNvPr id="407" name="テキスト ボックス 406"/>
        <xdr:cNvSpPr txBox="1"/>
      </xdr:nvSpPr>
      <xdr:spPr>
        <a:xfrm>
          <a:off x="14020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68580</xdr:rowOff>
    </xdr:from>
    <xdr:to>
      <xdr:col>64</xdr:col>
      <xdr:colOff>152400</xdr:colOff>
      <xdr:row>43</xdr:row>
      <xdr:rowOff>170180</xdr:rowOff>
    </xdr:to>
    <xdr:sp macro="" textlink="">
      <xdr:nvSpPr>
        <xdr:cNvPr id="408" name="楕円 407"/>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154957</xdr:rowOff>
    </xdr:from>
    <xdr:ext cx="762000" cy="259045"/>
    <xdr:sp macro="" textlink="">
      <xdr:nvSpPr>
        <xdr:cNvPr id="409" name="テキスト ボックス 408"/>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ポイント増加している要因は、将来負担額となる一部事務組合が起こした地方債残高の増加や、桑名市総合医療センターの繰越欠損額の増加等によるものである。</a:t>
          </a:r>
        </a:p>
        <a:p>
          <a:r>
            <a:rPr kumimoji="1" lang="ja-JP" altLang="en-US" sz="1300">
              <a:latin typeface="ＭＳ Ｐゴシック" panose="020B0600070205080204" pitchFamily="50" charset="-128"/>
              <a:ea typeface="ＭＳ Ｐゴシック" panose="020B0600070205080204" pitchFamily="50" charset="-128"/>
            </a:rPr>
            <a:t>　公営企業に対する負担は減少傾向にあるが、新ごみ処理施設建設に伴う地方債発行の影響により一部事務組合に対する負担は増加しており、今後もこの傾向は続くと想定されるところであり、交付税算入率が高い有利な起債を活用し、実質的な負担の抑制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63449</xdr:rowOff>
    </xdr:from>
    <xdr:to>
      <xdr:col>81</xdr:col>
      <xdr:colOff>44450</xdr:colOff>
      <xdr:row>17</xdr:row>
      <xdr:rowOff>85649</xdr:rowOff>
    </xdr:to>
    <xdr:cxnSp macro="">
      <xdr:nvCxnSpPr>
        <xdr:cNvPr id="441" name="直線コネクタ 440"/>
        <xdr:cNvCxnSpPr/>
      </xdr:nvCxnSpPr>
      <xdr:spPr>
        <a:xfrm>
          <a:off x="16179800" y="2978099"/>
          <a:ext cx="8382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3" name="フローチャート: 判断 442"/>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63449</xdr:rowOff>
    </xdr:from>
    <xdr:to>
      <xdr:col>77</xdr:col>
      <xdr:colOff>44450</xdr:colOff>
      <xdr:row>17</xdr:row>
      <xdr:rowOff>80823</xdr:rowOff>
    </xdr:to>
    <xdr:cxnSp macro="">
      <xdr:nvCxnSpPr>
        <xdr:cNvPr id="444" name="直線コネクタ 443"/>
        <xdr:cNvCxnSpPr/>
      </xdr:nvCxnSpPr>
      <xdr:spPr>
        <a:xfrm flipV="1">
          <a:off x="15290800" y="2978099"/>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5" name="フローチャート: 判断 444"/>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167759</xdr:rowOff>
    </xdr:from>
    <xdr:ext cx="736600" cy="259045"/>
    <xdr:sp macro="" textlink="">
      <xdr:nvSpPr>
        <xdr:cNvPr id="446" name="テキスト ボックス 445"/>
        <xdr:cNvSpPr txBox="1"/>
      </xdr:nvSpPr>
      <xdr:spPr>
        <a:xfrm>
          <a:off x="15798800" y="22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80823</xdr:rowOff>
    </xdr:from>
    <xdr:to>
      <xdr:col>72</xdr:col>
      <xdr:colOff>203200</xdr:colOff>
      <xdr:row>18</xdr:row>
      <xdr:rowOff>13614</xdr:rowOff>
    </xdr:to>
    <xdr:cxnSp macro="">
      <xdr:nvCxnSpPr>
        <xdr:cNvPr id="447" name="直線コネクタ 446"/>
        <xdr:cNvCxnSpPr/>
      </xdr:nvCxnSpPr>
      <xdr:spPr>
        <a:xfrm flipV="1">
          <a:off x="14401800" y="2995473"/>
          <a:ext cx="889000" cy="1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62738</xdr:rowOff>
    </xdr:from>
    <xdr:to>
      <xdr:col>73</xdr:col>
      <xdr:colOff>44450</xdr:colOff>
      <xdr:row>14</xdr:row>
      <xdr:rowOff>164338</xdr:rowOff>
    </xdr:to>
    <xdr:sp macro="" textlink="">
      <xdr:nvSpPr>
        <xdr:cNvPr id="448" name="フローチャート: 判断 447"/>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9" name="テキスト ボックス 448"/>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13614</xdr:rowOff>
    </xdr:from>
    <xdr:to>
      <xdr:col>68</xdr:col>
      <xdr:colOff>152400</xdr:colOff>
      <xdr:row>19</xdr:row>
      <xdr:rowOff>54508</xdr:rowOff>
    </xdr:to>
    <xdr:cxnSp macro="">
      <xdr:nvCxnSpPr>
        <xdr:cNvPr id="450" name="直線コネクタ 449"/>
        <xdr:cNvCxnSpPr/>
      </xdr:nvCxnSpPr>
      <xdr:spPr>
        <a:xfrm flipV="1">
          <a:off x="13512800" y="309971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152502</xdr:rowOff>
    </xdr:from>
    <xdr:to>
      <xdr:col>68</xdr:col>
      <xdr:colOff>203200</xdr:colOff>
      <xdr:row>15</xdr:row>
      <xdr:rowOff>82652</xdr:rowOff>
    </xdr:to>
    <xdr:sp macro="" textlink="">
      <xdr:nvSpPr>
        <xdr:cNvPr id="451" name="フローチャート: 判断 450"/>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52" name="テキスト ボックス 451"/>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154788</xdr:rowOff>
    </xdr:from>
    <xdr:to>
      <xdr:col>64</xdr:col>
      <xdr:colOff>152400</xdr:colOff>
      <xdr:row>16</xdr:row>
      <xdr:rowOff>84938</xdr:rowOff>
    </xdr:to>
    <xdr:sp macro="" textlink="">
      <xdr:nvSpPr>
        <xdr:cNvPr id="453" name="フローチャート: 判断 452"/>
        <xdr:cNvSpPr/>
      </xdr:nvSpPr>
      <xdr:spPr>
        <a:xfrm>
          <a:off x="13462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95115</xdr:rowOff>
    </xdr:from>
    <xdr:ext cx="762000" cy="259045"/>
    <xdr:sp macro="" textlink="">
      <xdr:nvSpPr>
        <xdr:cNvPr id="454" name="テキスト ボックス 453"/>
        <xdr:cNvSpPr txBox="1"/>
      </xdr:nvSpPr>
      <xdr:spPr>
        <a:xfrm>
          <a:off x="13131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34849</xdr:rowOff>
    </xdr:from>
    <xdr:to>
      <xdr:col>81</xdr:col>
      <xdr:colOff>95250</xdr:colOff>
      <xdr:row>17</xdr:row>
      <xdr:rowOff>136449</xdr:rowOff>
    </xdr:to>
    <xdr:sp macro="" textlink="">
      <xdr:nvSpPr>
        <xdr:cNvPr id="460" name="楕円 459"/>
        <xdr:cNvSpPr/>
      </xdr:nvSpPr>
      <xdr:spPr>
        <a:xfrm>
          <a:off x="16967200" y="294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6926</xdr:rowOff>
    </xdr:from>
    <xdr:ext cx="762000" cy="259045"/>
    <xdr:sp macro="" textlink="">
      <xdr:nvSpPr>
        <xdr:cNvPr id="461" name="将来負担の状況該当値テキスト"/>
        <xdr:cNvSpPr txBox="1"/>
      </xdr:nvSpPr>
      <xdr:spPr>
        <a:xfrm>
          <a:off x="17106900" y="292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12649</xdr:rowOff>
    </xdr:from>
    <xdr:to>
      <xdr:col>77</xdr:col>
      <xdr:colOff>95250</xdr:colOff>
      <xdr:row>17</xdr:row>
      <xdr:rowOff>114249</xdr:rowOff>
    </xdr:to>
    <xdr:sp macro="" textlink="">
      <xdr:nvSpPr>
        <xdr:cNvPr id="462" name="楕円 461"/>
        <xdr:cNvSpPr/>
      </xdr:nvSpPr>
      <xdr:spPr>
        <a:xfrm>
          <a:off x="16129000" y="292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99026</xdr:rowOff>
    </xdr:from>
    <xdr:ext cx="736600" cy="259045"/>
    <xdr:sp macro="" textlink="">
      <xdr:nvSpPr>
        <xdr:cNvPr id="463" name="テキスト ボックス 462"/>
        <xdr:cNvSpPr txBox="1"/>
      </xdr:nvSpPr>
      <xdr:spPr>
        <a:xfrm>
          <a:off x="15798800" y="3013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30023</xdr:rowOff>
    </xdr:from>
    <xdr:to>
      <xdr:col>73</xdr:col>
      <xdr:colOff>44450</xdr:colOff>
      <xdr:row>17</xdr:row>
      <xdr:rowOff>131623</xdr:rowOff>
    </xdr:to>
    <xdr:sp macro="" textlink="">
      <xdr:nvSpPr>
        <xdr:cNvPr id="464" name="楕円 463"/>
        <xdr:cNvSpPr/>
      </xdr:nvSpPr>
      <xdr:spPr>
        <a:xfrm>
          <a:off x="15240000" y="294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116400</xdr:rowOff>
    </xdr:from>
    <xdr:ext cx="762000" cy="259045"/>
    <xdr:sp macro="" textlink="">
      <xdr:nvSpPr>
        <xdr:cNvPr id="465" name="テキスト ボックス 464"/>
        <xdr:cNvSpPr txBox="1"/>
      </xdr:nvSpPr>
      <xdr:spPr>
        <a:xfrm>
          <a:off x="14909800" y="303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134264</xdr:rowOff>
    </xdr:from>
    <xdr:to>
      <xdr:col>68</xdr:col>
      <xdr:colOff>203200</xdr:colOff>
      <xdr:row>18</xdr:row>
      <xdr:rowOff>64414</xdr:rowOff>
    </xdr:to>
    <xdr:sp macro="" textlink="">
      <xdr:nvSpPr>
        <xdr:cNvPr id="466" name="楕円 465"/>
        <xdr:cNvSpPr/>
      </xdr:nvSpPr>
      <xdr:spPr>
        <a:xfrm>
          <a:off x="14351000" y="304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49191</xdr:rowOff>
    </xdr:from>
    <xdr:ext cx="762000" cy="259045"/>
    <xdr:sp macro="" textlink="">
      <xdr:nvSpPr>
        <xdr:cNvPr id="467" name="テキスト ボックス 466"/>
        <xdr:cNvSpPr txBox="1"/>
      </xdr:nvSpPr>
      <xdr:spPr>
        <a:xfrm>
          <a:off x="14020800" y="313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3708</xdr:rowOff>
    </xdr:from>
    <xdr:to>
      <xdr:col>64</xdr:col>
      <xdr:colOff>152400</xdr:colOff>
      <xdr:row>19</xdr:row>
      <xdr:rowOff>105308</xdr:rowOff>
    </xdr:to>
    <xdr:sp macro="" textlink="">
      <xdr:nvSpPr>
        <xdr:cNvPr id="468" name="楕円 467"/>
        <xdr:cNvSpPr/>
      </xdr:nvSpPr>
      <xdr:spPr>
        <a:xfrm>
          <a:off x="13462000" y="326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90085</xdr:rowOff>
    </xdr:from>
    <xdr:ext cx="762000" cy="259045"/>
    <xdr:sp macro="" textlink="">
      <xdr:nvSpPr>
        <xdr:cNvPr id="469" name="テキスト ボックス 468"/>
        <xdr:cNvSpPr txBox="1"/>
      </xdr:nvSpPr>
      <xdr:spPr>
        <a:xfrm>
          <a:off x="13131800" y="334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142,457
138,370
136.68
53,269,526
51,463,668
1,407,555
30,124,126
68,697,923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ポイント低くなり</a:t>
          </a:r>
          <a:r>
            <a:rPr kumimoji="1" lang="en-US" altLang="ja-JP" sz="1300">
              <a:latin typeface="ＭＳ Ｐゴシック" panose="020B0600070205080204" pitchFamily="50" charset="-128"/>
              <a:ea typeface="ＭＳ Ｐゴシック" panose="020B0600070205080204" pitchFamily="50" charset="-128"/>
            </a:rPr>
            <a:t>23.7</a:t>
          </a:r>
          <a:r>
            <a:rPr kumimoji="1" lang="ja-JP" altLang="en-US" sz="1300">
              <a:latin typeface="ＭＳ Ｐゴシック" panose="020B0600070205080204" pitchFamily="50" charset="-128"/>
              <a:ea typeface="ＭＳ Ｐゴシック" panose="020B0600070205080204" pitchFamily="50" charset="-128"/>
            </a:rPr>
            <a:t>％となった要因は、職員数の減少および退職手当の減によるものである。</a:t>
          </a:r>
        </a:p>
        <a:p>
          <a:r>
            <a:rPr kumimoji="1" lang="ja-JP" altLang="en-US" sz="1300">
              <a:latin typeface="ＭＳ Ｐゴシック" panose="020B0600070205080204" pitchFamily="50" charset="-128"/>
              <a:ea typeface="ＭＳ Ｐゴシック" panose="020B0600070205080204" pitchFamily="50" charset="-128"/>
            </a:rPr>
            <a:t>　類似団体に比べ比率が高い要因は、合併により職員数が増加したことや、旧市内の各小学校に幼稚園を併設したことにより教育職数が多くなったことなどによるものである。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　定員適正化計画にもとづく適正な職員配置を進めて行く。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29028</xdr:rowOff>
    </xdr:from>
    <xdr:to>
      <xdr:col>24</xdr:col>
      <xdr:colOff>25400</xdr:colOff>
      <xdr:row>39</xdr:row>
      <xdr:rowOff>9978</xdr:rowOff>
    </xdr:to>
    <xdr:cxnSp macro="">
      <xdr:nvCxnSpPr>
        <xdr:cNvPr id="68" name="直線コネクタ 67"/>
        <xdr:cNvCxnSpPr/>
      </xdr:nvCxnSpPr>
      <xdr:spPr>
        <a:xfrm flipV="1">
          <a:off x="3987800" y="6544128"/>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152599</xdr:rowOff>
    </xdr:from>
    <xdr:ext cx="762000" cy="259045"/>
    <xdr:sp macro="" textlink="">
      <xdr:nvSpPr>
        <xdr:cNvPr id="69" name="人件費平均値テキスト"/>
        <xdr:cNvSpPr txBox="1"/>
      </xdr:nvSpPr>
      <xdr:spPr>
        <a:xfrm>
          <a:off x="4914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159657</xdr:rowOff>
    </xdr:from>
    <xdr:to>
      <xdr:col>19</xdr:col>
      <xdr:colOff>187325</xdr:colOff>
      <xdr:row>39</xdr:row>
      <xdr:rowOff>9978</xdr:rowOff>
    </xdr:to>
    <xdr:cxnSp macro="">
      <xdr:nvCxnSpPr>
        <xdr:cNvPr id="71" name="直線コネクタ 70"/>
        <xdr:cNvCxnSpPr/>
      </xdr:nvCxnSpPr>
      <xdr:spPr>
        <a:xfrm>
          <a:off x="3098800" y="6674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105228</xdr:rowOff>
    </xdr:from>
    <xdr:to>
      <xdr:col>15</xdr:col>
      <xdr:colOff>98425</xdr:colOff>
      <xdr:row>38</xdr:row>
      <xdr:rowOff>159657</xdr:rowOff>
    </xdr:to>
    <xdr:cxnSp macro="">
      <xdr:nvCxnSpPr>
        <xdr:cNvPr id="74" name="直線コネクタ 73"/>
        <xdr:cNvCxnSpPr/>
      </xdr:nvCxnSpPr>
      <xdr:spPr>
        <a:xfrm>
          <a:off x="2209800" y="6620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105228</xdr:rowOff>
    </xdr:from>
    <xdr:to>
      <xdr:col>11</xdr:col>
      <xdr:colOff>9525</xdr:colOff>
      <xdr:row>40</xdr:row>
      <xdr:rowOff>56243</xdr:rowOff>
    </xdr:to>
    <xdr:cxnSp macro="">
      <xdr:nvCxnSpPr>
        <xdr:cNvPr id="77" name="直線コネクタ 76"/>
        <xdr:cNvCxnSpPr/>
      </xdr:nvCxnSpPr>
      <xdr:spPr>
        <a:xfrm flipV="1">
          <a:off x="1320800" y="6620328"/>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80" name="フローチャート: 判断 79"/>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111777</xdr:rowOff>
    </xdr:from>
    <xdr:ext cx="762000" cy="259045"/>
    <xdr:sp macro="" textlink="">
      <xdr:nvSpPr>
        <xdr:cNvPr id="81" name="テキスト ボックス 80"/>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87" name="楕円 86"/>
        <xdr:cNvSpPr/>
      </xdr:nvSpPr>
      <xdr:spPr>
        <a:xfrm>
          <a:off x="47752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121755</xdr:rowOff>
    </xdr:from>
    <xdr:ext cx="762000" cy="259045"/>
    <xdr:sp macro="" textlink="">
      <xdr:nvSpPr>
        <xdr:cNvPr id="88" name="人件費該当値テキスト"/>
        <xdr:cNvSpPr txBox="1"/>
      </xdr:nvSpPr>
      <xdr:spPr>
        <a:xfrm>
          <a:off x="49149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130628</xdr:rowOff>
    </xdr:from>
    <xdr:to>
      <xdr:col>20</xdr:col>
      <xdr:colOff>38100</xdr:colOff>
      <xdr:row>39</xdr:row>
      <xdr:rowOff>60778</xdr:rowOff>
    </xdr:to>
    <xdr:sp macro="" textlink="">
      <xdr:nvSpPr>
        <xdr:cNvPr id="89" name="楕円 88"/>
        <xdr:cNvSpPr/>
      </xdr:nvSpPr>
      <xdr:spPr>
        <a:xfrm>
          <a:off x="3937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45555</xdr:rowOff>
    </xdr:from>
    <xdr:ext cx="736600" cy="259045"/>
    <xdr:sp macro="" textlink="">
      <xdr:nvSpPr>
        <xdr:cNvPr id="90" name="テキスト ボックス 89"/>
        <xdr:cNvSpPr txBox="1"/>
      </xdr:nvSpPr>
      <xdr:spPr>
        <a:xfrm>
          <a:off x="3606800" y="673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108857</xdr:rowOff>
    </xdr:from>
    <xdr:to>
      <xdr:col>15</xdr:col>
      <xdr:colOff>149225</xdr:colOff>
      <xdr:row>39</xdr:row>
      <xdr:rowOff>39007</xdr:rowOff>
    </xdr:to>
    <xdr:sp macro="" textlink="">
      <xdr:nvSpPr>
        <xdr:cNvPr id="91" name="楕円 90"/>
        <xdr:cNvSpPr/>
      </xdr:nvSpPr>
      <xdr:spPr>
        <a:xfrm>
          <a:off x="3048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23784</xdr:rowOff>
    </xdr:from>
    <xdr:ext cx="762000" cy="259045"/>
    <xdr:sp macro="" textlink="">
      <xdr:nvSpPr>
        <xdr:cNvPr id="92" name="テキスト ボックス 91"/>
        <xdr:cNvSpPr txBox="1"/>
      </xdr:nvSpPr>
      <xdr:spPr>
        <a:xfrm>
          <a:off x="2717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54428</xdr:rowOff>
    </xdr:from>
    <xdr:to>
      <xdr:col>11</xdr:col>
      <xdr:colOff>60325</xdr:colOff>
      <xdr:row>38</xdr:row>
      <xdr:rowOff>156028</xdr:rowOff>
    </xdr:to>
    <xdr:sp macro="" textlink="">
      <xdr:nvSpPr>
        <xdr:cNvPr id="93" name="楕円 92"/>
        <xdr:cNvSpPr/>
      </xdr:nvSpPr>
      <xdr:spPr>
        <a:xfrm>
          <a:off x="2159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140805</xdr:rowOff>
    </xdr:from>
    <xdr:ext cx="762000" cy="259045"/>
    <xdr:sp macro="" textlink="">
      <xdr:nvSpPr>
        <xdr:cNvPr id="94" name="テキスト ボックス 93"/>
        <xdr:cNvSpPr txBox="1"/>
      </xdr:nvSpPr>
      <xdr:spPr>
        <a:xfrm>
          <a:off x="1828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5443</xdr:rowOff>
    </xdr:from>
    <xdr:to>
      <xdr:col>6</xdr:col>
      <xdr:colOff>171450</xdr:colOff>
      <xdr:row>40</xdr:row>
      <xdr:rowOff>107043</xdr:rowOff>
    </xdr:to>
    <xdr:sp macro="" textlink="">
      <xdr:nvSpPr>
        <xdr:cNvPr id="95" name="楕円 94"/>
        <xdr:cNvSpPr/>
      </xdr:nvSpPr>
      <xdr:spPr>
        <a:xfrm>
          <a:off x="1270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91820</xdr:rowOff>
    </xdr:from>
    <xdr:ext cx="762000" cy="259045"/>
    <xdr:sp macro="" textlink="">
      <xdr:nvSpPr>
        <xdr:cNvPr id="96" name="テキスト ボックス 95"/>
        <xdr:cNvSpPr txBox="1"/>
      </xdr:nvSpPr>
      <xdr:spPr>
        <a:xfrm>
          <a:off x="939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ポイント低くなり</a:t>
          </a:r>
          <a:r>
            <a:rPr kumimoji="1" lang="en-US" altLang="ja-JP" sz="1300">
              <a:latin typeface="ＭＳ Ｐゴシック" panose="020B0600070205080204" pitchFamily="50" charset="-128"/>
              <a:ea typeface="ＭＳ Ｐゴシック" panose="020B0600070205080204" pitchFamily="50" charset="-128"/>
            </a:rPr>
            <a:t>16.9</a:t>
          </a:r>
          <a:r>
            <a:rPr kumimoji="1" lang="ja-JP" altLang="en-US" sz="1300">
              <a:latin typeface="ＭＳ Ｐゴシック" panose="020B0600070205080204" pitchFamily="50" charset="-128"/>
              <a:ea typeface="ＭＳ Ｐゴシック" panose="020B0600070205080204" pitchFamily="50" charset="-128"/>
            </a:rPr>
            <a:t>％となった主な要因は、公共施設の使用料・手数料の見直しに伴う歳入の増加によるものである。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今後は、施設の老朽化に伴う修繕料等が増加していく見通しであるため、施設の統廃合を進め、委託料や修繕料などの維持管理経費を圧縮していく。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113393</xdr:rowOff>
    </xdr:from>
    <xdr:to>
      <xdr:col>82</xdr:col>
      <xdr:colOff>107950</xdr:colOff>
      <xdr:row>17</xdr:row>
      <xdr:rowOff>167821</xdr:rowOff>
    </xdr:to>
    <xdr:cxnSp macro="">
      <xdr:nvCxnSpPr>
        <xdr:cNvPr id="131" name="直線コネクタ 130"/>
        <xdr:cNvCxnSpPr/>
      </xdr:nvCxnSpPr>
      <xdr:spPr>
        <a:xfrm flipV="1">
          <a:off x="15671800" y="3028043"/>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45556</xdr:rowOff>
    </xdr:from>
    <xdr:ext cx="762000" cy="259045"/>
    <xdr:sp macro="" textlink="">
      <xdr:nvSpPr>
        <xdr:cNvPr id="132" name="物件費平均値テキスト"/>
        <xdr:cNvSpPr txBox="1"/>
      </xdr:nvSpPr>
      <xdr:spPr>
        <a:xfrm>
          <a:off x="16598900" y="296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167821</xdr:rowOff>
    </xdr:from>
    <xdr:to>
      <xdr:col>78</xdr:col>
      <xdr:colOff>69850</xdr:colOff>
      <xdr:row>18</xdr:row>
      <xdr:rowOff>61686</xdr:rowOff>
    </xdr:to>
    <xdr:cxnSp macro="">
      <xdr:nvCxnSpPr>
        <xdr:cNvPr id="134" name="直線コネクタ 133"/>
        <xdr:cNvCxnSpPr/>
      </xdr:nvCxnSpPr>
      <xdr:spPr>
        <a:xfrm flipV="1">
          <a:off x="14782800" y="30824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163484</xdr:rowOff>
    </xdr:from>
    <xdr:ext cx="736600" cy="259045"/>
    <xdr:sp macro="" textlink="">
      <xdr:nvSpPr>
        <xdr:cNvPr id="136" name="テキスト ボックス 135"/>
        <xdr:cNvSpPr txBox="1"/>
      </xdr:nvSpPr>
      <xdr:spPr>
        <a:xfrm>
          <a:off x="15290800" y="273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xdr:rowOff>
    </xdr:from>
    <xdr:to>
      <xdr:col>73</xdr:col>
      <xdr:colOff>180975</xdr:colOff>
      <xdr:row>18</xdr:row>
      <xdr:rowOff>61686</xdr:rowOff>
    </xdr:to>
    <xdr:cxnSp macro="">
      <xdr:nvCxnSpPr>
        <xdr:cNvPr id="137" name="直線コネクタ 136"/>
        <xdr:cNvCxnSpPr/>
      </xdr:nvCxnSpPr>
      <xdr:spPr>
        <a:xfrm>
          <a:off x="13893800" y="3093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141713</xdr:rowOff>
    </xdr:from>
    <xdr:ext cx="762000" cy="259045"/>
    <xdr:sp macro="" textlink="">
      <xdr:nvSpPr>
        <xdr:cNvPr id="139" name="テキスト ボックス 138"/>
        <xdr:cNvSpPr txBox="1"/>
      </xdr:nvSpPr>
      <xdr:spPr>
        <a:xfrm>
          <a:off x="14401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xdr:rowOff>
    </xdr:from>
    <xdr:to>
      <xdr:col>69</xdr:col>
      <xdr:colOff>92075</xdr:colOff>
      <xdr:row>18</xdr:row>
      <xdr:rowOff>72571</xdr:rowOff>
    </xdr:to>
    <xdr:cxnSp macro="">
      <xdr:nvCxnSpPr>
        <xdr:cNvPr id="140" name="直線コネクタ 139"/>
        <xdr:cNvCxnSpPr/>
      </xdr:nvCxnSpPr>
      <xdr:spPr>
        <a:xfrm flipV="1">
          <a:off x="13004800" y="3093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42" name="テキスト ボックス 141"/>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3" name="フローチャート: 判断 142"/>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4" name="テキスト ボックス 143"/>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50" name="楕円 149"/>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79120</xdr:rowOff>
    </xdr:from>
    <xdr:ext cx="762000" cy="259045"/>
    <xdr:sp macro="" textlink="">
      <xdr:nvSpPr>
        <xdr:cNvPr id="151" name="物件費該当値テキスト"/>
        <xdr:cNvSpPr txBox="1"/>
      </xdr:nvSpPr>
      <xdr:spPr>
        <a:xfrm>
          <a:off x="16598900" y="282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52" name="楕円 151"/>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53" name="テキスト ボックス 152"/>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4" name="楕円 153"/>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5" name="テキスト ボックス 154"/>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127907</xdr:rowOff>
    </xdr:from>
    <xdr:to>
      <xdr:col>69</xdr:col>
      <xdr:colOff>142875</xdr:colOff>
      <xdr:row>18</xdr:row>
      <xdr:rowOff>58057</xdr:rowOff>
    </xdr:to>
    <xdr:sp macro="" textlink="">
      <xdr:nvSpPr>
        <xdr:cNvPr id="156" name="楕円 155"/>
        <xdr:cNvSpPr/>
      </xdr:nvSpPr>
      <xdr:spPr>
        <a:xfrm>
          <a:off x="13843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57" name="テキスト ボックス 156"/>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21771</xdr:rowOff>
    </xdr:from>
    <xdr:to>
      <xdr:col>65</xdr:col>
      <xdr:colOff>53975</xdr:colOff>
      <xdr:row>18</xdr:row>
      <xdr:rowOff>123371</xdr:rowOff>
    </xdr:to>
    <xdr:sp macro="" textlink="">
      <xdr:nvSpPr>
        <xdr:cNvPr id="158" name="楕円 157"/>
        <xdr:cNvSpPr/>
      </xdr:nvSpPr>
      <xdr:spPr>
        <a:xfrm>
          <a:off x="12954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108149</xdr:rowOff>
    </xdr:from>
    <xdr:ext cx="762000" cy="259045"/>
    <xdr:sp macro="" textlink="">
      <xdr:nvSpPr>
        <xdr:cNvPr id="159" name="テキスト ボックス 158"/>
        <xdr:cNvSpPr txBox="1"/>
      </xdr:nvSpPr>
      <xdr:spPr>
        <a:xfrm>
          <a:off x="12623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扶助費は、生活保護費の減少や臨時福祉給付金の廃止等により前年度比</a:t>
          </a:r>
          <a:r>
            <a:rPr kumimoji="1" lang="en-US" altLang="ja-JP" sz="1200">
              <a:latin typeface="ＭＳ Ｐゴシック" panose="020B0600070205080204" pitchFamily="50" charset="-128"/>
              <a:ea typeface="ＭＳ Ｐゴシック" panose="020B0600070205080204" pitchFamily="50" charset="-128"/>
            </a:rPr>
            <a:t>4.5%</a:t>
          </a:r>
          <a:r>
            <a:rPr kumimoji="1" lang="ja-JP" altLang="en-US" sz="1200">
              <a:latin typeface="ＭＳ Ｐゴシック" panose="020B0600070205080204" pitchFamily="50" charset="-128"/>
              <a:ea typeface="ＭＳ Ｐゴシック" panose="020B0600070205080204" pitchFamily="50" charset="-128"/>
            </a:rPr>
            <a:t>の減少となり、経常収支比率としても、経常経費充当一般財源が減少したことにより、前年度比より</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ポイント低くなり</a:t>
          </a:r>
          <a:r>
            <a:rPr kumimoji="1" lang="en-US" altLang="ja-JP" sz="1200">
              <a:latin typeface="ＭＳ Ｐゴシック" panose="020B0600070205080204" pitchFamily="50" charset="-128"/>
              <a:ea typeface="ＭＳ Ｐゴシック" panose="020B0600070205080204" pitchFamily="50" charset="-128"/>
            </a:rPr>
            <a:t>9.2</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　今後も、少子高齢化が進むことや、窓口無料化の実施等による扶助費の増加が見込まれることから、市単独事業については、事業の見直しにより、適度なサービス水準と経費のバランスに留意していく。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55</xdr:row>
      <xdr:rowOff>31750</xdr:rowOff>
    </xdr:to>
    <xdr:cxnSp macro="">
      <xdr:nvCxnSpPr>
        <xdr:cNvPr id="192" name="直線コネクタ 191"/>
        <xdr:cNvCxnSpPr/>
      </xdr:nvCxnSpPr>
      <xdr:spPr>
        <a:xfrm flipV="1">
          <a:off x="3987800" y="9309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93"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69850</xdr:rowOff>
    </xdr:to>
    <xdr:cxnSp macro="">
      <xdr:nvCxnSpPr>
        <xdr:cNvPr id="195" name="直線コネクタ 194"/>
        <xdr:cNvCxnSpPr/>
      </xdr:nvCxnSpPr>
      <xdr:spPr>
        <a:xfrm flipV="1">
          <a:off x="3098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55</xdr:row>
      <xdr:rowOff>69850</xdr:rowOff>
    </xdr:to>
    <xdr:cxnSp macro="">
      <xdr:nvCxnSpPr>
        <xdr:cNvPr id="198" name="直線コネクタ 197"/>
        <xdr:cNvCxnSpPr/>
      </xdr:nvCxnSpPr>
      <xdr:spPr>
        <a:xfrm>
          <a:off x="2209800" y="9347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0" name="テキスト ボックス 199"/>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88900</xdr:rowOff>
    </xdr:to>
    <xdr:cxnSp macro="">
      <xdr:nvCxnSpPr>
        <xdr:cNvPr id="201" name="直線コネクタ 200"/>
        <xdr:cNvCxnSpPr/>
      </xdr:nvCxnSpPr>
      <xdr:spPr>
        <a:xfrm>
          <a:off x="1320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03" name="テキスト ボックス 202"/>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4" name="フローチャート: 判断 203"/>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5" name="テキスト ボックス 204"/>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11" name="楕円 210"/>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12" name="扶助費該当値テキスト"/>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13" name="楕円 212"/>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4" name="テキスト ボックス 213"/>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5" name="楕円 214"/>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6" name="テキスト ボックス 21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7" name="楕円 216"/>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8" name="テキスト ボックス 217"/>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9" name="楕円 218"/>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20" name="テキスト ボックス 219"/>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としては、繰出金は前年度比ほぼ横ばいであったが、維持補修費は道路施設維持補修費等の減少の影響により減少した。経常収支比率としては、経常経費充当一般財源が増加したことによ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ポイント高くなり</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今後も公共施設マネジメントを推進し、維持補修費の圧縮に努めていく。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165100</xdr:rowOff>
    </xdr:from>
    <xdr:to>
      <xdr:col>82</xdr:col>
      <xdr:colOff>107950</xdr:colOff>
      <xdr:row>55</xdr:row>
      <xdr:rowOff>12700</xdr:rowOff>
    </xdr:to>
    <xdr:cxnSp macro="">
      <xdr:nvCxnSpPr>
        <xdr:cNvPr id="257" name="直線コネクタ 256"/>
        <xdr:cNvCxnSpPr/>
      </xdr:nvCxnSpPr>
      <xdr:spPr>
        <a:xfrm>
          <a:off x="15671800" y="9423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29227</xdr:rowOff>
    </xdr:from>
    <xdr:ext cx="762000" cy="259045"/>
    <xdr:sp macro="" textlink="">
      <xdr:nvSpPr>
        <xdr:cNvPr id="258" name="その他平均値テキスト"/>
        <xdr:cNvSpPr txBox="1"/>
      </xdr:nvSpPr>
      <xdr:spPr>
        <a:xfrm>
          <a:off x="16598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88900</xdr:rowOff>
    </xdr:from>
    <xdr:to>
      <xdr:col>78</xdr:col>
      <xdr:colOff>69850</xdr:colOff>
      <xdr:row>54</xdr:row>
      <xdr:rowOff>165100</xdr:rowOff>
    </xdr:to>
    <xdr:cxnSp macro="">
      <xdr:nvCxnSpPr>
        <xdr:cNvPr id="260" name="直線コネクタ 259"/>
        <xdr:cNvCxnSpPr/>
      </xdr:nvCxnSpPr>
      <xdr:spPr>
        <a:xfrm>
          <a:off x="14782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153052</xdr:rowOff>
    </xdr:from>
    <xdr:ext cx="736600" cy="259045"/>
    <xdr:sp macro="" textlink="">
      <xdr:nvSpPr>
        <xdr:cNvPr id="262" name="テキスト ボックス 261"/>
        <xdr:cNvSpPr txBox="1"/>
      </xdr:nvSpPr>
      <xdr:spPr>
        <a:xfrm>
          <a:off x="15290800" y="9754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54</xdr:row>
      <xdr:rowOff>136525</xdr:rowOff>
    </xdr:to>
    <xdr:cxnSp macro="">
      <xdr:nvCxnSpPr>
        <xdr:cNvPr id="263" name="直線コネクタ 262"/>
        <xdr:cNvCxnSpPr/>
      </xdr:nvCxnSpPr>
      <xdr:spPr>
        <a:xfrm flipV="1">
          <a:off x="13893800" y="93472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65" name="テキスト ボックス 264"/>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136525</xdr:rowOff>
    </xdr:from>
    <xdr:to>
      <xdr:col>69</xdr:col>
      <xdr:colOff>92075</xdr:colOff>
      <xdr:row>54</xdr:row>
      <xdr:rowOff>146050</xdr:rowOff>
    </xdr:to>
    <xdr:cxnSp macro="">
      <xdr:nvCxnSpPr>
        <xdr:cNvPr id="266" name="直線コネクタ 265"/>
        <xdr:cNvCxnSpPr/>
      </xdr:nvCxnSpPr>
      <xdr:spPr>
        <a:xfrm flipV="1">
          <a:off x="13004800" y="93948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68" name="テキスト ボックス 267"/>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9" name="フローチャート: 判断 268"/>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19702</xdr:rowOff>
    </xdr:from>
    <xdr:ext cx="762000" cy="259045"/>
    <xdr:sp macro="" textlink="">
      <xdr:nvSpPr>
        <xdr:cNvPr id="270" name="テキスト ボックス 269"/>
        <xdr:cNvSpPr txBox="1"/>
      </xdr:nvSpPr>
      <xdr:spPr>
        <a:xfrm>
          <a:off x="12623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133350</xdr:rowOff>
    </xdr:from>
    <xdr:to>
      <xdr:col>82</xdr:col>
      <xdr:colOff>158750</xdr:colOff>
      <xdr:row>55</xdr:row>
      <xdr:rowOff>63500</xdr:rowOff>
    </xdr:to>
    <xdr:sp macro="" textlink="">
      <xdr:nvSpPr>
        <xdr:cNvPr id="276" name="楕円 275"/>
        <xdr:cNvSpPr/>
      </xdr:nvSpPr>
      <xdr:spPr>
        <a:xfrm>
          <a:off x="16459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149877</xdr:rowOff>
    </xdr:from>
    <xdr:ext cx="762000" cy="259045"/>
    <xdr:sp macro="" textlink="">
      <xdr:nvSpPr>
        <xdr:cNvPr id="277" name="その他該当値テキスト"/>
        <xdr:cNvSpPr txBox="1"/>
      </xdr:nvSpPr>
      <xdr:spPr>
        <a:xfrm>
          <a:off x="16598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114300</xdr:rowOff>
    </xdr:from>
    <xdr:to>
      <xdr:col>78</xdr:col>
      <xdr:colOff>120650</xdr:colOff>
      <xdr:row>55</xdr:row>
      <xdr:rowOff>44450</xdr:rowOff>
    </xdr:to>
    <xdr:sp macro="" textlink="">
      <xdr:nvSpPr>
        <xdr:cNvPr id="278" name="楕円 277"/>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54627</xdr:rowOff>
    </xdr:from>
    <xdr:ext cx="736600" cy="259045"/>
    <xdr:sp macro="" textlink="">
      <xdr:nvSpPr>
        <xdr:cNvPr id="279" name="テキスト ボックス 278"/>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38100</xdr:rowOff>
    </xdr:from>
    <xdr:to>
      <xdr:col>74</xdr:col>
      <xdr:colOff>31750</xdr:colOff>
      <xdr:row>54</xdr:row>
      <xdr:rowOff>139700</xdr:rowOff>
    </xdr:to>
    <xdr:sp macro="" textlink="">
      <xdr:nvSpPr>
        <xdr:cNvPr id="280" name="楕円 279"/>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149877</xdr:rowOff>
    </xdr:from>
    <xdr:ext cx="762000" cy="259045"/>
    <xdr:sp macro="" textlink="">
      <xdr:nvSpPr>
        <xdr:cNvPr id="281" name="テキスト ボックス 280"/>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85725</xdr:rowOff>
    </xdr:from>
    <xdr:to>
      <xdr:col>69</xdr:col>
      <xdr:colOff>142875</xdr:colOff>
      <xdr:row>55</xdr:row>
      <xdr:rowOff>15875</xdr:rowOff>
    </xdr:to>
    <xdr:sp macro="" textlink="">
      <xdr:nvSpPr>
        <xdr:cNvPr id="282" name="楕円 281"/>
        <xdr:cNvSpPr/>
      </xdr:nvSpPr>
      <xdr:spPr>
        <a:xfrm>
          <a:off x="13843000" y="934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26052</xdr:rowOff>
    </xdr:from>
    <xdr:ext cx="762000" cy="259045"/>
    <xdr:sp macro="" textlink="">
      <xdr:nvSpPr>
        <xdr:cNvPr id="283" name="テキスト ボックス 282"/>
        <xdr:cNvSpPr txBox="1"/>
      </xdr:nvSpPr>
      <xdr:spPr>
        <a:xfrm>
          <a:off x="13512800" y="911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95250</xdr:rowOff>
    </xdr:from>
    <xdr:to>
      <xdr:col>65</xdr:col>
      <xdr:colOff>53975</xdr:colOff>
      <xdr:row>55</xdr:row>
      <xdr:rowOff>25400</xdr:rowOff>
    </xdr:to>
    <xdr:sp macro="" textlink="">
      <xdr:nvSpPr>
        <xdr:cNvPr id="284" name="楕円 283"/>
        <xdr:cNvSpPr/>
      </xdr:nvSpPr>
      <xdr:spPr>
        <a:xfrm>
          <a:off x="12954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35577</xdr:rowOff>
    </xdr:from>
    <xdr:ext cx="762000" cy="259045"/>
    <xdr:sp macro="" textlink="">
      <xdr:nvSpPr>
        <xdr:cNvPr id="285" name="テキスト ボックス 284"/>
        <xdr:cNvSpPr txBox="1"/>
      </xdr:nvSpPr>
      <xdr:spPr>
        <a:xfrm>
          <a:off x="12623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ポイント低くなり</a:t>
          </a:r>
          <a:r>
            <a:rPr kumimoji="1" lang="en-US" altLang="ja-JP" sz="1200">
              <a:latin typeface="ＭＳ Ｐゴシック" panose="020B0600070205080204" pitchFamily="50" charset="-128"/>
              <a:ea typeface="ＭＳ Ｐゴシック" panose="020B0600070205080204" pitchFamily="50" charset="-128"/>
            </a:rPr>
            <a:t>15.4</a:t>
          </a:r>
          <a:r>
            <a:rPr kumimoji="1" lang="ja-JP" altLang="en-US" sz="1200">
              <a:latin typeface="ＭＳ Ｐゴシック" panose="020B0600070205080204" pitchFamily="50" charset="-128"/>
              <a:ea typeface="ＭＳ Ｐゴシック" panose="020B0600070205080204" pitchFamily="50" charset="-128"/>
            </a:rPr>
            <a:t>％となった要因は、一部事務組合への負担金の減少等によるものである。</a:t>
          </a:r>
        </a:p>
        <a:p>
          <a:r>
            <a:rPr kumimoji="1" lang="ja-JP" altLang="en-US" sz="1200">
              <a:latin typeface="ＭＳ Ｐゴシック" panose="020B0600070205080204" pitchFamily="50" charset="-128"/>
              <a:ea typeface="ＭＳ Ｐゴシック" panose="020B0600070205080204" pitchFamily="50" charset="-128"/>
            </a:rPr>
            <a:t>　類似団体平均より高い比率となっているのは、汚水処理や内水排除のため下水道整備を推進したこと、一部事務組合で行っているごみ処理のＲＤＦ化費用、病院事業の統合に伴う運営費負担の増加が大きく影響している。公営企業等については、効率的な経営を図るよう働きかけ、補助費等の圧縮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138430</xdr:rowOff>
    </xdr:from>
    <xdr:to>
      <xdr:col>82</xdr:col>
      <xdr:colOff>107950</xdr:colOff>
      <xdr:row>39</xdr:row>
      <xdr:rowOff>153670</xdr:rowOff>
    </xdr:to>
    <xdr:cxnSp macro="">
      <xdr:nvCxnSpPr>
        <xdr:cNvPr id="317" name="直線コネクタ 316"/>
        <xdr:cNvCxnSpPr/>
      </xdr:nvCxnSpPr>
      <xdr:spPr>
        <a:xfrm flipV="1">
          <a:off x="15671800" y="6824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73677</xdr:rowOff>
    </xdr:from>
    <xdr:ext cx="762000" cy="259045"/>
    <xdr:sp macro="" textlink="">
      <xdr:nvSpPr>
        <xdr:cNvPr id="318" name="補助費等平均値テキスト"/>
        <xdr:cNvSpPr txBox="1"/>
      </xdr:nvSpPr>
      <xdr:spPr>
        <a:xfrm>
          <a:off x="16598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153670</xdr:rowOff>
    </xdr:from>
    <xdr:to>
      <xdr:col>78</xdr:col>
      <xdr:colOff>69850</xdr:colOff>
      <xdr:row>40</xdr:row>
      <xdr:rowOff>134620</xdr:rowOff>
    </xdr:to>
    <xdr:cxnSp macro="">
      <xdr:nvCxnSpPr>
        <xdr:cNvPr id="320" name="直線コネクタ 319"/>
        <xdr:cNvCxnSpPr/>
      </xdr:nvCxnSpPr>
      <xdr:spPr>
        <a:xfrm flipV="1">
          <a:off x="14782800" y="68402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138447</xdr:rowOff>
    </xdr:from>
    <xdr:ext cx="736600" cy="259045"/>
    <xdr:sp macro="" textlink="">
      <xdr:nvSpPr>
        <xdr:cNvPr id="322" name="テキスト ボックス 321"/>
        <xdr:cNvSpPr txBox="1"/>
      </xdr:nvSpPr>
      <xdr:spPr>
        <a:xfrm>
          <a:off x="15290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134620</xdr:rowOff>
    </xdr:from>
    <xdr:to>
      <xdr:col>73</xdr:col>
      <xdr:colOff>180975</xdr:colOff>
      <xdr:row>40</xdr:row>
      <xdr:rowOff>157480</xdr:rowOff>
    </xdr:to>
    <xdr:cxnSp macro="">
      <xdr:nvCxnSpPr>
        <xdr:cNvPr id="323" name="直線コネクタ 322"/>
        <xdr:cNvCxnSpPr/>
      </xdr:nvCxnSpPr>
      <xdr:spPr>
        <a:xfrm flipV="1">
          <a:off x="13893800" y="6992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153687</xdr:rowOff>
    </xdr:from>
    <xdr:ext cx="762000" cy="259045"/>
    <xdr:sp macro="" textlink="">
      <xdr:nvSpPr>
        <xdr:cNvPr id="325" name="テキスト ボックス 324"/>
        <xdr:cNvSpPr txBox="1"/>
      </xdr:nvSpPr>
      <xdr:spPr>
        <a:xfrm>
          <a:off x="14401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88900</xdr:rowOff>
    </xdr:from>
    <xdr:to>
      <xdr:col>69</xdr:col>
      <xdr:colOff>92075</xdr:colOff>
      <xdr:row>40</xdr:row>
      <xdr:rowOff>157480</xdr:rowOff>
    </xdr:to>
    <xdr:cxnSp macro="">
      <xdr:nvCxnSpPr>
        <xdr:cNvPr id="326" name="直線コネクタ 325"/>
        <xdr:cNvCxnSpPr/>
      </xdr:nvCxnSpPr>
      <xdr:spPr>
        <a:xfrm>
          <a:off x="13004800" y="6946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69867</xdr:rowOff>
    </xdr:from>
    <xdr:ext cx="762000" cy="259045"/>
    <xdr:sp macro="" textlink="">
      <xdr:nvSpPr>
        <xdr:cNvPr id="328" name="テキスト ボックス 327"/>
        <xdr:cNvSpPr txBox="1"/>
      </xdr:nvSpPr>
      <xdr:spPr>
        <a:xfrm>
          <a:off x="13512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9" name="フローチャート: 判断 328"/>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30" name="テキスト ボックス 329"/>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87630</xdr:rowOff>
    </xdr:from>
    <xdr:to>
      <xdr:col>82</xdr:col>
      <xdr:colOff>158750</xdr:colOff>
      <xdr:row>40</xdr:row>
      <xdr:rowOff>17780</xdr:rowOff>
    </xdr:to>
    <xdr:sp macro="" textlink="">
      <xdr:nvSpPr>
        <xdr:cNvPr id="336" name="楕円 335"/>
        <xdr:cNvSpPr/>
      </xdr:nvSpPr>
      <xdr:spPr>
        <a:xfrm>
          <a:off x="16459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59707</xdr:rowOff>
    </xdr:from>
    <xdr:ext cx="762000" cy="259045"/>
    <xdr:sp macro="" textlink="">
      <xdr:nvSpPr>
        <xdr:cNvPr id="337" name="補助費等該当値テキスト"/>
        <xdr:cNvSpPr txBox="1"/>
      </xdr:nvSpPr>
      <xdr:spPr>
        <a:xfrm>
          <a:off x="165989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102870</xdr:rowOff>
    </xdr:from>
    <xdr:to>
      <xdr:col>78</xdr:col>
      <xdr:colOff>120650</xdr:colOff>
      <xdr:row>40</xdr:row>
      <xdr:rowOff>33020</xdr:rowOff>
    </xdr:to>
    <xdr:sp macro="" textlink="">
      <xdr:nvSpPr>
        <xdr:cNvPr id="338" name="楕円 337"/>
        <xdr:cNvSpPr/>
      </xdr:nvSpPr>
      <xdr:spPr>
        <a:xfrm>
          <a:off x="1562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17797</xdr:rowOff>
    </xdr:from>
    <xdr:ext cx="736600" cy="259045"/>
    <xdr:sp macro="" textlink="">
      <xdr:nvSpPr>
        <xdr:cNvPr id="339" name="テキスト ボックス 338"/>
        <xdr:cNvSpPr txBox="1"/>
      </xdr:nvSpPr>
      <xdr:spPr>
        <a:xfrm>
          <a:off x="15290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83820</xdr:rowOff>
    </xdr:from>
    <xdr:to>
      <xdr:col>74</xdr:col>
      <xdr:colOff>31750</xdr:colOff>
      <xdr:row>41</xdr:row>
      <xdr:rowOff>13970</xdr:rowOff>
    </xdr:to>
    <xdr:sp macro="" textlink="">
      <xdr:nvSpPr>
        <xdr:cNvPr id="340" name="楕円 339"/>
        <xdr:cNvSpPr/>
      </xdr:nvSpPr>
      <xdr:spPr>
        <a:xfrm>
          <a:off x="147320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170197</xdr:rowOff>
    </xdr:from>
    <xdr:ext cx="762000" cy="259045"/>
    <xdr:sp macro="" textlink="">
      <xdr:nvSpPr>
        <xdr:cNvPr id="341" name="テキスト ボックス 340"/>
        <xdr:cNvSpPr txBox="1"/>
      </xdr:nvSpPr>
      <xdr:spPr>
        <a:xfrm>
          <a:off x="14401800" y="702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106680</xdr:rowOff>
    </xdr:from>
    <xdr:to>
      <xdr:col>69</xdr:col>
      <xdr:colOff>142875</xdr:colOff>
      <xdr:row>41</xdr:row>
      <xdr:rowOff>36830</xdr:rowOff>
    </xdr:to>
    <xdr:sp macro="" textlink="">
      <xdr:nvSpPr>
        <xdr:cNvPr id="342" name="楕円 341"/>
        <xdr:cNvSpPr/>
      </xdr:nvSpPr>
      <xdr:spPr>
        <a:xfrm>
          <a:off x="13843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21607</xdr:rowOff>
    </xdr:from>
    <xdr:ext cx="762000" cy="259045"/>
    <xdr:sp macro="" textlink="">
      <xdr:nvSpPr>
        <xdr:cNvPr id="343" name="テキスト ボックス 342"/>
        <xdr:cNvSpPr txBox="1"/>
      </xdr:nvSpPr>
      <xdr:spPr>
        <a:xfrm>
          <a:off x="13512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38100</xdr:rowOff>
    </xdr:from>
    <xdr:to>
      <xdr:col>65</xdr:col>
      <xdr:colOff>53975</xdr:colOff>
      <xdr:row>40</xdr:row>
      <xdr:rowOff>139700</xdr:rowOff>
    </xdr:to>
    <xdr:sp macro="" textlink="">
      <xdr:nvSpPr>
        <xdr:cNvPr id="344" name="楕円 343"/>
        <xdr:cNvSpPr/>
      </xdr:nvSpPr>
      <xdr:spPr>
        <a:xfrm>
          <a:off x="12954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124477</xdr:rowOff>
    </xdr:from>
    <xdr:ext cx="762000" cy="259045"/>
    <xdr:sp macro="" textlink="">
      <xdr:nvSpPr>
        <xdr:cNvPr id="345" name="テキスト ボックス 344"/>
        <xdr:cNvSpPr txBox="1"/>
      </xdr:nvSpPr>
      <xdr:spPr>
        <a:xfrm>
          <a:off x="12623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公債費の歳出決算額は、合併特例事業債及び臨時財政対策債の償還額が増加したことにより、前年度比</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％の増加、経常収支比率としても、経常経費充当一般財源が増加したことにより、前年度比より</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ポイント高くなり</a:t>
          </a:r>
          <a:r>
            <a:rPr kumimoji="1" lang="en-US" altLang="ja-JP" sz="1200">
              <a:latin typeface="ＭＳ Ｐゴシック" panose="020B0600070205080204" pitchFamily="50" charset="-128"/>
              <a:ea typeface="ＭＳ Ｐゴシック" panose="020B0600070205080204" pitchFamily="50" charset="-128"/>
            </a:rPr>
            <a:t>19.5</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今後も、大型事業等の見通しがあるため、交付税算入率が高い有利な起債を活用し、また、償還財源の確保として公共施設マネジメントや公民連携等の考え方を取り入れた行財政改革の取組を推進していく。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99568</xdr:rowOff>
    </xdr:from>
    <xdr:to>
      <xdr:col>24</xdr:col>
      <xdr:colOff>25400</xdr:colOff>
      <xdr:row>78</xdr:row>
      <xdr:rowOff>104139</xdr:rowOff>
    </xdr:to>
    <xdr:cxnSp macro="">
      <xdr:nvCxnSpPr>
        <xdr:cNvPr id="375" name="直線コネクタ 374"/>
        <xdr:cNvCxnSpPr/>
      </xdr:nvCxnSpPr>
      <xdr:spPr>
        <a:xfrm>
          <a:off x="3987800" y="134726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6"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67563</xdr:rowOff>
    </xdr:from>
    <xdr:to>
      <xdr:col>19</xdr:col>
      <xdr:colOff>187325</xdr:colOff>
      <xdr:row>78</xdr:row>
      <xdr:rowOff>99568</xdr:rowOff>
    </xdr:to>
    <xdr:cxnSp macro="">
      <xdr:nvCxnSpPr>
        <xdr:cNvPr id="378" name="直線コネクタ 377"/>
        <xdr:cNvCxnSpPr/>
      </xdr:nvCxnSpPr>
      <xdr:spPr>
        <a:xfrm>
          <a:off x="3098800" y="134406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0" name="テキスト ボックス 379"/>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17272</xdr:rowOff>
    </xdr:from>
    <xdr:to>
      <xdr:col>15</xdr:col>
      <xdr:colOff>98425</xdr:colOff>
      <xdr:row>78</xdr:row>
      <xdr:rowOff>67563</xdr:rowOff>
    </xdr:to>
    <xdr:cxnSp macro="">
      <xdr:nvCxnSpPr>
        <xdr:cNvPr id="381" name="直線コネクタ 380"/>
        <xdr:cNvCxnSpPr/>
      </xdr:nvCxnSpPr>
      <xdr:spPr>
        <a:xfrm>
          <a:off x="2209800" y="133903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3" name="テキスト ボックス 382"/>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17272</xdr:rowOff>
    </xdr:from>
    <xdr:to>
      <xdr:col>11</xdr:col>
      <xdr:colOff>9525</xdr:colOff>
      <xdr:row>78</xdr:row>
      <xdr:rowOff>21844</xdr:rowOff>
    </xdr:to>
    <xdr:cxnSp macro="">
      <xdr:nvCxnSpPr>
        <xdr:cNvPr id="384" name="直線コネクタ 383"/>
        <xdr:cNvCxnSpPr/>
      </xdr:nvCxnSpPr>
      <xdr:spPr>
        <a:xfrm flipV="1">
          <a:off x="1320800" y="13390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6" name="テキスト ボックス 385"/>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7" name="フローチャート: 判断 386"/>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88" name="テキスト ボックス 387"/>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94" name="楕円 393"/>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95"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48768</xdr:rowOff>
    </xdr:from>
    <xdr:to>
      <xdr:col>20</xdr:col>
      <xdr:colOff>38100</xdr:colOff>
      <xdr:row>78</xdr:row>
      <xdr:rowOff>150368</xdr:rowOff>
    </xdr:to>
    <xdr:sp macro="" textlink="">
      <xdr:nvSpPr>
        <xdr:cNvPr id="396" name="楕円 395"/>
        <xdr:cNvSpPr/>
      </xdr:nvSpPr>
      <xdr:spPr>
        <a:xfrm>
          <a:off x="3937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135145</xdr:rowOff>
    </xdr:from>
    <xdr:ext cx="736600" cy="259045"/>
    <xdr:sp macro="" textlink="">
      <xdr:nvSpPr>
        <xdr:cNvPr id="397" name="テキスト ボックス 396"/>
        <xdr:cNvSpPr txBox="1"/>
      </xdr:nvSpPr>
      <xdr:spPr>
        <a:xfrm>
          <a:off x="3606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xdr:rowOff>
    </xdr:from>
    <xdr:to>
      <xdr:col>15</xdr:col>
      <xdr:colOff>149225</xdr:colOff>
      <xdr:row>78</xdr:row>
      <xdr:rowOff>118363</xdr:rowOff>
    </xdr:to>
    <xdr:sp macro="" textlink="">
      <xdr:nvSpPr>
        <xdr:cNvPr id="398" name="楕円 397"/>
        <xdr:cNvSpPr/>
      </xdr:nvSpPr>
      <xdr:spPr>
        <a:xfrm>
          <a:off x="3048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99" name="テキスト ボックス 398"/>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137922</xdr:rowOff>
    </xdr:from>
    <xdr:to>
      <xdr:col>11</xdr:col>
      <xdr:colOff>60325</xdr:colOff>
      <xdr:row>78</xdr:row>
      <xdr:rowOff>68072</xdr:rowOff>
    </xdr:to>
    <xdr:sp macro="" textlink="">
      <xdr:nvSpPr>
        <xdr:cNvPr id="400" name="楕円 399"/>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401" name="テキスト ボックス 400"/>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402" name="楕円 401"/>
        <xdr:cNvSpPr/>
      </xdr:nvSpPr>
      <xdr:spPr>
        <a:xfrm>
          <a:off x="1270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403" name="テキスト ボックス 402"/>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経常収支比率は、ここ数年高い比率で推移しているが、人件費や物件費、補助費等などの比率が減少したことにより、平成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ポイント低くなり、</a:t>
          </a:r>
          <a:r>
            <a:rPr kumimoji="1" lang="en-US" altLang="ja-JP" sz="1300">
              <a:latin typeface="ＭＳ Ｐゴシック" panose="020B0600070205080204" pitchFamily="50" charset="-128"/>
              <a:ea typeface="ＭＳ Ｐゴシック" panose="020B0600070205080204" pitchFamily="50" charset="-128"/>
            </a:rPr>
            <a:t>76.0%</a:t>
          </a:r>
          <a:r>
            <a:rPr kumimoji="1" lang="ja-JP" altLang="en-US" sz="1300">
              <a:latin typeface="ＭＳ Ｐゴシック" panose="020B0600070205080204" pitchFamily="50" charset="-128"/>
              <a:ea typeface="ＭＳ Ｐゴシック" panose="020B0600070205080204" pitchFamily="50" charset="-128"/>
            </a:rPr>
            <a:t>になった。</a:t>
          </a:r>
        </a:p>
        <a:p>
          <a:r>
            <a:rPr kumimoji="1" lang="ja-JP" altLang="en-US" sz="1300">
              <a:latin typeface="ＭＳ Ｐゴシック" panose="020B0600070205080204" pitchFamily="50" charset="-128"/>
              <a:ea typeface="ＭＳ Ｐゴシック" panose="020B0600070205080204" pitchFamily="50" charset="-128"/>
            </a:rPr>
            <a:t>　今後、扶助費、公債費は増加する見通しであり、継続した財政健全化の取組みを進める。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67563</xdr:rowOff>
    </xdr:to>
    <xdr:cxnSp macro="">
      <xdr:nvCxnSpPr>
        <xdr:cNvPr id="434" name="直線コネクタ 433"/>
        <xdr:cNvCxnSpPr/>
      </xdr:nvCxnSpPr>
      <xdr:spPr>
        <a:xfrm flipV="1">
          <a:off x="15671800" y="13317220"/>
          <a:ext cx="8382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26433</xdr:rowOff>
    </xdr:from>
    <xdr:ext cx="762000" cy="259045"/>
    <xdr:sp macro="" textlink="">
      <xdr:nvSpPr>
        <xdr:cNvPr id="435"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67563</xdr:rowOff>
    </xdr:from>
    <xdr:to>
      <xdr:col>78</xdr:col>
      <xdr:colOff>69850</xdr:colOff>
      <xdr:row>78</xdr:row>
      <xdr:rowOff>149861</xdr:rowOff>
    </xdr:to>
    <xdr:cxnSp macro="">
      <xdr:nvCxnSpPr>
        <xdr:cNvPr id="437" name="直線コネクタ 436"/>
        <xdr:cNvCxnSpPr/>
      </xdr:nvCxnSpPr>
      <xdr:spPr>
        <a:xfrm flipV="1">
          <a:off x="14782800" y="13440663"/>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39" name="テキスト ボックス 438"/>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78</xdr:row>
      <xdr:rowOff>149861</xdr:rowOff>
    </xdr:to>
    <xdr:cxnSp macro="">
      <xdr:nvCxnSpPr>
        <xdr:cNvPr id="440" name="直線コネクタ 439"/>
        <xdr:cNvCxnSpPr/>
      </xdr:nvCxnSpPr>
      <xdr:spPr>
        <a:xfrm>
          <a:off x="13893800" y="13477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2" name="テキスト ボックス 441"/>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79</xdr:row>
      <xdr:rowOff>46989</xdr:rowOff>
    </xdr:to>
    <xdr:cxnSp macro="">
      <xdr:nvCxnSpPr>
        <xdr:cNvPr id="443" name="直線コネクタ 442"/>
        <xdr:cNvCxnSpPr/>
      </xdr:nvCxnSpPr>
      <xdr:spPr>
        <a:xfrm flipV="1">
          <a:off x="13004800" y="134772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5" name="テキスト ボックス 444"/>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6" name="フローチャート: 判断 445"/>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94251</xdr:rowOff>
    </xdr:from>
    <xdr:ext cx="762000" cy="259045"/>
    <xdr:sp macro="" textlink="">
      <xdr:nvSpPr>
        <xdr:cNvPr id="447" name="テキスト ボックス 446"/>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53" name="楕円 452"/>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54"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xdr:rowOff>
    </xdr:from>
    <xdr:to>
      <xdr:col>78</xdr:col>
      <xdr:colOff>120650</xdr:colOff>
      <xdr:row>78</xdr:row>
      <xdr:rowOff>118363</xdr:rowOff>
    </xdr:to>
    <xdr:sp macro="" textlink="">
      <xdr:nvSpPr>
        <xdr:cNvPr id="455" name="楕円 454"/>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103140</xdr:rowOff>
    </xdr:from>
    <xdr:ext cx="736600" cy="259045"/>
    <xdr:sp macro="" textlink="">
      <xdr:nvSpPr>
        <xdr:cNvPr id="456" name="テキスト ボックス 455"/>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57" name="楕円 456"/>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58" name="テキスト ボックス 457"/>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59" name="楕円 458"/>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60" name="テキスト ボックス 459"/>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167639</xdr:rowOff>
    </xdr:from>
    <xdr:to>
      <xdr:col>65</xdr:col>
      <xdr:colOff>53975</xdr:colOff>
      <xdr:row>79</xdr:row>
      <xdr:rowOff>97789</xdr:rowOff>
    </xdr:to>
    <xdr:sp macro="" textlink="">
      <xdr:nvSpPr>
        <xdr:cNvPr id="461" name="楕円 460"/>
        <xdr:cNvSpPr/>
      </xdr:nvSpPr>
      <xdr:spPr>
        <a:xfrm>
          <a:off x="12954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82566</xdr:rowOff>
    </xdr:from>
    <xdr:ext cx="762000" cy="259045"/>
    <xdr:sp macro="" textlink="">
      <xdr:nvSpPr>
        <xdr:cNvPr id="462" name="テキスト ボックス 461"/>
        <xdr:cNvSpPr txBox="1"/>
      </xdr:nvSpPr>
      <xdr:spPr>
        <a:xfrm>
          <a:off x="12623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54667</xdr:rowOff>
    </xdr:from>
    <xdr:to>
      <xdr:col>29</xdr:col>
      <xdr:colOff>127000</xdr:colOff>
      <xdr:row>17</xdr:row>
      <xdr:rowOff>69355</xdr:rowOff>
    </xdr:to>
    <xdr:cxnSp macro="">
      <xdr:nvCxnSpPr>
        <xdr:cNvPr id="50" name="直線コネクタ 49"/>
        <xdr:cNvCxnSpPr/>
      </xdr:nvCxnSpPr>
      <xdr:spPr bwMode="auto">
        <a:xfrm>
          <a:off x="5003800" y="3016942"/>
          <a:ext cx="647700" cy="14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54132</xdr:rowOff>
    </xdr:from>
    <xdr:ext cx="762000" cy="259045"/>
    <xdr:sp macro="" textlink="">
      <xdr:nvSpPr>
        <xdr:cNvPr id="51" name="人口1人当たり決算額の推移平均値テキスト130"/>
        <xdr:cNvSpPr txBox="1"/>
      </xdr:nvSpPr>
      <xdr:spPr>
        <a:xfrm>
          <a:off x="5740400" y="3016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54667</xdr:rowOff>
    </xdr:from>
    <xdr:to>
      <xdr:col>26</xdr:col>
      <xdr:colOff>50800</xdr:colOff>
      <xdr:row>17</xdr:row>
      <xdr:rowOff>64554</xdr:rowOff>
    </xdr:to>
    <xdr:cxnSp macro="">
      <xdr:nvCxnSpPr>
        <xdr:cNvPr id="53" name="直線コネクタ 52"/>
        <xdr:cNvCxnSpPr/>
      </xdr:nvCxnSpPr>
      <xdr:spPr bwMode="auto">
        <a:xfrm flipV="1">
          <a:off x="4305300" y="3016942"/>
          <a:ext cx="698500" cy="9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142365</xdr:rowOff>
    </xdr:from>
    <xdr:ext cx="736600" cy="259045"/>
    <xdr:sp macro="" textlink="">
      <xdr:nvSpPr>
        <xdr:cNvPr id="55" name="テキスト ボックス 54"/>
        <xdr:cNvSpPr txBox="1"/>
      </xdr:nvSpPr>
      <xdr:spPr>
        <a:xfrm>
          <a:off x="4622800" y="310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43656</xdr:rowOff>
    </xdr:from>
    <xdr:to>
      <xdr:col>22</xdr:col>
      <xdr:colOff>114300</xdr:colOff>
      <xdr:row>17</xdr:row>
      <xdr:rowOff>64554</xdr:rowOff>
    </xdr:to>
    <xdr:cxnSp macro="">
      <xdr:nvCxnSpPr>
        <xdr:cNvPr id="56" name="直線コネクタ 55"/>
        <xdr:cNvCxnSpPr/>
      </xdr:nvCxnSpPr>
      <xdr:spPr bwMode="auto">
        <a:xfrm>
          <a:off x="3606800" y="3005931"/>
          <a:ext cx="698500" cy="20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129049</xdr:rowOff>
    </xdr:from>
    <xdr:ext cx="762000" cy="259045"/>
    <xdr:sp macro="" textlink="">
      <xdr:nvSpPr>
        <xdr:cNvPr id="58" name="テキスト ボックス 57"/>
        <xdr:cNvSpPr txBox="1"/>
      </xdr:nvSpPr>
      <xdr:spPr>
        <a:xfrm>
          <a:off x="39243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37789</xdr:rowOff>
    </xdr:from>
    <xdr:to>
      <xdr:col>18</xdr:col>
      <xdr:colOff>177800</xdr:colOff>
      <xdr:row>17</xdr:row>
      <xdr:rowOff>43656</xdr:rowOff>
    </xdr:to>
    <xdr:cxnSp macro="">
      <xdr:nvCxnSpPr>
        <xdr:cNvPr id="59" name="直線コネクタ 58"/>
        <xdr:cNvCxnSpPr/>
      </xdr:nvCxnSpPr>
      <xdr:spPr bwMode="auto">
        <a:xfrm>
          <a:off x="2908300" y="3000064"/>
          <a:ext cx="698500" cy="5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150880</xdr:rowOff>
    </xdr:from>
    <xdr:ext cx="762000" cy="259045"/>
    <xdr:sp macro="" textlink="">
      <xdr:nvSpPr>
        <xdr:cNvPr id="61" name="テキスト ボックス 60"/>
        <xdr:cNvSpPr txBox="1"/>
      </xdr:nvSpPr>
      <xdr:spPr>
        <a:xfrm>
          <a:off x="32258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63684</xdr:rowOff>
    </xdr:from>
    <xdr:to>
      <xdr:col>15</xdr:col>
      <xdr:colOff>101600</xdr:colOff>
      <xdr:row>17</xdr:row>
      <xdr:rowOff>165284</xdr:rowOff>
    </xdr:to>
    <xdr:sp macro="" textlink="">
      <xdr:nvSpPr>
        <xdr:cNvPr id="62" name="フローチャート: 判断 61"/>
        <xdr:cNvSpPr/>
      </xdr:nvSpPr>
      <xdr:spPr bwMode="auto">
        <a:xfrm>
          <a:off x="2857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150061</xdr:rowOff>
    </xdr:from>
    <xdr:ext cx="762000" cy="259045"/>
    <xdr:sp macro="" textlink="">
      <xdr:nvSpPr>
        <xdr:cNvPr id="63" name="テキスト ボックス 62"/>
        <xdr:cNvSpPr txBox="1"/>
      </xdr:nvSpPr>
      <xdr:spPr>
        <a:xfrm>
          <a:off x="25273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18555</xdr:rowOff>
    </xdr:from>
    <xdr:to>
      <xdr:col>29</xdr:col>
      <xdr:colOff>177800</xdr:colOff>
      <xdr:row>17</xdr:row>
      <xdr:rowOff>120155</xdr:rowOff>
    </xdr:to>
    <xdr:sp macro="" textlink="">
      <xdr:nvSpPr>
        <xdr:cNvPr id="69" name="楕円 68"/>
        <xdr:cNvSpPr/>
      </xdr:nvSpPr>
      <xdr:spPr bwMode="auto">
        <a:xfrm>
          <a:off x="5600700" y="2980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35082</xdr:rowOff>
    </xdr:from>
    <xdr:ext cx="762000" cy="259045"/>
    <xdr:sp macro="" textlink="">
      <xdr:nvSpPr>
        <xdr:cNvPr id="70" name="人口1人当たり決算額の推移該当値テキスト130"/>
        <xdr:cNvSpPr txBox="1"/>
      </xdr:nvSpPr>
      <xdr:spPr>
        <a:xfrm>
          <a:off x="5740400" y="28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3867</xdr:rowOff>
    </xdr:from>
    <xdr:to>
      <xdr:col>26</xdr:col>
      <xdr:colOff>101600</xdr:colOff>
      <xdr:row>17</xdr:row>
      <xdr:rowOff>105467</xdr:rowOff>
    </xdr:to>
    <xdr:sp macro="" textlink="">
      <xdr:nvSpPr>
        <xdr:cNvPr id="71" name="楕円 70"/>
        <xdr:cNvSpPr/>
      </xdr:nvSpPr>
      <xdr:spPr bwMode="auto">
        <a:xfrm>
          <a:off x="4953000" y="2966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115644</xdr:rowOff>
    </xdr:from>
    <xdr:ext cx="736600" cy="259045"/>
    <xdr:sp macro="" textlink="">
      <xdr:nvSpPr>
        <xdr:cNvPr id="72" name="テキスト ボックス 71"/>
        <xdr:cNvSpPr txBox="1"/>
      </xdr:nvSpPr>
      <xdr:spPr>
        <a:xfrm>
          <a:off x="4622800" y="2735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13754</xdr:rowOff>
    </xdr:from>
    <xdr:to>
      <xdr:col>22</xdr:col>
      <xdr:colOff>165100</xdr:colOff>
      <xdr:row>17</xdr:row>
      <xdr:rowOff>115354</xdr:rowOff>
    </xdr:to>
    <xdr:sp macro="" textlink="">
      <xdr:nvSpPr>
        <xdr:cNvPr id="73" name="楕円 72"/>
        <xdr:cNvSpPr/>
      </xdr:nvSpPr>
      <xdr:spPr bwMode="auto">
        <a:xfrm>
          <a:off x="4254500" y="2976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125531</xdr:rowOff>
    </xdr:from>
    <xdr:ext cx="762000" cy="259045"/>
    <xdr:sp macro="" textlink="">
      <xdr:nvSpPr>
        <xdr:cNvPr id="74" name="テキスト ボックス 73"/>
        <xdr:cNvSpPr txBox="1"/>
      </xdr:nvSpPr>
      <xdr:spPr>
        <a:xfrm>
          <a:off x="3924300" y="274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164306</xdr:rowOff>
    </xdr:from>
    <xdr:to>
      <xdr:col>19</xdr:col>
      <xdr:colOff>38100</xdr:colOff>
      <xdr:row>17</xdr:row>
      <xdr:rowOff>94456</xdr:rowOff>
    </xdr:to>
    <xdr:sp macro="" textlink="">
      <xdr:nvSpPr>
        <xdr:cNvPr id="75" name="楕円 74"/>
        <xdr:cNvSpPr/>
      </xdr:nvSpPr>
      <xdr:spPr bwMode="auto">
        <a:xfrm>
          <a:off x="3556000" y="2955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104633</xdr:rowOff>
    </xdr:from>
    <xdr:ext cx="762000" cy="259045"/>
    <xdr:sp macro="" textlink="">
      <xdr:nvSpPr>
        <xdr:cNvPr id="76" name="テキスト ボックス 75"/>
        <xdr:cNvSpPr txBox="1"/>
      </xdr:nvSpPr>
      <xdr:spPr>
        <a:xfrm>
          <a:off x="3225800" y="272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158439</xdr:rowOff>
    </xdr:from>
    <xdr:to>
      <xdr:col>15</xdr:col>
      <xdr:colOff>101600</xdr:colOff>
      <xdr:row>17</xdr:row>
      <xdr:rowOff>88589</xdr:rowOff>
    </xdr:to>
    <xdr:sp macro="" textlink="">
      <xdr:nvSpPr>
        <xdr:cNvPr id="77" name="楕円 76"/>
        <xdr:cNvSpPr/>
      </xdr:nvSpPr>
      <xdr:spPr bwMode="auto">
        <a:xfrm>
          <a:off x="2857500" y="2949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98766</xdr:rowOff>
    </xdr:from>
    <xdr:ext cx="762000" cy="259045"/>
    <xdr:sp macro="" textlink="">
      <xdr:nvSpPr>
        <xdr:cNvPr id="78" name="テキスト ボックス 77"/>
        <xdr:cNvSpPr txBox="1"/>
      </xdr:nvSpPr>
      <xdr:spPr>
        <a:xfrm>
          <a:off x="2527300" y="271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239967</xdr:rowOff>
    </xdr:from>
    <xdr:to>
      <xdr:col>29</xdr:col>
      <xdr:colOff>127000</xdr:colOff>
      <xdr:row>34</xdr:row>
      <xdr:rowOff>306527</xdr:rowOff>
    </xdr:to>
    <xdr:cxnSp macro="">
      <xdr:nvCxnSpPr>
        <xdr:cNvPr id="111" name="直線コネクタ 110"/>
        <xdr:cNvCxnSpPr/>
      </xdr:nvCxnSpPr>
      <xdr:spPr bwMode="auto">
        <a:xfrm>
          <a:off x="5003800" y="6507417"/>
          <a:ext cx="647700" cy="66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143680</xdr:rowOff>
    </xdr:from>
    <xdr:ext cx="762000" cy="259045"/>
    <xdr:sp macro="" textlink="">
      <xdr:nvSpPr>
        <xdr:cNvPr id="112" name="人口1人当たり決算額の推移平均値テキスト445"/>
        <xdr:cNvSpPr txBox="1"/>
      </xdr:nvSpPr>
      <xdr:spPr>
        <a:xfrm>
          <a:off x="5740400" y="6754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215849</xdr:rowOff>
    </xdr:from>
    <xdr:to>
      <xdr:col>26</xdr:col>
      <xdr:colOff>50800</xdr:colOff>
      <xdr:row>34</xdr:row>
      <xdr:rowOff>239967</xdr:rowOff>
    </xdr:to>
    <xdr:cxnSp macro="">
      <xdr:nvCxnSpPr>
        <xdr:cNvPr id="114" name="直線コネクタ 113"/>
        <xdr:cNvCxnSpPr/>
      </xdr:nvCxnSpPr>
      <xdr:spPr bwMode="auto">
        <a:xfrm>
          <a:off x="4305300" y="6483299"/>
          <a:ext cx="698500" cy="24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231271</xdr:rowOff>
    </xdr:from>
    <xdr:ext cx="736600" cy="259045"/>
    <xdr:sp macro="" textlink="">
      <xdr:nvSpPr>
        <xdr:cNvPr id="116" name="テキスト ボックス 115"/>
        <xdr:cNvSpPr txBox="1"/>
      </xdr:nvSpPr>
      <xdr:spPr>
        <a:xfrm>
          <a:off x="4622800" y="684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132067</xdr:rowOff>
    </xdr:from>
    <xdr:to>
      <xdr:col>22</xdr:col>
      <xdr:colOff>114300</xdr:colOff>
      <xdr:row>34</xdr:row>
      <xdr:rowOff>215849</xdr:rowOff>
    </xdr:to>
    <xdr:cxnSp macro="">
      <xdr:nvCxnSpPr>
        <xdr:cNvPr id="117" name="直線コネクタ 116"/>
        <xdr:cNvCxnSpPr/>
      </xdr:nvCxnSpPr>
      <xdr:spPr bwMode="auto">
        <a:xfrm>
          <a:off x="3606800" y="6399517"/>
          <a:ext cx="698500" cy="83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205211</xdr:rowOff>
    </xdr:from>
    <xdr:ext cx="762000" cy="259045"/>
    <xdr:sp macro="" textlink="">
      <xdr:nvSpPr>
        <xdr:cNvPr id="119" name="テキスト ボックス 118"/>
        <xdr:cNvSpPr txBox="1"/>
      </xdr:nvSpPr>
      <xdr:spPr>
        <a:xfrm>
          <a:off x="3924300" y="68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132067</xdr:rowOff>
    </xdr:from>
    <xdr:to>
      <xdr:col>18</xdr:col>
      <xdr:colOff>177800</xdr:colOff>
      <xdr:row>34</xdr:row>
      <xdr:rowOff>157975</xdr:rowOff>
    </xdr:to>
    <xdr:cxnSp macro="">
      <xdr:nvCxnSpPr>
        <xdr:cNvPr id="120" name="直線コネクタ 119"/>
        <xdr:cNvCxnSpPr/>
      </xdr:nvCxnSpPr>
      <xdr:spPr bwMode="auto">
        <a:xfrm flipV="1">
          <a:off x="2908300" y="6399517"/>
          <a:ext cx="698500" cy="25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175150</xdr:rowOff>
    </xdr:from>
    <xdr:ext cx="762000" cy="259045"/>
    <xdr:sp macro="" textlink="">
      <xdr:nvSpPr>
        <xdr:cNvPr id="122" name="テキスト ボックス 121"/>
        <xdr:cNvSpPr txBox="1"/>
      </xdr:nvSpPr>
      <xdr:spPr>
        <a:xfrm>
          <a:off x="32258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3" name="フローチャート: 判断 122"/>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155491</xdr:rowOff>
    </xdr:from>
    <xdr:ext cx="762000" cy="259045"/>
    <xdr:sp macro="" textlink="">
      <xdr:nvSpPr>
        <xdr:cNvPr id="124" name="テキスト ボックス 123"/>
        <xdr:cNvSpPr txBox="1"/>
      </xdr:nvSpPr>
      <xdr:spPr>
        <a:xfrm>
          <a:off x="2527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255727</xdr:rowOff>
    </xdr:from>
    <xdr:to>
      <xdr:col>29</xdr:col>
      <xdr:colOff>177800</xdr:colOff>
      <xdr:row>35</xdr:row>
      <xdr:rowOff>14427</xdr:rowOff>
    </xdr:to>
    <xdr:sp macro="" textlink="">
      <xdr:nvSpPr>
        <xdr:cNvPr id="130" name="楕円 129"/>
        <xdr:cNvSpPr/>
      </xdr:nvSpPr>
      <xdr:spPr bwMode="auto">
        <a:xfrm>
          <a:off x="5600700" y="6523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100804</xdr:rowOff>
    </xdr:from>
    <xdr:ext cx="762000" cy="259045"/>
    <xdr:sp macro="" textlink="">
      <xdr:nvSpPr>
        <xdr:cNvPr id="131" name="人口1人当たり決算額の推移該当値テキスト445"/>
        <xdr:cNvSpPr txBox="1"/>
      </xdr:nvSpPr>
      <xdr:spPr>
        <a:xfrm>
          <a:off x="5740400" y="636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189166</xdr:rowOff>
    </xdr:from>
    <xdr:to>
      <xdr:col>26</xdr:col>
      <xdr:colOff>101600</xdr:colOff>
      <xdr:row>34</xdr:row>
      <xdr:rowOff>290767</xdr:rowOff>
    </xdr:to>
    <xdr:sp macro="" textlink="">
      <xdr:nvSpPr>
        <xdr:cNvPr id="132" name="楕円 131"/>
        <xdr:cNvSpPr/>
      </xdr:nvSpPr>
      <xdr:spPr bwMode="auto">
        <a:xfrm>
          <a:off x="4953000" y="645661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300943</xdr:rowOff>
    </xdr:from>
    <xdr:ext cx="736600" cy="259045"/>
    <xdr:sp macro="" textlink="">
      <xdr:nvSpPr>
        <xdr:cNvPr id="133" name="テキスト ボックス 132"/>
        <xdr:cNvSpPr txBox="1"/>
      </xdr:nvSpPr>
      <xdr:spPr>
        <a:xfrm>
          <a:off x="4622800" y="6225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165049</xdr:rowOff>
    </xdr:from>
    <xdr:to>
      <xdr:col>22</xdr:col>
      <xdr:colOff>165100</xdr:colOff>
      <xdr:row>34</xdr:row>
      <xdr:rowOff>266649</xdr:rowOff>
    </xdr:to>
    <xdr:sp macro="" textlink="">
      <xdr:nvSpPr>
        <xdr:cNvPr id="134" name="楕円 133"/>
        <xdr:cNvSpPr/>
      </xdr:nvSpPr>
      <xdr:spPr bwMode="auto">
        <a:xfrm>
          <a:off x="4254500" y="6432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276826</xdr:rowOff>
    </xdr:from>
    <xdr:ext cx="762000" cy="259045"/>
    <xdr:sp macro="" textlink="">
      <xdr:nvSpPr>
        <xdr:cNvPr id="135" name="テキスト ボックス 134"/>
        <xdr:cNvSpPr txBox="1"/>
      </xdr:nvSpPr>
      <xdr:spPr>
        <a:xfrm>
          <a:off x="3924300" y="620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81267</xdr:rowOff>
    </xdr:from>
    <xdr:to>
      <xdr:col>19</xdr:col>
      <xdr:colOff>38100</xdr:colOff>
      <xdr:row>34</xdr:row>
      <xdr:rowOff>182867</xdr:rowOff>
    </xdr:to>
    <xdr:sp macro="" textlink="">
      <xdr:nvSpPr>
        <xdr:cNvPr id="136" name="楕円 135"/>
        <xdr:cNvSpPr/>
      </xdr:nvSpPr>
      <xdr:spPr bwMode="auto">
        <a:xfrm>
          <a:off x="3556000" y="6348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193044</xdr:rowOff>
    </xdr:from>
    <xdr:ext cx="762000" cy="259045"/>
    <xdr:sp macro="" textlink="">
      <xdr:nvSpPr>
        <xdr:cNvPr id="137" name="テキスト ボックス 136"/>
        <xdr:cNvSpPr txBox="1"/>
      </xdr:nvSpPr>
      <xdr:spPr>
        <a:xfrm>
          <a:off x="3225800" y="6117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107175</xdr:rowOff>
    </xdr:from>
    <xdr:to>
      <xdr:col>15</xdr:col>
      <xdr:colOff>101600</xdr:colOff>
      <xdr:row>34</xdr:row>
      <xdr:rowOff>208775</xdr:rowOff>
    </xdr:to>
    <xdr:sp macro="" textlink="">
      <xdr:nvSpPr>
        <xdr:cNvPr id="138" name="楕円 137"/>
        <xdr:cNvSpPr/>
      </xdr:nvSpPr>
      <xdr:spPr bwMode="auto">
        <a:xfrm>
          <a:off x="2857500" y="6374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218952</xdr:rowOff>
    </xdr:from>
    <xdr:ext cx="762000" cy="259045"/>
    <xdr:sp macro="" textlink="">
      <xdr:nvSpPr>
        <xdr:cNvPr id="139" name="テキスト ボックス 138"/>
        <xdr:cNvSpPr txBox="1"/>
      </xdr:nvSpPr>
      <xdr:spPr>
        <a:xfrm>
          <a:off x="2527300" y="614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142,457
138,370
136.68
53,269,526
51,463,668
1,407,555
30,124,126
68,697,923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164693</xdr:rowOff>
    </xdr:from>
    <xdr:to>
      <xdr:col>24</xdr:col>
      <xdr:colOff>63500</xdr:colOff>
      <xdr:row>34</xdr:row>
      <xdr:rowOff>69596</xdr:rowOff>
    </xdr:to>
    <xdr:cxnSp macro="">
      <xdr:nvCxnSpPr>
        <xdr:cNvPr id="61" name="直線コネクタ 60"/>
        <xdr:cNvCxnSpPr/>
      </xdr:nvCxnSpPr>
      <xdr:spPr>
        <a:xfrm>
          <a:off x="3797300" y="5822543"/>
          <a:ext cx="838200" cy="7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46791</xdr:rowOff>
    </xdr:from>
    <xdr:ext cx="534377" cy="259045"/>
    <xdr:sp macro="" textlink="">
      <xdr:nvSpPr>
        <xdr:cNvPr id="62" name="人件費平均値テキスト"/>
        <xdr:cNvSpPr txBox="1"/>
      </xdr:nvSpPr>
      <xdr:spPr>
        <a:xfrm>
          <a:off x="4686300" y="6047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164693</xdr:rowOff>
    </xdr:from>
    <xdr:to>
      <xdr:col>19</xdr:col>
      <xdr:colOff>177800</xdr:colOff>
      <xdr:row>34</xdr:row>
      <xdr:rowOff>8712</xdr:rowOff>
    </xdr:to>
    <xdr:cxnSp macro="">
      <xdr:nvCxnSpPr>
        <xdr:cNvPr id="64" name="直線コネクタ 63"/>
        <xdr:cNvCxnSpPr/>
      </xdr:nvCxnSpPr>
      <xdr:spPr>
        <a:xfrm flipV="1">
          <a:off x="2908300" y="5822543"/>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157471</xdr:rowOff>
    </xdr:from>
    <xdr:ext cx="534377" cy="259045"/>
    <xdr:sp macro="" textlink="">
      <xdr:nvSpPr>
        <xdr:cNvPr id="66" name="テキスト ボックス 65"/>
        <xdr:cNvSpPr txBox="1"/>
      </xdr:nvSpPr>
      <xdr:spPr>
        <a:xfrm>
          <a:off x="3530111" y="6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149720</xdr:rowOff>
    </xdr:from>
    <xdr:to>
      <xdr:col>15</xdr:col>
      <xdr:colOff>50800</xdr:colOff>
      <xdr:row>34</xdr:row>
      <xdr:rowOff>8712</xdr:rowOff>
    </xdr:to>
    <xdr:cxnSp macro="">
      <xdr:nvCxnSpPr>
        <xdr:cNvPr id="67" name="直線コネクタ 66"/>
        <xdr:cNvCxnSpPr/>
      </xdr:nvCxnSpPr>
      <xdr:spPr>
        <a:xfrm>
          <a:off x="2019300" y="5807570"/>
          <a:ext cx="889000" cy="3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1757</xdr:rowOff>
    </xdr:from>
    <xdr:ext cx="534377" cy="259045"/>
    <xdr:sp macro="" textlink="">
      <xdr:nvSpPr>
        <xdr:cNvPr id="69" name="テキスト ボックス 68"/>
        <xdr:cNvSpPr txBox="1"/>
      </xdr:nvSpPr>
      <xdr:spPr>
        <a:xfrm>
          <a:off x="2641111" y="617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35116</xdr:rowOff>
    </xdr:from>
    <xdr:to>
      <xdr:col>10</xdr:col>
      <xdr:colOff>114300</xdr:colOff>
      <xdr:row>33</xdr:row>
      <xdr:rowOff>149720</xdr:rowOff>
    </xdr:to>
    <xdr:cxnSp macro="">
      <xdr:nvCxnSpPr>
        <xdr:cNvPr id="70" name="直線コネクタ 69"/>
        <xdr:cNvCxnSpPr/>
      </xdr:nvCxnSpPr>
      <xdr:spPr>
        <a:xfrm>
          <a:off x="1130300" y="5692966"/>
          <a:ext cx="889000" cy="11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50000</xdr:rowOff>
    </xdr:from>
    <xdr:to>
      <xdr:col>10</xdr:col>
      <xdr:colOff>165100</xdr:colOff>
      <xdr:row>35</xdr:row>
      <xdr:rowOff>151600</xdr:rowOff>
    </xdr:to>
    <xdr:sp macro="" textlink="">
      <xdr:nvSpPr>
        <xdr:cNvPr id="71" name="フローチャート: 判断 70"/>
        <xdr:cNvSpPr/>
      </xdr:nvSpPr>
      <xdr:spPr>
        <a:xfrm>
          <a:off x="1968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142727</xdr:rowOff>
    </xdr:from>
    <xdr:ext cx="534377" cy="259045"/>
    <xdr:sp macro="" textlink="">
      <xdr:nvSpPr>
        <xdr:cNvPr id="72" name="テキスト ボックス 71"/>
        <xdr:cNvSpPr txBox="1"/>
      </xdr:nvSpPr>
      <xdr:spPr>
        <a:xfrm>
          <a:off x="1752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128486</xdr:rowOff>
    </xdr:from>
    <xdr:to>
      <xdr:col>6</xdr:col>
      <xdr:colOff>38100</xdr:colOff>
      <xdr:row>35</xdr:row>
      <xdr:rowOff>58636</xdr:rowOff>
    </xdr:to>
    <xdr:sp macro="" textlink="">
      <xdr:nvSpPr>
        <xdr:cNvPr id="73" name="フローチャート: 判断 72"/>
        <xdr:cNvSpPr/>
      </xdr:nvSpPr>
      <xdr:spPr>
        <a:xfrm>
          <a:off x="1079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49763</xdr:rowOff>
    </xdr:from>
    <xdr:ext cx="534377" cy="259045"/>
    <xdr:sp macro="" textlink="">
      <xdr:nvSpPr>
        <xdr:cNvPr id="74" name="テキスト ボックス 73"/>
        <xdr:cNvSpPr txBox="1"/>
      </xdr:nvSpPr>
      <xdr:spPr>
        <a:xfrm>
          <a:off x="863111" y="60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18796</xdr:rowOff>
    </xdr:from>
    <xdr:to>
      <xdr:col>24</xdr:col>
      <xdr:colOff>114300</xdr:colOff>
      <xdr:row>34</xdr:row>
      <xdr:rowOff>120396</xdr:rowOff>
    </xdr:to>
    <xdr:sp macro="" textlink="">
      <xdr:nvSpPr>
        <xdr:cNvPr id="80" name="楕円 79"/>
        <xdr:cNvSpPr/>
      </xdr:nvSpPr>
      <xdr:spPr>
        <a:xfrm>
          <a:off x="4584700" y="584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41673</xdr:rowOff>
    </xdr:from>
    <xdr:ext cx="534377" cy="259045"/>
    <xdr:sp macro="" textlink="">
      <xdr:nvSpPr>
        <xdr:cNvPr id="81" name="人件費該当値テキスト"/>
        <xdr:cNvSpPr txBox="1"/>
      </xdr:nvSpPr>
      <xdr:spPr>
        <a:xfrm>
          <a:off x="4686300" y="569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113893</xdr:rowOff>
    </xdr:from>
    <xdr:to>
      <xdr:col>20</xdr:col>
      <xdr:colOff>38100</xdr:colOff>
      <xdr:row>34</xdr:row>
      <xdr:rowOff>44043</xdr:rowOff>
    </xdr:to>
    <xdr:sp macro="" textlink="">
      <xdr:nvSpPr>
        <xdr:cNvPr id="82" name="楕円 81"/>
        <xdr:cNvSpPr/>
      </xdr:nvSpPr>
      <xdr:spPr>
        <a:xfrm>
          <a:off x="3746500" y="57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60570</xdr:rowOff>
    </xdr:from>
    <xdr:ext cx="534377" cy="259045"/>
    <xdr:sp macro="" textlink="">
      <xdr:nvSpPr>
        <xdr:cNvPr id="83" name="テキスト ボックス 82"/>
        <xdr:cNvSpPr txBox="1"/>
      </xdr:nvSpPr>
      <xdr:spPr>
        <a:xfrm>
          <a:off x="3530111" y="554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129362</xdr:rowOff>
    </xdr:from>
    <xdr:to>
      <xdr:col>15</xdr:col>
      <xdr:colOff>101600</xdr:colOff>
      <xdr:row>34</xdr:row>
      <xdr:rowOff>59512</xdr:rowOff>
    </xdr:to>
    <xdr:sp macro="" textlink="">
      <xdr:nvSpPr>
        <xdr:cNvPr id="84" name="楕円 83"/>
        <xdr:cNvSpPr/>
      </xdr:nvSpPr>
      <xdr:spPr>
        <a:xfrm>
          <a:off x="2857500" y="57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76039</xdr:rowOff>
    </xdr:from>
    <xdr:ext cx="534377" cy="259045"/>
    <xdr:sp macro="" textlink="">
      <xdr:nvSpPr>
        <xdr:cNvPr id="85" name="テキスト ボックス 84"/>
        <xdr:cNvSpPr txBox="1"/>
      </xdr:nvSpPr>
      <xdr:spPr>
        <a:xfrm>
          <a:off x="2641111" y="556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98920</xdr:rowOff>
    </xdr:from>
    <xdr:to>
      <xdr:col>10</xdr:col>
      <xdr:colOff>165100</xdr:colOff>
      <xdr:row>34</xdr:row>
      <xdr:rowOff>29070</xdr:rowOff>
    </xdr:to>
    <xdr:sp macro="" textlink="">
      <xdr:nvSpPr>
        <xdr:cNvPr id="86" name="楕円 85"/>
        <xdr:cNvSpPr/>
      </xdr:nvSpPr>
      <xdr:spPr>
        <a:xfrm>
          <a:off x="1968500" y="575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45597</xdr:rowOff>
    </xdr:from>
    <xdr:ext cx="534377" cy="259045"/>
    <xdr:sp macro="" textlink="">
      <xdr:nvSpPr>
        <xdr:cNvPr id="87" name="テキスト ボックス 86"/>
        <xdr:cNvSpPr txBox="1"/>
      </xdr:nvSpPr>
      <xdr:spPr>
        <a:xfrm>
          <a:off x="1752111" y="553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155766</xdr:rowOff>
    </xdr:from>
    <xdr:to>
      <xdr:col>6</xdr:col>
      <xdr:colOff>38100</xdr:colOff>
      <xdr:row>33</xdr:row>
      <xdr:rowOff>85916</xdr:rowOff>
    </xdr:to>
    <xdr:sp macro="" textlink="">
      <xdr:nvSpPr>
        <xdr:cNvPr id="88" name="楕円 87"/>
        <xdr:cNvSpPr/>
      </xdr:nvSpPr>
      <xdr:spPr>
        <a:xfrm>
          <a:off x="1079500" y="564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102443</xdr:rowOff>
    </xdr:from>
    <xdr:ext cx="534377" cy="259045"/>
    <xdr:sp macro="" textlink="">
      <xdr:nvSpPr>
        <xdr:cNvPr id="89" name="テキスト ボックス 88"/>
        <xdr:cNvSpPr txBox="1"/>
      </xdr:nvSpPr>
      <xdr:spPr>
        <a:xfrm>
          <a:off x="863111" y="541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6" name="直線コネクタ 115"/>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7" name="物件費最小値テキスト"/>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18" name="直線コネクタ 117"/>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19" name="物件費最大値テキスト"/>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0" name="直線コネクタ 119"/>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146362</xdr:rowOff>
    </xdr:from>
    <xdr:to>
      <xdr:col>24</xdr:col>
      <xdr:colOff>63500</xdr:colOff>
      <xdr:row>58</xdr:row>
      <xdr:rowOff>4075</xdr:rowOff>
    </xdr:to>
    <xdr:cxnSp macro="">
      <xdr:nvCxnSpPr>
        <xdr:cNvPr id="121" name="直線コネクタ 120"/>
        <xdr:cNvCxnSpPr/>
      </xdr:nvCxnSpPr>
      <xdr:spPr>
        <a:xfrm flipV="1">
          <a:off x="3797300" y="9919012"/>
          <a:ext cx="838200" cy="2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59330</xdr:rowOff>
    </xdr:from>
    <xdr:ext cx="534377" cy="259045"/>
    <xdr:sp macro="" textlink="">
      <xdr:nvSpPr>
        <xdr:cNvPr id="122" name="物件費平均値テキスト"/>
        <xdr:cNvSpPr txBox="1"/>
      </xdr:nvSpPr>
      <xdr:spPr>
        <a:xfrm>
          <a:off x="4686300" y="948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3" name="フローチャート: 判断 122"/>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164422</xdr:rowOff>
    </xdr:from>
    <xdr:to>
      <xdr:col>19</xdr:col>
      <xdr:colOff>177800</xdr:colOff>
      <xdr:row>58</xdr:row>
      <xdr:rowOff>4075</xdr:rowOff>
    </xdr:to>
    <xdr:cxnSp macro="">
      <xdr:nvCxnSpPr>
        <xdr:cNvPr id="124" name="直線コネクタ 123"/>
        <xdr:cNvCxnSpPr/>
      </xdr:nvCxnSpPr>
      <xdr:spPr>
        <a:xfrm>
          <a:off x="2908300" y="9937072"/>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5" name="フローチャート: 判断 124"/>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10399</xdr:rowOff>
    </xdr:from>
    <xdr:ext cx="534377" cy="259045"/>
    <xdr:sp macro="" textlink="">
      <xdr:nvSpPr>
        <xdr:cNvPr id="126" name="テキスト ボックス 125"/>
        <xdr:cNvSpPr txBox="1"/>
      </xdr:nvSpPr>
      <xdr:spPr>
        <a:xfrm>
          <a:off x="3530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133005</xdr:rowOff>
    </xdr:from>
    <xdr:to>
      <xdr:col>15</xdr:col>
      <xdr:colOff>50800</xdr:colOff>
      <xdr:row>57</xdr:row>
      <xdr:rowOff>164422</xdr:rowOff>
    </xdr:to>
    <xdr:cxnSp macro="">
      <xdr:nvCxnSpPr>
        <xdr:cNvPr id="127" name="直線コネクタ 126"/>
        <xdr:cNvCxnSpPr/>
      </xdr:nvCxnSpPr>
      <xdr:spPr>
        <a:xfrm>
          <a:off x="2019300" y="9905655"/>
          <a:ext cx="889000" cy="3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28" name="フローチャート: 判断 127"/>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171072</xdr:rowOff>
    </xdr:from>
    <xdr:ext cx="534377" cy="259045"/>
    <xdr:sp macro="" textlink="">
      <xdr:nvSpPr>
        <xdr:cNvPr id="129" name="テキスト ボックス 128"/>
        <xdr:cNvSpPr txBox="1"/>
      </xdr:nvSpPr>
      <xdr:spPr>
        <a:xfrm>
          <a:off x="2641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103614</xdr:rowOff>
    </xdr:from>
    <xdr:to>
      <xdr:col>10</xdr:col>
      <xdr:colOff>114300</xdr:colOff>
      <xdr:row>57</xdr:row>
      <xdr:rowOff>133005</xdr:rowOff>
    </xdr:to>
    <xdr:cxnSp macro="">
      <xdr:nvCxnSpPr>
        <xdr:cNvPr id="130" name="直線コネクタ 129"/>
        <xdr:cNvCxnSpPr/>
      </xdr:nvCxnSpPr>
      <xdr:spPr>
        <a:xfrm>
          <a:off x="1130300" y="987626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152484</xdr:rowOff>
    </xdr:from>
    <xdr:to>
      <xdr:col>10</xdr:col>
      <xdr:colOff>165100</xdr:colOff>
      <xdr:row>57</xdr:row>
      <xdr:rowOff>82634</xdr:rowOff>
    </xdr:to>
    <xdr:sp macro="" textlink="">
      <xdr:nvSpPr>
        <xdr:cNvPr id="131" name="フローチャート: 判断 130"/>
        <xdr:cNvSpPr/>
      </xdr:nvSpPr>
      <xdr:spPr>
        <a:xfrm>
          <a:off x="1968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99161</xdr:rowOff>
    </xdr:from>
    <xdr:ext cx="534377" cy="259045"/>
    <xdr:sp macro="" textlink="">
      <xdr:nvSpPr>
        <xdr:cNvPr id="132" name="テキスト ボックス 131"/>
        <xdr:cNvSpPr txBox="1"/>
      </xdr:nvSpPr>
      <xdr:spPr>
        <a:xfrm>
          <a:off x="1752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3" name="フローチャート: 判断 132"/>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149362</xdr:rowOff>
    </xdr:from>
    <xdr:ext cx="534377" cy="259045"/>
    <xdr:sp macro="" textlink="">
      <xdr:nvSpPr>
        <xdr:cNvPr id="134" name="テキスト ボックス 133"/>
        <xdr:cNvSpPr txBox="1"/>
      </xdr:nvSpPr>
      <xdr:spPr>
        <a:xfrm>
          <a:off x="863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95562</xdr:rowOff>
    </xdr:from>
    <xdr:to>
      <xdr:col>24</xdr:col>
      <xdr:colOff>114300</xdr:colOff>
      <xdr:row>58</xdr:row>
      <xdr:rowOff>25712</xdr:rowOff>
    </xdr:to>
    <xdr:sp macro="" textlink="">
      <xdr:nvSpPr>
        <xdr:cNvPr id="140" name="楕円 139"/>
        <xdr:cNvSpPr/>
      </xdr:nvSpPr>
      <xdr:spPr>
        <a:xfrm>
          <a:off x="4584700" y="98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73989</xdr:rowOff>
    </xdr:from>
    <xdr:ext cx="534377" cy="259045"/>
    <xdr:sp macro="" textlink="">
      <xdr:nvSpPr>
        <xdr:cNvPr id="141" name="物件費該当値テキスト"/>
        <xdr:cNvSpPr txBox="1"/>
      </xdr:nvSpPr>
      <xdr:spPr>
        <a:xfrm>
          <a:off x="4686300" y="984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124725</xdr:rowOff>
    </xdr:from>
    <xdr:to>
      <xdr:col>20</xdr:col>
      <xdr:colOff>38100</xdr:colOff>
      <xdr:row>58</xdr:row>
      <xdr:rowOff>54875</xdr:rowOff>
    </xdr:to>
    <xdr:sp macro="" textlink="">
      <xdr:nvSpPr>
        <xdr:cNvPr id="142" name="楕円 141"/>
        <xdr:cNvSpPr/>
      </xdr:nvSpPr>
      <xdr:spPr>
        <a:xfrm>
          <a:off x="3746500" y="989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46002</xdr:rowOff>
    </xdr:from>
    <xdr:ext cx="534377" cy="259045"/>
    <xdr:sp macro="" textlink="">
      <xdr:nvSpPr>
        <xdr:cNvPr id="143" name="テキスト ボックス 142"/>
        <xdr:cNvSpPr txBox="1"/>
      </xdr:nvSpPr>
      <xdr:spPr>
        <a:xfrm>
          <a:off x="3530111" y="99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113622</xdr:rowOff>
    </xdr:from>
    <xdr:to>
      <xdr:col>15</xdr:col>
      <xdr:colOff>101600</xdr:colOff>
      <xdr:row>58</xdr:row>
      <xdr:rowOff>43772</xdr:rowOff>
    </xdr:to>
    <xdr:sp macro="" textlink="">
      <xdr:nvSpPr>
        <xdr:cNvPr id="144" name="楕円 143"/>
        <xdr:cNvSpPr/>
      </xdr:nvSpPr>
      <xdr:spPr>
        <a:xfrm>
          <a:off x="2857500" y="988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34899</xdr:rowOff>
    </xdr:from>
    <xdr:ext cx="534377" cy="259045"/>
    <xdr:sp macro="" textlink="">
      <xdr:nvSpPr>
        <xdr:cNvPr id="145" name="テキスト ボックス 144"/>
        <xdr:cNvSpPr txBox="1"/>
      </xdr:nvSpPr>
      <xdr:spPr>
        <a:xfrm>
          <a:off x="2641111" y="997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82205</xdr:rowOff>
    </xdr:from>
    <xdr:to>
      <xdr:col>10</xdr:col>
      <xdr:colOff>165100</xdr:colOff>
      <xdr:row>58</xdr:row>
      <xdr:rowOff>12355</xdr:rowOff>
    </xdr:to>
    <xdr:sp macro="" textlink="">
      <xdr:nvSpPr>
        <xdr:cNvPr id="146" name="楕円 145"/>
        <xdr:cNvSpPr/>
      </xdr:nvSpPr>
      <xdr:spPr>
        <a:xfrm>
          <a:off x="1968500" y="985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3482</xdr:rowOff>
    </xdr:from>
    <xdr:ext cx="534377" cy="259045"/>
    <xdr:sp macro="" textlink="">
      <xdr:nvSpPr>
        <xdr:cNvPr id="147" name="テキスト ボックス 146"/>
        <xdr:cNvSpPr txBox="1"/>
      </xdr:nvSpPr>
      <xdr:spPr>
        <a:xfrm>
          <a:off x="1752111" y="994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52814</xdr:rowOff>
    </xdr:from>
    <xdr:to>
      <xdr:col>6</xdr:col>
      <xdr:colOff>38100</xdr:colOff>
      <xdr:row>57</xdr:row>
      <xdr:rowOff>154414</xdr:rowOff>
    </xdr:to>
    <xdr:sp macro="" textlink="">
      <xdr:nvSpPr>
        <xdr:cNvPr id="148" name="楕円 147"/>
        <xdr:cNvSpPr/>
      </xdr:nvSpPr>
      <xdr:spPr>
        <a:xfrm>
          <a:off x="1079500" y="98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170941</xdr:rowOff>
    </xdr:from>
    <xdr:ext cx="534377" cy="259045"/>
    <xdr:sp macro="" textlink="">
      <xdr:nvSpPr>
        <xdr:cNvPr id="149" name="テキスト ボックス 148"/>
        <xdr:cNvSpPr txBox="1"/>
      </xdr:nvSpPr>
      <xdr:spPr>
        <a:xfrm>
          <a:off x="863111" y="960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5" name="直線コネクタ 174"/>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6" name="維持補修費最小値テキスト"/>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7" name="直線コネクタ 176"/>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8" name="維持補修費最大値テキスト"/>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9" name="直線コネクタ 178"/>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126637</xdr:rowOff>
    </xdr:from>
    <xdr:to>
      <xdr:col>24</xdr:col>
      <xdr:colOff>63500</xdr:colOff>
      <xdr:row>76</xdr:row>
      <xdr:rowOff>169255</xdr:rowOff>
    </xdr:to>
    <xdr:cxnSp macro="">
      <xdr:nvCxnSpPr>
        <xdr:cNvPr id="180" name="直線コネクタ 179"/>
        <xdr:cNvCxnSpPr/>
      </xdr:nvCxnSpPr>
      <xdr:spPr>
        <a:xfrm>
          <a:off x="3797300" y="13156837"/>
          <a:ext cx="838200" cy="4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62792</xdr:rowOff>
    </xdr:from>
    <xdr:ext cx="469744" cy="259045"/>
    <xdr:sp macro="" textlink="">
      <xdr:nvSpPr>
        <xdr:cNvPr id="181" name="維持補修費平均値テキスト"/>
        <xdr:cNvSpPr txBox="1"/>
      </xdr:nvSpPr>
      <xdr:spPr>
        <a:xfrm>
          <a:off x="4686300" y="12750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2" name="フローチャート: 判断 181"/>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79938</xdr:rowOff>
    </xdr:from>
    <xdr:to>
      <xdr:col>19</xdr:col>
      <xdr:colOff>177800</xdr:colOff>
      <xdr:row>76</xdr:row>
      <xdr:rowOff>126637</xdr:rowOff>
    </xdr:to>
    <xdr:cxnSp macro="">
      <xdr:nvCxnSpPr>
        <xdr:cNvPr id="183" name="直線コネクタ 182"/>
        <xdr:cNvCxnSpPr/>
      </xdr:nvCxnSpPr>
      <xdr:spPr>
        <a:xfrm>
          <a:off x="2908300" y="13110138"/>
          <a:ext cx="889000" cy="4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4" name="フローチャート: 判断 183"/>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2103</xdr:rowOff>
    </xdr:from>
    <xdr:ext cx="469744" cy="259045"/>
    <xdr:sp macro="" textlink="">
      <xdr:nvSpPr>
        <xdr:cNvPr id="185" name="テキスト ボックス 184"/>
        <xdr:cNvSpPr txBox="1"/>
      </xdr:nvSpPr>
      <xdr:spPr>
        <a:xfrm>
          <a:off x="3562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79938</xdr:rowOff>
    </xdr:from>
    <xdr:to>
      <xdr:col>15</xdr:col>
      <xdr:colOff>50800</xdr:colOff>
      <xdr:row>76</xdr:row>
      <xdr:rowOff>112105</xdr:rowOff>
    </xdr:to>
    <xdr:cxnSp macro="">
      <xdr:nvCxnSpPr>
        <xdr:cNvPr id="186" name="直線コネクタ 185"/>
        <xdr:cNvCxnSpPr/>
      </xdr:nvCxnSpPr>
      <xdr:spPr>
        <a:xfrm flipV="1">
          <a:off x="2019300" y="13110138"/>
          <a:ext cx="8890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7" name="フローチャート: 判断 186"/>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159838</xdr:rowOff>
    </xdr:from>
    <xdr:ext cx="469744" cy="259045"/>
    <xdr:sp macro="" textlink="">
      <xdr:nvSpPr>
        <xdr:cNvPr id="188" name="テキスト ボックス 187"/>
        <xdr:cNvSpPr txBox="1"/>
      </xdr:nvSpPr>
      <xdr:spPr>
        <a:xfrm>
          <a:off x="2673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35523</xdr:rowOff>
    </xdr:from>
    <xdr:to>
      <xdr:col>10</xdr:col>
      <xdr:colOff>114300</xdr:colOff>
      <xdr:row>76</xdr:row>
      <xdr:rowOff>112105</xdr:rowOff>
    </xdr:to>
    <xdr:cxnSp macro="">
      <xdr:nvCxnSpPr>
        <xdr:cNvPr id="189" name="直線コネクタ 188"/>
        <xdr:cNvCxnSpPr/>
      </xdr:nvCxnSpPr>
      <xdr:spPr>
        <a:xfrm>
          <a:off x="1130300" y="13065723"/>
          <a:ext cx="889000" cy="7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90" name="フローチャート: 判断 189"/>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42272</xdr:rowOff>
    </xdr:from>
    <xdr:ext cx="469744" cy="259045"/>
    <xdr:sp macro="" textlink="">
      <xdr:nvSpPr>
        <xdr:cNvPr id="191" name="テキスト ボックス 190"/>
        <xdr:cNvSpPr txBox="1"/>
      </xdr:nvSpPr>
      <xdr:spPr>
        <a:xfrm>
          <a:off x="1784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85634</xdr:rowOff>
    </xdr:from>
    <xdr:to>
      <xdr:col>6</xdr:col>
      <xdr:colOff>38100</xdr:colOff>
      <xdr:row>76</xdr:row>
      <xdr:rowOff>15785</xdr:rowOff>
    </xdr:to>
    <xdr:sp macro="" textlink="">
      <xdr:nvSpPr>
        <xdr:cNvPr id="192" name="フローチャート: 判断 191"/>
        <xdr:cNvSpPr/>
      </xdr:nvSpPr>
      <xdr:spPr>
        <a:xfrm>
          <a:off x="1079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32311</xdr:rowOff>
    </xdr:from>
    <xdr:ext cx="469744" cy="259045"/>
    <xdr:sp macro="" textlink="">
      <xdr:nvSpPr>
        <xdr:cNvPr id="193" name="テキスト ボックス 192"/>
        <xdr:cNvSpPr txBox="1"/>
      </xdr:nvSpPr>
      <xdr:spPr>
        <a:xfrm>
          <a:off x="895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118455</xdr:rowOff>
    </xdr:from>
    <xdr:to>
      <xdr:col>24</xdr:col>
      <xdr:colOff>114300</xdr:colOff>
      <xdr:row>77</xdr:row>
      <xdr:rowOff>48605</xdr:rowOff>
    </xdr:to>
    <xdr:sp macro="" textlink="">
      <xdr:nvSpPr>
        <xdr:cNvPr id="199" name="楕円 198"/>
        <xdr:cNvSpPr/>
      </xdr:nvSpPr>
      <xdr:spPr>
        <a:xfrm>
          <a:off x="4584700" y="131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96882</xdr:rowOff>
    </xdr:from>
    <xdr:ext cx="469744" cy="259045"/>
    <xdr:sp macro="" textlink="">
      <xdr:nvSpPr>
        <xdr:cNvPr id="200" name="維持補修費該当値テキスト"/>
        <xdr:cNvSpPr txBox="1"/>
      </xdr:nvSpPr>
      <xdr:spPr>
        <a:xfrm>
          <a:off x="4686300" y="131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75837</xdr:rowOff>
    </xdr:from>
    <xdr:to>
      <xdr:col>20</xdr:col>
      <xdr:colOff>38100</xdr:colOff>
      <xdr:row>77</xdr:row>
      <xdr:rowOff>5987</xdr:rowOff>
    </xdr:to>
    <xdr:sp macro="" textlink="">
      <xdr:nvSpPr>
        <xdr:cNvPr id="201" name="楕円 200"/>
        <xdr:cNvSpPr/>
      </xdr:nvSpPr>
      <xdr:spPr>
        <a:xfrm>
          <a:off x="3746500" y="1310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168564</xdr:rowOff>
    </xdr:from>
    <xdr:ext cx="469744" cy="259045"/>
    <xdr:sp macro="" textlink="">
      <xdr:nvSpPr>
        <xdr:cNvPr id="202" name="テキスト ボックス 201"/>
        <xdr:cNvSpPr txBox="1"/>
      </xdr:nvSpPr>
      <xdr:spPr>
        <a:xfrm>
          <a:off x="3562428" y="131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29138</xdr:rowOff>
    </xdr:from>
    <xdr:to>
      <xdr:col>15</xdr:col>
      <xdr:colOff>101600</xdr:colOff>
      <xdr:row>76</xdr:row>
      <xdr:rowOff>130738</xdr:rowOff>
    </xdr:to>
    <xdr:sp macro="" textlink="">
      <xdr:nvSpPr>
        <xdr:cNvPr id="203" name="楕円 202"/>
        <xdr:cNvSpPr/>
      </xdr:nvSpPr>
      <xdr:spPr>
        <a:xfrm>
          <a:off x="2857500" y="130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121865</xdr:rowOff>
    </xdr:from>
    <xdr:ext cx="469744" cy="259045"/>
    <xdr:sp macro="" textlink="">
      <xdr:nvSpPr>
        <xdr:cNvPr id="204" name="テキスト ボックス 203"/>
        <xdr:cNvSpPr txBox="1"/>
      </xdr:nvSpPr>
      <xdr:spPr>
        <a:xfrm>
          <a:off x="2673428" y="1315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61305</xdr:rowOff>
    </xdr:from>
    <xdr:to>
      <xdr:col>10</xdr:col>
      <xdr:colOff>165100</xdr:colOff>
      <xdr:row>76</xdr:row>
      <xdr:rowOff>162905</xdr:rowOff>
    </xdr:to>
    <xdr:sp macro="" textlink="">
      <xdr:nvSpPr>
        <xdr:cNvPr id="205" name="楕円 204"/>
        <xdr:cNvSpPr/>
      </xdr:nvSpPr>
      <xdr:spPr>
        <a:xfrm>
          <a:off x="1968500" y="130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154032</xdr:rowOff>
    </xdr:from>
    <xdr:ext cx="469744" cy="259045"/>
    <xdr:sp macro="" textlink="">
      <xdr:nvSpPr>
        <xdr:cNvPr id="206" name="テキスト ボックス 205"/>
        <xdr:cNvSpPr txBox="1"/>
      </xdr:nvSpPr>
      <xdr:spPr>
        <a:xfrm>
          <a:off x="1784428" y="131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156173</xdr:rowOff>
    </xdr:from>
    <xdr:to>
      <xdr:col>6</xdr:col>
      <xdr:colOff>38100</xdr:colOff>
      <xdr:row>76</xdr:row>
      <xdr:rowOff>86323</xdr:rowOff>
    </xdr:to>
    <xdr:sp macro="" textlink="">
      <xdr:nvSpPr>
        <xdr:cNvPr id="207" name="楕円 206"/>
        <xdr:cNvSpPr/>
      </xdr:nvSpPr>
      <xdr:spPr>
        <a:xfrm>
          <a:off x="1079500" y="130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77450</xdr:rowOff>
    </xdr:from>
    <xdr:ext cx="469744" cy="259045"/>
    <xdr:sp macro="" textlink="">
      <xdr:nvSpPr>
        <xdr:cNvPr id="208" name="テキスト ボックス 207"/>
        <xdr:cNvSpPr txBox="1"/>
      </xdr:nvSpPr>
      <xdr:spPr>
        <a:xfrm>
          <a:off x="895428" y="1310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135243</xdr:rowOff>
    </xdr:from>
    <xdr:to>
      <xdr:col>24</xdr:col>
      <xdr:colOff>62865</xdr:colOff>
      <xdr:row>98</xdr:row>
      <xdr:rowOff>76149</xdr:rowOff>
    </xdr:to>
    <xdr:cxnSp macro="">
      <xdr:nvCxnSpPr>
        <xdr:cNvPr id="233" name="直線コネクタ 232"/>
        <xdr:cNvCxnSpPr/>
      </xdr:nvCxnSpPr>
      <xdr:spPr>
        <a:xfrm flipV="1">
          <a:off x="4633595" y="15565743"/>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79976</xdr:rowOff>
    </xdr:from>
    <xdr:ext cx="534377" cy="259045"/>
    <xdr:sp macro="" textlink="">
      <xdr:nvSpPr>
        <xdr:cNvPr id="234" name="扶助費最小値テキスト"/>
        <xdr:cNvSpPr txBox="1"/>
      </xdr:nvSpPr>
      <xdr:spPr>
        <a:xfrm>
          <a:off x="4686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76149</xdr:rowOff>
    </xdr:from>
    <xdr:to>
      <xdr:col>24</xdr:col>
      <xdr:colOff>152400</xdr:colOff>
      <xdr:row>98</xdr:row>
      <xdr:rowOff>76149</xdr:rowOff>
    </xdr:to>
    <xdr:cxnSp macro="">
      <xdr:nvCxnSpPr>
        <xdr:cNvPr id="235" name="直線コネクタ 234"/>
        <xdr:cNvCxnSpPr/>
      </xdr:nvCxnSpPr>
      <xdr:spPr>
        <a:xfrm>
          <a:off x="4546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81920</xdr:rowOff>
    </xdr:from>
    <xdr:ext cx="534377" cy="259045"/>
    <xdr:sp macro="" textlink="">
      <xdr:nvSpPr>
        <xdr:cNvPr id="236" name="扶助費最大値テキスト"/>
        <xdr:cNvSpPr txBox="1"/>
      </xdr:nvSpPr>
      <xdr:spPr>
        <a:xfrm>
          <a:off x="4686300" y="153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135243</xdr:rowOff>
    </xdr:from>
    <xdr:to>
      <xdr:col>24</xdr:col>
      <xdr:colOff>152400</xdr:colOff>
      <xdr:row>90</xdr:row>
      <xdr:rowOff>135243</xdr:rowOff>
    </xdr:to>
    <xdr:cxnSp macro="">
      <xdr:nvCxnSpPr>
        <xdr:cNvPr id="237" name="直線コネクタ 236"/>
        <xdr:cNvCxnSpPr/>
      </xdr:nvCxnSpPr>
      <xdr:spPr>
        <a:xfrm>
          <a:off x="4546600" y="155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104420</xdr:rowOff>
    </xdr:from>
    <xdr:to>
      <xdr:col>24</xdr:col>
      <xdr:colOff>63500</xdr:colOff>
      <xdr:row>97</xdr:row>
      <xdr:rowOff>46507</xdr:rowOff>
    </xdr:to>
    <xdr:cxnSp macro="">
      <xdr:nvCxnSpPr>
        <xdr:cNvPr id="238" name="直線コネクタ 237"/>
        <xdr:cNvCxnSpPr/>
      </xdr:nvCxnSpPr>
      <xdr:spPr>
        <a:xfrm>
          <a:off x="3797300" y="16563620"/>
          <a:ext cx="838200" cy="1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120045</xdr:rowOff>
    </xdr:from>
    <xdr:ext cx="534377" cy="259045"/>
    <xdr:sp macro="" textlink="">
      <xdr:nvSpPr>
        <xdr:cNvPr id="239" name="扶助費平均値テキスト"/>
        <xdr:cNvSpPr txBox="1"/>
      </xdr:nvSpPr>
      <xdr:spPr>
        <a:xfrm>
          <a:off x="4686300" y="1606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97168</xdr:rowOff>
    </xdr:from>
    <xdr:to>
      <xdr:col>24</xdr:col>
      <xdr:colOff>114300</xdr:colOff>
      <xdr:row>95</xdr:row>
      <xdr:rowOff>27318</xdr:rowOff>
    </xdr:to>
    <xdr:sp macro="" textlink="">
      <xdr:nvSpPr>
        <xdr:cNvPr id="240" name="フローチャート: 判断 239"/>
        <xdr:cNvSpPr/>
      </xdr:nvSpPr>
      <xdr:spPr>
        <a:xfrm>
          <a:off x="4584700" y="1621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90512</xdr:rowOff>
    </xdr:from>
    <xdr:to>
      <xdr:col>19</xdr:col>
      <xdr:colOff>177800</xdr:colOff>
      <xdr:row>96</xdr:row>
      <xdr:rowOff>104420</xdr:rowOff>
    </xdr:to>
    <xdr:cxnSp macro="">
      <xdr:nvCxnSpPr>
        <xdr:cNvPr id="241" name="直線コネクタ 240"/>
        <xdr:cNvCxnSpPr/>
      </xdr:nvCxnSpPr>
      <xdr:spPr>
        <a:xfrm>
          <a:off x="2908300" y="16549712"/>
          <a:ext cx="889000" cy="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93587</xdr:rowOff>
    </xdr:from>
    <xdr:to>
      <xdr:col>20</xdr:col>
      <xdr:colOff>38100</xdr:colOff>
      <xdr:row>95</xdr:row>
      <xdr:rowOff>23737</xdr:rowOff>
    </xdr:to>
    <xdr:sp macro="" textlink="">
      <xdr:nvSpPr>
        <xdr:cNvPr id="242" name="フローチャート: 判断 241"/>
        <xdr:cNvSpPr/>
      </xdr:nvSpPr>
      <xdr:spPr>
        <a:xfrm>
          <a:off x="37465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40264</xdr:rowOff>
    </xdr:from>
    <xdr:ext cx="534377" cy="259045"/>
    <xdr:sp macro="" textlink="">
      <xdr:nvSpPr>
        <xdr:cNvPr id="243" name="テキスト ボックス 242"/>
        <xdr:cNvSpPr txBox="1"/>
      </xdr:nvSpPr>
      <xdr:spPr>
        <a:xfrm>
          <a:off x="3530111" y="159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90512</xdr:rowOff>
    </xdr:from>
    <xdr:to>
      <xdr:col>15</xdr:col>
      <xdr:colOff>50800</xdr:colOff>
      <xdr:row>97</xdr:row>
      <xdr:rowOff>58471</xdr:rowOff>
    </xdr:to>
    <xdr:cxnSp macro="">
      <xdr:nvCxnSpPr>
        <xdr:cNvPr id="244" name="直線コネクタ 243"/>
        <xdr:cNvCxnSpPr/>
      </xdr:nvCxnSpPr>
      <xdr:spPr>
        <a:xfrm flipV="1">
          <a:off x="2019300" y="16549712"/>
          <a:ext cx="889000" cy="13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113588</xdr:rowOff>
    </xdr:from>
    <xdr:to>
      <xdr:col>15</xdr:col>
      <xdr:colOff>101600</xdr:colOff>
      <xdr:row>95</xdr:row>
      <xdr:rowOff>43738</xdr:rowOff>
    </xdr:to>
    <xdr:sp macro="" textlink="">
      <xdr:nvSpPr>
        <xdr:cNvPr id="245" name="フローチャート: 判断 244"/>
        <xdr:cNvSpPr/>
      </xdr:nvSpPr>
      <xdr:spPr>
        <a:xfrm>
          <a:off x="2857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60265</xdr:rowOff>
    </xdr:from>
    <xdr:ext cx="534377" cy="259045"/>
    <xdr:sp macro="" textlink="">
      <xdr:nvSpPr>
        <xdr:cNvPr id="246" name="テキスト ボックス 245"/>
        <xdr:cNvSpPr txBox="1"/>
      </xdr:nvSpPr>
      <xdr:spPr>
        <a:xfrm>
          <a:off x="2641111" y="160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58471</xdr:rowOff>
    </xdr:from>
    <xdr:to>
      <xdr:col>10</xdr:col>
      <xdr:colOff>114300</xdr:colOff>
      <xdr:row>97</xdr:row>
      <xdr:rowOff>75616</xdr:rowOff>
    </xdr:to>
    <xdr:cxnSp macro="">
      <xdr:nvCxnSpPr>
        <xdr:cNvPr id="247" name="直線コネクタ 246"/>
        <xdr:cNvCxnSpPr/>
      </xdr:nvCxnSpPr>
      <xdr:spPr>
        <a:xfrm flipV="1">
          <a:off x="1130300" y="1668912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19062</xdr:rowOff>
    </xdr:from>
    <xdr:to>
      <xdr:col>10</xdr:col>
      <xdr:colOff>165100</xdr:colOff>
      <xdr:row>95</xdr:row>
      <xdr:rowOff>120662</xdr:rowOff>
    </xdr:to>
    <xdr:sp macro="" textlink="">
      <xdr:nvSpPr>
        <xdr:cNvPr id="248" name="フローチャート: 判断 247"/>
        <xdr:cNvSpPr/>
      </xdr:nvSpPr>
      <xdr:spPr>
        <a:xfrm>
          <a:off x="1968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137189</xdr:rowOff>
    </xdr:from>
    <xdr:ext cx="534377" cy="259045"/>
    <xdr:sp macro="" textlink="">
      <xdr:nvSpPr>
        <xdr:cNvPr id="249" name="テキスト ボックス 248"/>
        <xdr:cNvSpPr txBox="1"/>
      </xdr:nvSpPr>
      <xdr:spPr>
        <a:xfrm>
          <a:off x="1752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29883</xdr:rowOff>
    </xdr:from>
    <xdr:to>
      <xdr:col>6</xdr:col>
      <xdr:colOff>38100</xdr:colOff>
      <xdr:row>93</xdr:row>
      <xdr:rowOff>131483</xdr:rowOff>
    </xdr:to>
    <xdr:sp macro="" textlink="">
      <xdr:nvSpPr>
        <xdr:cNvPr id="250" name="フローチャート: 判断 249"/>
        <xdr:cNvSpPr/>
      </xdr:nvSpPr>
      <xdr:spPr>
        <a:xfrm>
          <a:off x="1079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148010</xdr:rowOff>
    </xdr:from>
    <xdr:ext cx="534377" cy="259045"/>
    <xdr:sp macro="" textlink="">
      <xdr:nvSpPr>
        <xdr:cNvPr id="251" name="テキスト ボックス 250"/>
        <xdr:cNvSpPr txBox="1"/>
      </xdr:nvSpPr>
      <xdr:spPr>
        <a:xfrm>
          <a:off x="863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167157</xdr:rowOff>
    </xdr:from>
    <xdr:to>
      <xdr:col>24</xdr:col>
      <xdr:colOff>114300</xdr:colOff>
      <xdr:row>97</xdr:row>
      <xdr:rowOff>97307</xdr:rowOff>
    </xdr:to>
    <xdr:sp macro="" textlink="">
      <xdr:nvSpPr>
        <xdr:cNvPr id="257" name="楕円 256"/>
        <xdr:cNvSpPr/>
      </xdr:nvSpPr>
      <xdr:spPr>
        <a:xfrm>
          <a:off x="4584700" y="1662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145584</xdr:rowOff>
    </xdr:from>
    <xdr:ext cx="534377" cy="259045"/>
    <xdr:sp macro="" textlink="">
      <xdr:nvSpPr>
        <xdr:cNvPr id="258" name="扶助費該当値テキスト"/>
        <xdr:cNvSpPr txBox="1"/>
      </xdr:nvSpPr>
      <xdr:spPr>
        <a:xfrm>
          <a:off x="4686300" y="166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53620</xdr:rowOff>
    </xdr:from>
    <xdr:to>
      <xdr:col>20</xdr:col>
      <xdr:colOff>38100</xdr:colOff>
      <xdr:row>96</xdr:row>
      <xdr:rowOff>155220</xdr:rowOff>
    </xdr:to>
    <xdr:sp macro="" textlink="">
      <xdr:nvSpPr>
        <xdr:cNvPr id="259" name="楕円 258"/>
        <xdr:cNvSpPr/>
      </xdr:nvSpPr>
      <xdr:spPr>
        <a:xfrm>
          <a:off x="3746500" y="1651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146347</xdr:rowOff>
    </xdr:from>
    <xdr:ext cx="534377" cy="259045"/>
    <xdr:sp macro="" textlink="">
      <xdr:nvSpPr>
        <xdr:cNvPr id="260" name="テキスト ボックス 259"/>
        <xdr:cNvSpPr txBox="1"/>
      </xdr:nvSpPr>
      <xdr:spPr>
        <a:xfrm>
          <a:off x="3530111" y="1660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39712</xdr:rowOff>
    </xdr:from>
    <xdr:to>
      <xdr:col>15</xdr:col>
      <xdr:colOff>101600</xdr:colOff>
      <xdr:row>96</xdr:row>
      <xdr:rowOff>141312</xdr:rowOff>
    </xdr:to>
    <xdr:sp macro="" textlink="">
      <xdr:nvSpPr>
        <xdr:cNvPr id="261" name="楕円 260"/>
        <xdr:cNvSpPr/>
      </xdr:nvSpPr>
      <xdr:spPr>
        <a:xfrm>
          <a:off x="2857500" y="1649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132439</xdr:rowOff>
    </xdr:from>
    <xdr:ext cx="534377" cy="259045"/>
    <xdr:sp macro="" textlink="">
      <xdr:nvSpPr>
        <xdr:cNvPr id="262" name="テキスト ボックス 261"/>
        <xdr:cNvSpPr txBox="1"/>
      </xdr:nvSpPr>
      <xdr:spPr>
        <a:xfrm>
          <a:off x="2641111" y="1659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7671</xdr:rowOff>
    </xdr:from>
    <xdr:to>
      <xdr:col>10</xdr:col>
      <xdr:colOff>165100</xdr:colOff>
      <xdr:row>97</xdr:row>
      <xdr:rowOff>109271</xdr:rowOff>
    </xdr:to>
    <xdr:sp macro="" textlink="">
      <xdr:nvSpPr>
        <xdr:cNvPr id="263" name="楕円 262"/>
        <xdr:cNvSpPr/>
      </xdr:nvSpPr>
      <xdr:spPr>
        <a:xfrm>
          <a:off x="1968500" y="1663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100398</xdr:rowOff>
    </xdr:from>
    <xdr:ext cx="534377" cy="259045"/>
    <xdr:sp macro="" textlink="">
      <xdr:nvSpPr>
        <xdr:cNvPr id="264" name="テキスト ボックス 263"/>
        <xdr:cNvSpPr txBox="1"/>
      </xdr:nvSpPr>
      <xdr:spPr>
        <a:xfrm>
          <a:off x="1752111" y="1673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24816</xdr:rowOff>
    </xdr:from>
    <xdr:to>
      <xdr:col>6</xdr:col>
      <xdr:colOff>38100</xdr:colOff>
      <xdr:row>97</xdr:row>
      <xdr:rowOff>126416</xdr:rowOff>
    </xdr:to>
    <xdr:sp macro="" textlink="">
      <xdr:nvSpPr>
        <xdr:cNvPr id="265" name="楕円 264"/>
        <xdr:cNvSpPr/>
      </xdr:nvSpPr>
      <xdr:spPr>
        <a:xfrm>
          <a:off x="1079500" y="1665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117543</xdr:rowOff>
    </xdr:from>
    <xdr:ext cx="534377" cy="259045"/>
    <xdr:sp macro="" textlink="">
      <xdr:nvSpPr>
        <xdr:cNvPr id="266" name="テキスト ボックス 265"/>
        <xdr:cNvSpPr txBox="1"/>
      </xdr:nvSpPr>
      <xdr:spPr>
        <a:xfrm>
          <a:off x="863111" y="1674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2" name="直線コネクタ 291"/>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3" name="補助費等最小値テキスト"/>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4" name="直線コネクタ 293"/>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5" name="補助費等最大値テキスト"/>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6" name="直線コネクタ 295"/>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16599</xdr:rowOff>
    </xdr:from>
    <xdr:to>
      <xdr:col>55</xdr:col>
      <xdr:colOff>0</xdr:colOff>
      <xdr:row>35</xdr:row>
      <xdr:rowOff>17742</xdr:rowOff>
    </xdr:to>
    <xdr:cxnSp macro="">
      <xdr:nvCxnSpPr>
        <xdr:cNvPr id="297" name="直線コネクタ 296"/>
        <xdr:cNvCxnSpPr/>
      </xdr:nvCxnSpPr>
      <xdr:spPr>
        <a:xfrm flipV="1">
          <a:off x="9639300" y="601734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96474</xdr:rowOff>
    </xdr:from>
    <xdr:ext cx="534377" cy="259045"/>
    <xdr:sp macro="" textlink="">
      <xdr:nvSpPr>
        <xdr:cNvPr id="298" name="補助費等平均値テキスト"/>
        <xdr:cNvSpPr txBox="1"/>
      </xdr:nvSpPr>
      <xdr:spPr>
        <a:xfrm>
          <a:off x="10528300" y="6097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299" name="フローチャート: 判断 298"/>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99515</xdr:rowOff>
    </xdr:from>
    <xdr:to>
      <xdr:col>50</xdr:col>
      <xdr:colOff>114300</xdr:colOff>
      <xdr:row>35</xdr:row>
      <xdr:rowOff>17742</xdr:rowOff>
    </xdr:to>
    <xdr:cxnSp macro="">
      <xdr:nvCxnSpPr>
        <xdr:cNvPr id="300" name="直線コネクタ 299"/>
        <xdr:cNvCxnSpPr/>
      </xdr:nvCxnSpPr>
      <xdr:spPr>
        <a:xfrm>
          <a:off x="8750300" y="5757365"/>
          <a:ext cx="889000" cy="26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1" name="フローチャート: 判断 300"/>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69139</xdr:rowOff>
    </xdr:from>
    <xdr:ext cx="534377" cy="259045"/>
    <xdr:sp macro="" textlink="">
      <xdr:nvSpPr>
        <xdr:cNvPr id="302" name="テキスト ボックス 301"/>
        <xdr:cNvSpPr txBox="1"/>
      </xdr:nvSpPr>
      <xdr:spPr>
        <a:xfrm>
          <a:off x="9372111" y="624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99515</xdr:rowOff>
    </xdr:from>
    <xdr:to>
      <xdr:col>45</xdr:col>
      <xdr:colOff>177800</xdr:colOff>
      <xdr:row>34</xdr:row>
      <xdr:rowOff>156273</xdr:rowOff>
    </xdr:to>
    <xdr:cxnSp macro="">
      <xdr:nvCxnSpPr>
        <xdr:cNvPr id="303" name="直線コネクタ 302"/>
        <xdr:cNvCxnSpPr/>
      </xdr:nvCxnSpPr>
      <xdr:spPr>
        <a:xfrm flipV="1">
          <a:off x="7861300" y="5757365"/>
          <a:ext cx="889000" cy="22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4" name="フローチャート: 判断 303"/>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67980</xdr:rowOff>
    </xdr:from>
    <xdr:ext cx="534377" cy="259045"/>
    <xdr:sp macro="" textlink="">
      <xdr:nvSpPr>
        <xdr:cNvPr id="305" name="テキスト ボックス 304"/>
        <xdr:cNvSpPr txBox="1"/>
      </xdr:nvSpPr>
      <xdr:spPr>
        <a:xfrm>
          <a:off x="8483111" y="62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156273</xdr:rowOff>
    </xdr:from>
    <xdr:to>
      <xdr:col>41</xdr:col>
      <xdr:colOff>50800</xdr:colOff>
      <xdr:row>35</xdr:row>
      <xdr:rowOff>24976</xdr:rowOff>
    </xdr:to>
    <xdr:cxnSp macro="">
      <xdr:nvCxnSpPr>
        <xdr:cNvPr id="306" name="直線コネクタ 305"/>
        <xdr:cNvCxnSpPr/>
      </xdr:nvCxnSpPr>
      <xdr:spPr>
        <a:xfrm flipV="1">
          <a:off x="6972300" y="5985573"/>
          <a:ext cx="889000" cy="4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07" name="フローチャート: 判断 306"/>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128461</xdr:rowOff>
    </xdr:from>
    <xdr:ext cx="534377" cy="259045"/>
    <xdr:sp macro="" textlink="">
      <xdr:nvSpPr>
        <xdr:cNvPr id="308" name="テキスト ボックス 307"/>
        <xdr:cNvSpPr txBox="1"/>
      </xdr:nvSpPr>
      <xdr:spPr>
        <a:xfrm>
          <a:off x="7594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38445</xdr:rowOff>
    </xdr:from>
    <xdr:to>
      <xdr:col>36</xdr:col>
      <xdr:colOff>165100</xdr:colOff>
      <xdr:row>36</xdr:row>
      <xdr:rowOff>140045</xdr:rowOff>
    </xdr:to>
    <xdr:sp macro="" textlink="">
      <xdr:nvSpPr>
        <xdr:cNvPr id="309" name="フローチャート: 判断 308"/>
        <xdr:cNvSpPr/>
      </xdr:nvSpPr>
      <xdr:spPr>
        <a:xfrm>
          <a:off x="6921500" y="621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131172</xdr:rowOff>
    </xdr:from>
    <xdr:ext cx="534377" cy="259045"/>
    <xdr:sp macro="" textlink="">
      <xdr:nvSpPr>
        <xdr:cNvPr id="310" name="テキスト ボックス 309"/>
        <xdr:cNvSpPr txBox="1"/>
      </xdr:nvSpPr>
      <xdr:spPr>
        <a:xfrm>
          <a:off x="6705111" y="63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137249</xdr:rowOff>
    </xdr:from>
    <xdr:to>
      <xdr:col>55</xdr:col>
      <xdr:colOff>50800</xdr:colOff>
      <xdr:row>35</xdr:row>
      <xdr:rowOff>67399</xdr:rowOff>
    </xdr:to>
    <xdr:sp macro="" textlink="">
      <xdr:nvSpPr>
        <xdr:cNvPr id="316" name="楕円 315"/>
        <xdr:cNvSpPr/>
      </xdr:nvSpPr>
      <xdr:spPr>
        <a:xfrm>
          <a:off x="10426700" y="596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160126</xdr:rowOff>
    </xdr:from>
    <xdr:ext cx="534377" cy="259045"/>
    <xdr:sp macro="" textlink="">
      <xdr:nvSpPr>
        <xdr:cNvPr id="317" name="補助費等該当値テキスト"/>
        <xdr:cNvSpPr txBox="1"/>
      </xdr:nvSpPr>
      <xdr:spPr>
        <a:xfrm>
          <a:off x="10528300" y="581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138392</xdr:rowOff>
    </xdr:from>
    <xdr:to>
      <xdr:col>50</xdr:col>
      <xdr:colOff>165100</xdr:colOff>
      <xdr:row>35</xdr:row>
      <xdr:rowOff>68542</xdr:rowOff>
    </xdr:to>
    <xdr:sp macro="" textlink="">
      <xdr:nvSpPr>
        <xdr:cNvPr id="318" name="楕円 317"/>
        <xdr:cNvSpPr/>
      </xdr:nvSpPr>
      <xdr:spPr>
        <a:xfrm>
          <a:off x="9588500" y="596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85069</xdr:rowOff>
    </xdr:from>
    <xdr:ext cx="534377" cy="259045"/>
    <xdr:sp macro="" textlink="">
      <xdr:nvSpPr>
        <xdr:cNvPr id="319" name="テキスト ボックス 318"/>
        <xdr:cNvSpPr txBox="1"/>
      </xdr:nvSpPr>
      <xdr:spPr>
        <a:xfrm>
          <a:off x="9372111" y="574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48715</xdr:rowOff>
    </xdr:from>
    <xdr:to>
      <xdr:col>46</xdr:col>
      <xdr:colOff>38100</xdr:colOff>
      <xdr:row>33</xdr:row>
      <xdr:rowOff>150315</xdr:rowOff>
    </xdr:to>
    <xdr:sp macro="" textlink="">
      <xdr:nvSpPr>
        <xdr:cNvPr id="320" name="楕円 319"/>
        <xdr:cNvSpPr/>
      </xdr:nvSpPr>
      <xdr:spPr>
        <a:xfrm>
          <a:off x="8699500" y="57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166842</xdr:rowOff>
    </xdr:from>
    <xdr:ext cx="534377" cy="259045"/>
    <xdr:sp macro="" textlink="">
      <xdr:nvSpPr>
        <xdr:cNvPr id="321" name="テキスト ボックス 320"/>
        <xdr:cNvSpPr txBox="1"/>
      </xdr:nvSpPr>
      <xdr:spPr>
        <a:xfrm>
          <a:off x="8483111" y="54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105473</xdr:rowOff>
    </xdr:from>
    <xdr:to>
      <xdr:col>41</xdr:col>
      <xdr:colOff>101600</xdr:colOff>
      <xdr:row>35</xdr:row>
      <xdr:rowOff>35623</xdr:rowOff>
    </xdr:to>
    <xdr:sp macro="" textlink="">
      <xdr:nvSpPr>
        <xdr:cNvPr id="322" name="楕円 321"/>
        <xdr:cNvSpPr/>
      </xdr:nvSpPr>
      <xdr:spPr>
        <a:xfrm>
          <a:off x="7810500" y="593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52150</xdr:rowOff>
    </xdr:from>
    <xdr:ext cx="534377" cy="259045"/>
    <xdr:sp macro="" textlink="">
      <xdr:nvSpPr>
        <xdr:cNvPr id="323" name="テキスト ボックス 322"/>
        <xdr:cNvSpPr txBox="1"/>
      </xdr:nvSpPr>
      <xdr:spPr>
        <a:xfrm>
          <a:off x="7594111" y="571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145626</xdr:rowOff>
    </xdr:from>
    <xdr:to>
      <xdr:col>36</xdr:col>
      <xdr:colOff>165100</xdr:colOff>
      <xdr:row>35</xdr:row>
      <xdr:rowOff>75776</xdr:rowOff>
    </xdr:to>
    <xdr:sp macro="" textlink="">
      <xdr:nvSpPr>
        <xdr:cNvPr id="324" name="楕円 323"/>
        <xdr:cNvSpPr/>
      </xdr:nvSpPr>
      <xdr:spPr>
        <a:xfrm>
          <a:off x="6921500" y="597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92303</xdr:rowOff>
    </xdr:from>
    <xdr:ext cx="534377" cy="259045"/>
    <xdr:sp macro="" textlink="">
      <xdr:nvSpPr>
        <xdr:cNvPr id="325" name="テキスト ボックス 324"/>
        <xdr:cNvSpPr txBox="1"/>
      </xdr:nvSpPr>
      <xdr:spPr>
        <a:xfrm>
          <a:off x="6705111" y="575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7" name="直線コネクタ 346"/>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48" name="普通建設事業費最小値テキスト"/>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49" name="直線コネクタ 348"/>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0" name="普通建設事業費最大値テキスト"/>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1" name="直線コネクタ 350"/>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150156</xdr:rowOff>
    </xdr:from>
    <xdr:to>
      <xdr:col>55</xdr:col>
      <xdr:colOff>0</xdr:colOff>
      <xdr:row>58</xdr:row>
      <xdr:rowOff>9745</xdr:rowOff>
    </xdr:to>
    <xdr:cxnSp macro="">
      <xdr:nvCxnSpPr>
        <xdr:cNvPr id="352" name="直線コネクタ 351"/>
        <xdr:cNvCxnSpPr/>
      </xdr:nvCxnSpPr>
      <xdr:spPr>
        <a:xfrm flipV="1">
          <a:off x="9639300" y="9922806"/>
          <a:ext cx="838200" cy="3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71077</xdr:rowOff>
    </xdr:from>
    <xdr:ext cx="534377" cy="259045"/>
    <xdr:sp macro="" textlink="">
      <xdr:nvSpPr>
        <xdr:cNvPr id="353" name="普通建設事業費平均値テキスト"/>
        <xdr:cNvSpPr txBox="1"/>
      </xdr:nvSpPr>
      <xdr:spPr>
        <a:xfrm>
          <a:off x="10528300" y="9672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4" name="フローチャート: 判断 353"/>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2184</xdr:rowOff>
    </xdr:from>
    <xdr:to>
      <xdr:col>50</xdr:col>
      <xdr:colOff>114300</xdr:colOff>
      <xdr:row>58</xdr:row>
      <xdr:rowOff>9745</xdr:rowOff>
    </xdr:to>
    <xdr:cxnSp macro="">
      <xdr:nvCxnSpPr>
        <xdr:cNvPr id="355" name="直線コネクタ 354"/>
        <xdr:cNvCxnSpPr/>
      </xdr:nvCxnSpPr>
      <xdr:spPr>
        <a:xfrm>
          <a:off x="8750300" y="9946284"/>
          <a:ext cx="889000" cy="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6" name="フローチャート: 判断 355"/>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139325</xdr:rowOff>
    </xdr:from>
    <xdr:ext cx="534377" cy="259045"/>
    <xdr:sp macro="" textlink="">
      <xdr:nvSpPr>
        <xdr:cNvPr id="357" name="テキスト ボックス 356"/>
        <xdr:cNvSpPr txBox="1"/>
      </xdr:nvSpPr>
      <xdr:spPr>
        <a:xfrm>
          <a:off x="9372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139348</xdr:rowOff>
    </xdr:from>
    <xdr:to>
      <xdr:col>45</xdr:col>
      <xdr:colOff>177800</xdr:colOff>
      <xdr:row>58</xdr:row>
      <xdr:rowOff>2184</xdr:rowOff>
    </xdr:to>
    <xdr:cxnSp macro="">
      <xdr:nvCxnSpPr>
        <xdr:cNvPr id="358" name="直線コネクタ 357"/>
        <xdr:cNvCxnSpPr/>
      </xdr:nvCxnSpPr>
      <xdr:spPr>
        <a:xfrm>
          <a:off x="7861300" y="9911998"/>
          <a:ext cx="889000" cy="3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59" name="フローチャート: 判断 358"/>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89266</xdr:rowOff>
    </xdr:from>
    <xdr:ext cx="534377" cy="259045"/>
    <xdr:sp macro="" textlink="">
      <xdr:nvSpPr>
        <xdr:cNvPr id="360" name="テキスト ボックス 359"/>
        <xdr:cNvSpPr txBox="1"/>
      </xdr:nvSpPr>
      <xdr:spPr>
        <a:xfrm>
          <a:off x="8483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139348</xdr:rowOff>
    </xdr:from>
    <xdr:to>
      <xdr:col>41</xdr:col>
      <xdr:colOff>50800</xdr:colOff>
      <xdr:row>58</xdr:row>
      <xdr:rowOff>11830</xdr:rowOff>
    </xdr:to>
    <xdr:cxnSp macro="">
      <xdr:nvCxnSpPr>
        <xdr:cNvPr id="361" name="直線コネクタ 360"/>
        <xdr:cNvCxnSpPr/>
      </xdr:nvCxnSpPr>
      <xdr:spPr>
        <a:xfrm flipV="1">
          <a:off x="6972300" y="9911998"/>
          <a:ext cx="889000" cy="4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2" name="フローチャート: 判断 361"/>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166154</xdr:rowOff>
    </xdr:from>
    <xdr:ext cx="534377" cy="259045"/>
    <xdr:sp macro="" textlink="">
      <xdr:nvSpPr>
        <xdr:cNvPr id="363" name="テキスト ボックス 362"/>
        <xdr:cNvSpPr txBox="1"/>
      </xdr:nvSpPr>
      <xdr:spPr>
        <a:xfrm>
          <a:off x="7594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15268</xdr:rowOff>
    </xdr:from>
    <xdr:to>
      <xdr:col>36</xdr:col>
      <xdr:colOff>165100</xdr:colOff>
      <xdr:row>57</xdr:row>
      <xdr:rowOff>116868</xdr:rowOff>
    </xdr:to>
    <xdr:sp macro="" textlink="">
      <xdr:nvSpPr>
        <xdr:cNvPr id="364" name="フローチャート: 判断 363"/>
        <xdr:cNvSpPr/>
      </xdr:nvSpPr>
      <xdr:spPr>
        <a:xfrm>
          <a:off x="6921500" y="978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133395</xdr:rowOff>
    </xdr:from>
    <xdr:ext cx="534377" cy="259045"/>
    <xdr:sp macro="" textlink="">
      <xdr:nvSpPr>
        <xdr:cNvPr id="365" name="テキスト ボックス 364"/>
        <xdr:cNvSpPr txBox="1"/>
      </xdr:nvSpPr>
      <xdr:spPr>
        <a:xfrm>
          <a:off x="6705111" y="956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99356</xdr:rowOff>
    </xdr:from>
    <xdr:to>
      <xdr:col>55</xdr:col>
      <xdr:colOff>50800</xdr:colOff>
      <xdr:row>58</xdr:row>
      <xdr:rowOff>29506</xdr:rowOff>
    </xdr:to>
    <xdr:sp macro="" textlink="">
      <xdr:nvSpPr>
        <xdr:cNvPr id="371" name="楕円 370"/>
        <xdr:cNvSpPr/>
      </xdr:nvSpPr>
      <xdr:spPr>
        <a:xfrm>
          <a:off x="10426700" y="987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26627</xdr:rowOff>
    </xdr:from>
    <xdr:ext cx="534377" cy="259045"/>
    <xdr:sp macro="" textlink="">
      <xdr:nvSpPr>
        <xdr:cNvPr id="372" name="普通建設事業費該当値テキスト"/>
        <xdr:cNvSpPr txBox="1"/>
      </xdr:nvSpPr>
      <xdr:spPr>
        <a:xfrm>
          <a:off x="10528300" y="979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130395</xdr:rowOff>
    </xdr:from>
    <xdr:to>
      <xdr:col>50</xdr:col>
      <xdr:colOff>165100</xdr:colOff>
      <xdr:row>58</xdr:row>
      <xdr:rowOff>60545</xdr:rowOff>
    </xdr:to>
    <xdr:sp macro="" textlink="">
      <xdr:nvSpPr>
        <xdr:cNvPr id="373" name="楕円 372"/>
        <xdr:cNvSpPr/>
      </xdr:nvSpPr>
      <xdr:spPr>
        <a:xfrm>
          <a:off x="9588500" y="990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51672</xdr:rowOff>
    </xdr:from>
    <xdr:ext cx="534377" cy="259045"/>
    <xdr:sp macro="" textlink="">
      <xdr:nvSpPr>
        <xdr:cNvPr id="374" name="テキスト ボックス 373"/>
        <xdr:cNvSpPr txBox="1"/>
      </xdr:nvSpPr>
      <xdr:spPr>
        <a:xfrm>
          <a:off x="9372111" y="999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122834</xdr:rowOff>
    </xdr:from>
    <xdr:to>
      <xdr:col>46</xdr:col>
      <xdr:colOff>38100</xdr:colOff>
      <xdr:row>58</xdr:row>
      <xdr:rowOff>52984</xdr:rowOff>
    </xdr:to>
    <xdr:sp macro="" textlink="">
      <xdr:nvSpPr>
        <xdr:cNvPr id="375" name="楕円 374"/>
        <xdr:cNvSpPr/>
      </xdr:nvSpPr>
      <xdr:spPr>
        <a:xfrm>
          <a:off x="8699500" y="98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44111</xdr:rowOff>
    </xdr:from>
    <xdr:ext cx="534377" cy="259045"/>
    <xdr:sp macro="" textlink="">
      <xdr:nvSpPr>
        <xdr:cNvPr id="376" name="テキスト ボックス 375"/>
        <xdr:cNvSpPr txBox="1"/>
      </xdr:nvSpPr>
      <xdr:spPr>
        <a:xfrm>
          <a:off x="8483111" y="998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88548</xdr:rowOff>
    </xdr:from>
    <xdr:to>
      <xdr:col>41</xdr:col>
      <xdr:colOff>101600</xdr:colOff>
      <xdr:row>58</xdr:row>
      <xdr:rowOff>18698</xdr:rowOff>
    </xdr:to>
    <xdr:sp macro="" textlink="">
      <xdr:nvSpPr>
        <xdr:cNvPr id="377" name="楕円 376"/>
        <xdr:cNvSpPr/>
      </xdr:nvSpPr>
      <xdr:spPr>
        <a:xfrm>
          <a:off x="7810500" y="986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9825</xdr:rowOff>
    </xdr:from>
    <xdr:ext cx="534377" cy="259045"/>
    <xdr:sp macro="" textlink="">
      <xdr:nvSpPr>
        <xdr:cNvPr id="378" name="テキスト ボックス 377"/>
        <xdr:cNvSpPr txBox="1"/>
      </xdr:nvSpPr>
      <xdr:spPr>
        <a:xfrm>
          <a:off x="7594111" y="995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132480</xdr:rowOff>
    </xdr:from>
    <xdr:to>
      <xdr:col>36</xdr:col>
      <xdr:colOff>165100</xdr:colOff>
      <xdr:row>58</xdr:row>
      <xdr:rowOff>62630</xdr:rowOff>
    </xdr:to>
    <xdr:sp macro="" textlink="">
      <xdr:nvSpPr>
        <xdr:cNvPr id="379" name="楕円 378"/>
        <xdr:cNvSpPr/>
      </xdr:nvSpPr>
      <xdr:spPr>
        <a:xfrm>
          <a:off x="6921500" y="99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53757</xdr:rowOff>
    </xdr:from>
    <xdr:ext cx="534377" cy="259045"/>
    <xdr:sp macro="" textlink="">
      <xdr:nvSpPr>
        <xdr:cNvPr id="380" name="テキスト ボックス 379"/>
        <xdr:cNvSpPr txBox="1"/>
      </xdr:nvSpPr>
      <xdr:spPr>
        <a:xfrm>
          <a:off x="6705111" y="999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2" name="直線コネクタ 401"/>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3" name="普通建設事業費 （ うち新規整備　）最小値テキスト"/>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4" name="直線コネクタ 403"/>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5" name="普通建設事業費 （ うち新規整備　）最大値テキスト"/>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6" name="直線コネクタ 405"/>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7235</xdr:rowOff>
    </xdr:from>
    <xdr:to>
      <xdr:col>55</xdr:col>
      <xdr:colOff>0</xdr:colOff>
      <xdr:row>78</xdr:row>
      <xdr:rowOff>59502</xdr:rowOff>
    </xdr:to>
    <xdr:cxnSp macro="">
      <xdr:nvCxnSpPr>
        <xdr:cNvPr id="407" name="直線コネクタ 406"/>
        <xdr:cNvCxnSpPr/>
      </xdr:nvCxnSpPr>
      <xdr:spPr>
        <a:xfrm flipV="1">
          <a:off x="9639300" y="13380335"/>
          <a:ext cx="838200" cy="5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8760</xdr:rowOff>
    </xdr:from>
    <xdr:ext cx="534377" cy="259045"/>
    <xdr:sp macro="" textlink="">
      <xdr:nvSpPr>
        <xdr:cNvPr id="408" name="普通建設事業費 （ うち新規整備　）平均値テキスト"/>
        <xdr:cNvSpPr txBox="1"/>
      </xdr:nvSpPr>
      <xdr:spPr>
        <a:xfrm>
          <a:off x="10528300" y="13381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09" name="フローチャート: 判断 408"/>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59502</xdr:rowOff>
    </xdr:from>
    <xdr:to>
      <xdr:col>50</xdr:col>
      <xdr:colOff>114300</xdr:colOff>
      <xdr:row>78</xdr:row>
      <xdr:rowOff>110430</xdr:rowOff>
    </xdr:to>
    <xdr:cxnSp macro="">
      <xdr:nvCxnSpPr>
        <xdr:cNvPr id="410" name="直線コネクタ 409"/>
        <xdr:cNvCxnSpPr/>
      </xdr:nvCxnSpPr>
      <xdr:spPr>
        <a:xfrm flipV="1">
          <a:off x="8750300" y="13432602"/>
          <a:ext cx="889000" cy="5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1" name="フローチャート: 判断 410"/>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134847</xdr:rowOff>
    </xdr:from>
    <xdr:ext cx="534377" cy="259045"/>
    <xdr:sp macro="" textlink="">
      <xdr:nvSpPr>
        <xdr:cNvPr id="412" name="テキスト ボックス 411"/>
        <xdr:cNvSpPr txBox="1"/>
      </xdr:nvSpPr>
      <xdr:spPr>
        <a:xfrm>
          <a:off x="9372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110430</xdr:rowOff>
    </xdr:from>
    <xdr:to>
      <xdr:col>45</xdr:col>
      <xdr:colOff>177800</xdr:colOff>
      <xdr:row>78</xdr:row>
      <xdr:rowOff>123689</xdr:rowOff>
    </xdr:to>
    <xdr:cxnSp macro="">
      <xdr:nvCxnSpPr>
        <xdr:cNvPr id="413" name="直線コネクタ 412"/>
        <xdr:cNvCxnSpPr/>
      </xdr:nvCxnSpPr>
      <xdr:spPr>
        <a:xfrm flipV="1">
          <a:off x="7861300" y="13483530"/>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4" name="フローチャート: 判断 413"/>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5" name="テキスト ボックス 414"/>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87799</xdr:rowOff>
    </xdr:from>
    <xdr:to>
      <xdr:col>41</xdr:col>
      <xdr:colOff>50800</xdr:colOff>
      <xdr:row>78</xdr:row>
      <xdr:rowOff>123689</xdr:rowOff>
    </xdr:to>
    <xdr:cxnSp macro="">
      <xdr:nvCxnSpPr>
        <xdr:cNvPr id="416" name="直線コネクタ 415"/>
        <xdr:cNvCxnSpPr/>
      </xdr:nvCxnSpPr>
      <xdr:spPr>
        <a:xfrm>
          <a:off x="6972300" y="13460899"/>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17" name="フローチャート: 判断 416"/>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133408</xdr:rowOff>
    </xdr:from>
    <xdr:ext cx="534377" cy="259045"/>
    <xdr:sp macro="" textlink="">
      <xdr:nvSpPr>
        <xdr:cNvPr id="418" name="テキスト ボックス 417"/>
        <xdr:cNvSpPr txBox="1"/>
      </xdr:nvSpPr>
      <xdr:spPr>
        <a:xfrm>
          <a:off x="7594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163150</xdr:rowOff>
    </xdr:from>
    <xdr:to>
      <xdr:col>36</xdr:col>
      <xdr:colOff>165100</xdr:colOff>
      <xdr:row>78</xdr:row>
      <xdr:rowOff>93300</xdr:rowOff>
    </xdr:to>
    <xdr:sp macro="" textlink="">
      <xdr:nvSpPr>
        <xdr:cNvPr id="419" name="フローチャート: 判断 418"/>
        <xdr:cNvSpPr/>
      </xdr:nvSpPr>
      <xdr:spPr>
        <a:xfrm>
          <a:off x="6921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109827</xdr:rowOff>
    </xdr:from>
    <xdr:ext cx="534377" cy="259045"/>
    <xdr:sp macro="" textlink="">
      <xdr:nvSpPr>
        <xdr:cNvPr id="420" name="テキスト ボックス 419"/>
        <xdr:cNvSpPr txBox="1"/>
      </xdr:nvSpPr>
      <xdr:spPr>
        <a:xfrm>
          <a:off x="6705111" y="131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127885</xdr:rowOff>
    </xdr:from>
    <xdr:to>
      <xdr:col>55</xdr:col>
      <xdr:colOff>50800</xdr:colOff>
      <xdr:row>78</xdr:row>
      <xdr:rowOff>58035</xdr:rowOff>
    </xdr:to>
    <xdr:sp macro="" textlink="">
      <xdr:nvSpPr>
        <xdr:cNvPr id="426" name="楕円 425"/>
        <xdr:cNvSpPr/>
      </xdr:nvSpPr>
      <xdr:spPr>
        <a:xfrm>
          <a:off x="10426700" y="133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150762</xdr:rowOff>
    </xdr:from>
    <xdr:ext cx="534377" cy="259045"/>
    <xdr:sp macro="" textlink="">
      <xdr:nvSpPr>
        <xdr:cNvPr id="427" name="普通建設事業費 （ うち新規整備　）該当値テキスト"/>
        <xdr:cNvSpPr txBox="1"/>
      </xdr:nvSpPr>
      <xdr:spPr>
        <a:xfrm>
          <a:off x="10528300" y="1318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8702</xdr:rowOff>
    </xdr:from>
    <xdr:to>
      <xdr:col>50</xdr:col>
      <xdr:colOff>165100</xdr:colOff>
      <xdr:row>78</xdr:row>
      <xdr:rowOff>110302</xdr:rowOff>
    </xdr:to>
    <xdr:sp macro="" textlink="">
      <xdr:nvSpPr>
        <xdr:cNvPr id="428" name="楕円 427"/>
        <xdr:cNvSpPr/>
      </xdr:nvSpPr>
      <xdr:spPr>
        <a:xfrm>
          <a:off x="9588500" y="1338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126829</xdr:rowOff>
    </xdr:from>
    <xdr:ext cx="534377" cy="259045"/>
    <xdr:sp macro="" textlink="">
      <xdr:nvSpPr>
        <xdr:cNvPr id="429" name="テキスト ボックス 428"/>
        <xdr:cNvSpPr txBox="1"/>
      </xdr:nvSpPr>
      <xdr:spPr>
        <a:xfrm>
          <a:off x="9372111" y="131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59630</xdr:rowOff>
    </xdr:from>
    <xdr:to>
      <xdr:col>46</xdr:col>
      <xdr:colOff>38100</xdr:colOff>
      <xdr:row>78</xdr:row>
      <xdr:rowOff>161230</xdr:rowOff>
    </xdr:to>
    <xdr:sp macro="" textlink="">
      <xdr:nvSpPr>
        <xdr:cNvPr id="430" name="楕円 429"/>
        <xdr:cNvSpPr/>
      </xdr:nvSpPr>
      <xdr:spPr>
        <a:xfrm>
          <a:off x="8699500" y="1343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152357</xdr:rowOff>
    </xdr:from>
    <xdr:ext cx="469744" cy="259045"/>
    <xdr:sp macro="" textlink="">
      <xdr:nvSpPr>
        <xdr:cNvPr id="431" name="テキスト ボックス 430"/>
        <xdr:cNvSpPr txBox="1"/>
      </xdr:nvSpPr>
      <xdr:spPr>
        <a:xfrm>
          <a:off x="8515428" y="1352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72889</xdr:rowOff>
    </xdr:from>
    <xdr:to>
      <xdr:col>41</xdr:col>
      <xdr:colOff>101600</xdr:colOff>
      <xdr:row>79</xdr:row>
      <xdr:rowOff>3039</xdr:rowOff>
    </xdr:to>
    <xdr:sp macro="" textlink="">
      <xdr:nvSpPr>
        <xdr:cNvPr id="432" name="楕円 431"/>
        <xdr:cNvSpPr/>
      </xdr:nvSpPr>
      <xdr:spPr>
        <a:xfrm>
          <a:off x="7810500" y="1344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165616</xdr:rowOff>
    </xdr:from>
    <xdr:ext cx="469744" cy="259045"/>
    <xdr:sp macro="" textlink="">
      <xdr:nvSpPr>
        <xdr:cNvPr id="433" name="テキスト ボックス 432"/>
        <xdr:cNvSpPr txBox="1"/>
      </xdr:nvSpPr>
      <xdr:spPr>
        <a:xfrm>
          <a:off x="7626428" y="1353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36999</xdr:rowOff>
    </xdr:from>
    <xdr:to>
      <xdr:col>36</xdr:col>
      <xdr:colOff>165100</xdr:colOff>
      <xdr:row>78</xdr:row>
      <xdr:rowOff>138599</xdr:rowOff>
    </xdr:to>
    <xdr:sp macro="" textlink="">
      <xdr:nvSpPr>
        <xdr:cNvPr id="434" name="楕円 433"/>
        <xdr:cNvSpPr/>
      </xdr:nvSpPr>
      <xdr:spPr>
        <a:xfrm>
          <a:off x="6921500" y="1341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129726</xdr:rowOff>
    </xdr:from>
    <xdr:ext cx="534377" cy="259045"/>
    <xdr:sp macro="" textlink="">
      <xdr:nvSpPr>
        <xdr:cNvPr id="435" name="テキスト ボックス 434"/>
        <xdr:cNvSpPr txBox="1"/>
      </xdr:nvSpPr>
      <xdr:spPr>
        <a:xfrm>
          <a:off x="6705111" y="135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6" name="直線コネクタ 445"/>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7" name="テキスト ボックス 446"/>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9" name="テキスト ボックス 448"/>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0" name="直線コネクタ 449"/>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1" name="テキスト ボックス 450"/>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4" name="直線コネクタ 453"/>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5" name="テキスト ボックス 454"/>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57" name="テキスト ボックス 456"/>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8" name="直線コネクタ 457"/>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59" name="テキスト ボックス 458"/>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164361</xdr:rowOff>
    </xdr:from>
    <xdr:to>
      <xdr:col>54</xdr:col>
      <xdr:colOff>189865</xdr:colOff>
      <xdr:row>99</xdr:row>
      <xdr:rowOff>30287</xdr:rowOff>
    </xdr:to>
    <xdr:cxnSp macro="">
      <xdr:nvCxnSpPr>
        <xdr:cNvPr id="463" name="直線コネクタ 462"/>
        <xdr:cNvCxnSpPr/>
      </xdr:nvCxnSpPr>
      <xdr:spPr>
        <a:xfrm flipV="1">
          <a:off x="10475595" y="15594861"/>
          <a:ext cx="1270" cy="1408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34114</xdr:rowOff>
    </xdr:from>
    <xdr:ext cx="469744" cy="259045"/>
    <xdr:sp macro="" textlink="">
      <xdr:nvSpPr>
        <xdr:cNvPr id="464" name="普通建設事業費 （ うち更新整備　）最小値テキスト"/>
        <xdr:cNvSpPr txBox="1"/>
      </xdr:nvSpPr>
      <xdr:spPr>
        <a:xfrm>
          <a:off x="10528300" y="170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30287</xdr:rowOff>
    </xdr:from>
    <xdr:to>
      <xdr:col>55</xdr:col>
      <xdr:colOff>88900</xdr:colOff>
      <xdr:row>99</xdr:row>
      <xdr:rowOff>30287</xdr:rowOff>
    </xdr:to>
    <xdr:cxnSp macro="">
      <xdr:nvCxnSpPr>
        <xdr:cNvPr id="465" name="直線コネクタ 464"/>
        <xdr:cNvCxnSpPr/>
      </xdr:nvCxnSpPr>
      <xdr:spPr>
        <a:xfrm>
          <a:off x="10388600" y="170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111038</xdr:rowOff>
    </xdr:from>
    <xdr:ext cx="534377" cy="259045"/>
    <xdr:sp macro="" textlink="">
      <xdr:nvSpPr>
        <xdr:cNvPr id="466" name="普通建設事業費 （ うち更新整備　）最大値テキスト"/>
        <xdr:cNvSpPr txBox="1"/>
      </xdr:nvSpPr>
      <xdr:spPr>
        <a:xfrm>
          <a:off x="10528300" y="1537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164361</xdr:rowOff>
    </xdr:from>
    <xdr:to>
      <xdr:col>55</xdr:col>
      <xdr:colOff>88900</xdr:colOff>
      <xdr:row>90</xdr:row>
      <xdr:rowOff>164361</xdr:rowOff>
    </xdr:to>
    <xdr:cxnSp macro="">
      <xdr:nvCxnSpPr>
        <xdr:cNvPr id="467" name="直線コネクタ 466"/>
        <xdr:cNvCxnSpPr/>
      </xdr:nvCxnSpPr>
      <xdr:spPr>
        <a:xfrm>
          <a:off x="10388600" y="155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15799</xdr:rowOff>
    </xdr:from>
    <xdr:to>
      <xdr:col>55</xdr:col>
      <xdr:colOff>0</xdr:colOff>
      <xdr:row>99</xdr:row>
      <xdr:rowOff>30287</xdr:rowOff>
    </xdr:to>
    <xdr:cxnSp macro="">
      <xdr:nvCxnSpPr>
        <xdr:cNvPr id="468" name="直線コネクタ 467"/>
        <xdr:cNvCxnSpPr/>
      </xdr:nvCxnSpPr>
      <xdr:spPr>
        <a:xfrm>
          <a:off x="9639300" y="16989349"/>
          <a:ext cx="838200" cy="1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149696</xdr:rowOff>
    </xdr:from>
    <xdr:ext cx="534377" cy="259045"/>
    <xdr:sp macro="" textlink="">
      <xdr:nvSpPr>
        <xdr:cNvPr id="469" name="普通建設事業費 （ うち更新整備　）平均値テキスト"/>
        <xdr:cNvSpPr txBox="1"/>
      </xdr:nvSpPr>
      <xdr:spPr>
        <a:xfrm>
          <a:off x="10528300" y="1626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126819</xdr:rowOff>
    </xdr:from>
    <xdr:to>
      <xdr:col>55</xdr:col>
      <xdr:colOff>50800</xdr:colOff>
      <xdr:row>96</xdr:row>
      <xdr:rowOff>56969</xdr:rowOff>
    </xdr:to>
    <xdr:sp macro="" textlink="">
      <xdr:nvSpPr>
        <xdr:cNvPr id="470" name="フローチャート: 判断 469"/>
        <xdr:cNvSpPr/>
      </xdr:nvSpPr>
      <xdr:spPr>
        <a:xfrm>
          <a:off x="10426700" y="1641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15799</xdr:rowOff>
    </xdr:from>
    <xdr:to>
      <xdr:col>50</xdr:col>
      <xdr:colOff>114300</xdr:colOff>
      <xdr:row>99</xdr:row>
      <xdr:rowOff>15914</xdr:rowOff>
    </xdr:to>
    <xdr:cxnSp macro="">
      <xdr:nvCxnSpPr>
        <xdr:cNvPr id="471" name="直線コネクタ 470"/>
        <xdr:cNvCxnSpPr/>
      </xdr:nvCxnSpPr>
      <xdr:spPr>
        <a:xfrm flipV="1">
          <a:off x="8750300" y="16989349"/>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16690</xdr:rowOff>
    </xdr:from>
    <xdr:to>
      <xdr:col>50</xdr:col>
      <xdr:colOff>165100</xdr:colOff>
      <xdr:row>94</xdr:row>
      <xdr:rowOff>118290</xdr:rowOff>
    </xdr:to>
    <xdr:sp macro="" textlink="">
      <xdr:nvSpPr>
        <xdr:cNvPr id="472" name="フローチャート: 判断 471"/>
        <xdr:cNvSpPr/>
      </xdr:nvSpPr>
      <xdr:spPr>
        <a:xfrm>
          <a:off x="9588500" y="161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134817</xdr:rowOff>
    </xdr:from>
    <xdr:ext cx="534377" cy="259045"/>
    <xdr:sp macro="" textlink="">
      <xdr:nvSpPr>
        <xdr:cNvPr id="473" name="テキスト ボックス 472"/>
        <xdr:cNvSpPr txBox="1"/>
      </xdr:nvSpPr>
      <xdr:spPr>
        <a:xfrm>
          <a:off x="9372111" y="159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29572</xdr:rowOff>
    </xdr:from>
    <xdr:to>
      <xdr:col>45</xdr:col>
      <xdr:colOff>177800</xdr:colOff>
      <xdr:row>99</xdr:row>
      <xdr:rowOff>15914</xdr:rowOff>
    </xdr:to>
    <xdr:cxnSp macro="">
      <xdr:nvCxnSpPr>
        <xdr:cNvPr id="474" name="直線コネクタ 473"/>
        <xdr:cNvCxnSpPr/>
      </xdr:nvCxnSpPr>
      <xdr:spPr>
        <a:xfrm>
          <a:off x="7861300" y="16831672"/>
          <a:ext cx="889000" cy="15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27863</xdr:rowOff>
    </xdr:from>
    <xdr:to>
      <xdr:col>46</xdr:col>
      <xdr:colOff>38100</xdr:colOff>
      <xdr:row>95</xdr:row>
      <xdr:rowOff>129463</xdr:rowOff>
    </xdr:to>
    <xdr:sp macro="" textlink="">
      <xdr:nvSpPr>
        <xdr:cNvPr id="475" name="フローチャート: 判断 474"/>
        <xdr:cNvSpPr/>
      </xdr:nvSpPr>
      <xdr:spPr>
        <a:xfrm>
          <a:off x="8699500" y="1631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145990</xdr:rowOff>
    </xdr:from>
    <xdr:ext cx="534377" cy="259045"/>
    <xdr:sp macro="" textlink="">
      <xdr:nvSpPr>
        <xdr:cNvPr id="476" name="テキスト ボックス 475"/>
        <xdr:cNvSpPr txBox="1"/>
      </xdr:nvSpPr>
      <xdr:spPr>
        <a:xfrm>
          <a:off x="8483111" y="160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129442</xdr:rowOff>
    </xdr:from>
    <xdr:to>
      <xdr:col>41</xdr:col>
      <xdr:colOff>50800</xdr:colOff>
      <xdr:row>98</xdr:row>
      <xdr:rowOff>29572</xdr:rowOff>
    </xdr:to>
    <xdr:cxnSp macro="">
      <xdr:nvCxnSpPr>
        <xdr:cNvPr id="477" name="直線コネクタ 476"/>
        <xdr:cNvCxnSpPr/>
      </xdr:nvCxnSpPr>
      <xdr:spPr>
        <a:xfrm>
          <a:off x="6972300" y="16760092"/>
          <a:ext cx="889000" cy="7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11661</xdr:rowOff>
    </xdr:from>
    <xdr:to>
      <xdr:col>41</xdr:col>
      <xdr:colOff>101600</xdr:colOff>
      <xdr:row>96</xdr:row>
      <xdr:rowOff>113261</xdr:rowOff>
    </xdr:to>
    <xdr:sp macro="" textlink="">
      <xdr:nvSpPr>
        <xdr:cNvPr id="478" name="フローチャート: 判断 477"/>
        <xdr:cNvSpPr/>
      </xdr:nvSpPr>
      <xdr:spPr>
        <a:xfrm>
          <a:off x="7810500" y="1647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129788</xdr:rowOff>
    </xdr:from>
    <xdr:ext cx="534377" cy="259045"/>
    <xdr:sp macro="" textlink="">
      <xdr:nvSpPr>
        <xdr:cNvPr id="479" name="テキスト ボックス 478"/>
        <xdr:cNvSpPr txBox="1"/>
      </xdr:nvSpPr>
      <xdr:spPr>
        <a:xfrm>
          <a:off x="7594111" y="1624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164109</xdr:rowOff>
    </xdr:from>
    <xdr:to>
      <xdr:col>36</xdr:col>
      <xdr:colOff>165100</xdr:colOff>
      <xdr:row>96</xdr:row>
      <xdr:rowOff>94259</xdr:rowOff>
    </xdr:to>
    <xdr:sp macro="" textlink="">
      <xdr:nvSpPr>
        <xdr:cNvPr id="480" name="フローチャート: 判断 479"/>
        <xdr:cNvSpPr/>
      </xdr:nvSpPr>
      <xdr:spPr>
        <a:xfrm>
          <a:off x="6921500" y="1645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110786</xdr:rowOff>
    </xdr:from>
    <xdr:ext cx="534377" cy="259045"/>
    <xdr:sp macro="" textlink="">
      <xdr:nvSpPr>
        <xdr:cNvPr id="481" name="テキスト ボックス 480"/>
        <xdr:cNvSpPr txBox="1"/>
      </xdr:nvSpPr>
      <xdr:spPr>
        <a:xfrm>
          <a:off x="6705111" y="1622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150937</xdr:rowOff>
    </xdr:from>
    <xdr:to>
      <xdr:col>55</xdr:col>
      <xdr:colOff>50800</xdr:colOff>
      <xdr:row>99</xdr:row>
      <xdr:rowOff>81087</xdr:rowOff>
    </xdr:to>
    <xdr:sp macro="" textlink="">
      <xdr:nvSpPr>
        <xdr:cNvPr id="487" name="楕円 486"/>
        <xdr:cNvSpPr/>
      </xdr:nvSpPr>
      <xdr:spPr>
        <a:xfrm>
          <a:off x="10426700" y="1695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65864</xdr:rowOff>
    </xdr:from>
    <xdr:ext cx="469744" cy="259045"/>
    <xdr:sp macro="" textlink="">
      <xdr:nvSpPr>
        <xdr:cNvPr id="488" name="普通建設事業費 （ うち更新整備　）該当値テキスト"/>
        <xdr:cNvSpPr txBox="1"/>
      </xdr:nvSpPr>
      <xdr:spPr>
        <a:xfrm>
          <a:off x="10528300" y="1686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136449</xdr:rowOff>
    </xdr:from>
    <xdr:to>
      <xdr:col>50</xdr:col>
      <xdr:colOff>165100</xdr:colOff>
      <xdr:row>99</xdr:row>
      <xdr:rowOff>66599</xdr:rowOff>
    </xdr:to>
    <xdr:sp macro="" textlink="">
      <xdr:nvSpPr>
        <xdr:cNvPr id="489" name="楕円 488"/>
        <xdr:cNvSpPr/>
      </xdr:nvSpPr>
      <xdr:spPr>
        <a:xfrm>
          <a:off x="9588500" y="1693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57726</xdr:rowOff>
    </xdr:from>
    <xdr:ext cx="469744" cy="259045"/>
    <xdr:sp macro="" textlink="">
      <xdr:nvSpPr>
        <xdr:cNvPr id="490" name="テキスト ボックス 489"/>
        <xdr:cNvSpPr txBox="1"/>
      </xdr:nvSpPr>
      <xdr:spPr>
        <a:xfrm>
          <a:off x="9404428" y="1703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136564</xdr:rowOff>
    </xdr:from>
    <xdr:to>
      <xdr:col>46</xdr:col>
      <xdr:colOff>38100</xdr:colOff>
      <xdr:row>99</xdr:row>
      <xdr:rowOff>66714</xdr:rowOff>
    </xdr:to>
    <xdr:sp macro="" textlink="">
      <xdr:nvSpPr>
        <xdr:cNvPr id="491" name="楕円 490"/>
        <xdr:cNvSpPr/>
      </xdr:nvSpPr>
      <xdr:spPr>
        <a:xfrm>
          <a:off x="8699500" y="1693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57841</xdr:rowOff>
    </xdr:from>
    <xdr:ext cx="469744" cy="259045"/>
    <xdr:sp macro="" textlink="">
      <xdr:nvSpPr>
        <xdr:cNvPr id="492" name="テキスト ボックス 491"/>
        <xdr:cNvSpPr txBox="1"/>
      </xdr:nvSpPr>
      <xdr:spPr>
        <a:xfrm>
          <a:off x="8515428" y="1703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150222</xdr:rowOff>
    </xdr:from>
    <xdr:to>
      <xdr:col>41</xdr:col>
      <xdr:colOff>101600</xdr:colOff>
      <xdr:row>98</xdr:row>
      <xdr:rowOff>80372</xdr:rowOff>
    </xdr:to>
    <xdr:sp macro="" textlink="">
      <xdr:nvSpPr>
        <xdr:cNvPr id="493" name="楕円 492"/>
        <xdr:cNvSpPr/>
      </xdr:nvSpPr>
      <xdr:spPr>
        <a:xfrm>
          <a:off x="7810500" y="1678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71499</xdr:rowOff>
    </xdr:from>
    <xdr:ext cx="469744" cy="259045"/>
    <xdr:sp macro="" textlink="">
      <xdr:nvSpPr>
        <xdr:cNvPr id="494" name="テキスト ボックス 493"/>
        <xdr:cNvSpPr txBox="1"/>
      </xdr:nvSpPr>
      <xdr:spPr>
        <a:xfrm>
          <a:off x="7626428" y="1687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78642</xdr:rowOff>
    </xdr:from>
    <xdr:to>
      <xdr:col>36</xdr:col>
      <xdr:colOff>165100</xdr:colOff>
      <xdr:row>98</xdr:row>
      <xdr:rowOff>8792</xdr:rowOff>
    </xdr:to>
    <xdr:sp macro="" textlink="">
      <xdr:nvSpPr>
        <xdr:cNvPr id="495" name="楕円 494"/>
        <xdr:cNvSpPr/>
      </xdr:nvSpPr>
      <xdr:spPr>
        <a:xfrm>
          <a:off x="6921500" y="167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171369</xdr:rowOff>
    </xdr:from>
    <xdr:ext cx="534377" cy="259045"/>
    <xdr:sp macro="" textlink="">
      <xdr:nvSpPr>
        <xdr:cNvPr id="496" name="テキスト ボックス 495"/>
        <xdr:cNvSpPr txBox="1"/>
      </xdr:nvSpPr>
      <xdr:spPr>
        <a:xfrm>
          <a:off x="6705111" y="1680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22" name="直線コネクタ 521"/>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23" name="災害復旧事業費最小値テキスト"/>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5" name="災害復旧事業費最大値テキスト"/>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6" name="直線コネクタ 525"/>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97801</xdr:rowOff>
    </xdr:from>
    <xdr:to>
      <xdr:col>85</xdr:col>
      <xdr:colOff>127000</xdr:colOff>
      <xdr:row>39</xdr:row>
      <xdr:rowOff>98715</xdr:rowOff>
    </xdr:to>
    <xdr:cxnSp macro="">
      <xdr:nvCxnSpPr>
        <xdr:cNvPr id="527" name="直線コネクタ 526"/>
        <xdr:cNvCxnSpPr/>
      </xdr:nvCxnSpPr>
      <xdr:spPr>
        <a:xfrm>
          <a:off x="15481300" y="6784351"/>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49794</xdr:rowOff>
    </xdr:from>
    <xdr:ext cx="469744" cy="259045"/>
    <xdr:sp macro="" textlink="">
      <xdr:nvSpPr>
        <xdr:cNvPr id="528" name="災害復旧事業費平均値テキスト"/>
        <xdr:cNvSpPr txBox="1"/>
      </xdr:nvSpPr>
      <xdr:spPr>
        <a:xfrm>
          <a:off x="16370300" y="656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29" name="フローチャート: 判断 528"/>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97801</xdr:rowOff>
    </xdr:from>
    <xdr:to>
      <xdr:col>81</xdr:col>
      <xdr:colOff>50800</xdr:colOff>
      <xdr:row>39</xdr:row>
      <xdr:rowOff>98878</xdr:rowOff>
    </xdr:to>
    <xdr:cxnSp macro="">
      <xdr:nvCxnSpPr>
        <xdr:cNvPr id="530" name="直線コネクタ 529"/>
        <xdr:cNvCxnSpPr/>
      </xdr:nvCxnSpPr>
      <xdr:spPr>
        <a:xfrm flipV="1">
          <a:off x="14592300" y="6784351"/>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31" name="フローチャート: 判断 530"/>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158042</xdr:rowOff>
    </xdr:from>
    <xdr:ext cx="378565" cy="259045"/>
    <xdr:sp macro="" textlink="">
      <xdr:nvSpPr>
        <xdr:cNvPr id="532" name="テキスト ボックス 531"/>
        <xdr:cNvSpPr txBox="1"/>
      </xdr:nvSpPr>
      <xdr:spPr>
        <a:xfrm>
          <a:off x="15292017" y="6501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98389</xdr:rowOff>
    </xdr:from>
    <xdr:to>
      <xdr:col>76</xdr:col>
      <xdr:colOff>114300</xdr:colOff>
      <xdr:row>39</xdr:row>
      <xdr:rowOff>98878</xdr:rowOff>
    </xdr:to>
    <xdr:cxnSp macro="">
      <xdr:nvCxnSpPr>
        <xdr:cNvPr id="533" name="直線コネクタ 532"/>
        <xdr:cNvCxnSpPr/>
      </xdr:nvCxnSpPr>
      <xdr:spPr>
        <a:xfrm>
          <a:off x="13703300" y="6784939"/>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4" name="フローチャート: 判断 533"/>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35" name="テキスト ボックス 534"/>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98389</xdr:rowOff>
    </xdr:from>
    <xdr:to>
      <xdr:col>71</xdr:col>
      <xdr:colOff>177800</xdr:colOff>
      <xdr:row>39</xdr:row>
      <xdr:rowOff>98617</xdr:rowOff>
    </xdr:to>
    <xdr:cxnSp macro="">
      <xdr:nvCxnSpPr>
        <xdr:cNvPr id="536" name="直線コネクタ 535"/>
        <xdr:cNvCxnSpPr/>
      </xdr:nvCxnSpPr>
      <xdr:spPr>
        <a:xfrm flipV="1">
          <a:off x="12814300" y="678493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37" name="フローチャート: 判断 536"/>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158008</xdr:rowOff>
    </xdr:from>
    <xdr:ext cx="378565" cy="259045"/>
    <xdr:sp macro="" textlink="">
      <xdr:nvSpPr>
        <xdr:cNvPr id="538" name="テキスト ボックス 537"/>
        <xdr:cNvSpPr txBox="1"/>
      </xdr:nvSpPr>
      <xdr:spPr>
        <a:xfrm>
          <a:off x="13514017" y="650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36861</xdr:rowOff>
    </xdr:from>
    <xdr:to>
      <xdr:col>67</xdr:col>
      <xdr:colOff>101600</xdr:colOff>
      <xdr:row>39</xdr:row>
      <xdr:rowOff>138461</xdr:rowOff>
    </xdr:to>
    <xdr:sp macro="" textlink="">
      <xdr:nvSpPr>
        <xdr:cNvPr id="539" name="フローチャート: 判断 538"/>
        <xdr:cNvSpPr/>
      </xdr:nvSpPr>
      <xdr:spPr>
        <a:xfrm>
          <a:off x="12763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154988</xdr:rowOff>
    </xdr:from>
    <xdr:ext cx="378565" cy="259045"/>
    <xdr:sp macro="" textlink="">
      <xdr:nvSpPr>
        <xdr:cNvPr id="540" name="テキスト ボックス 539"/>
        <xdr:cNvSpPr txBox="1"/>
      </xdr:nvSpPr>
      <xdr:spPr>
        <a:xfrm>
          <a:off x="12625017" y="64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47915</xdr:rowOff>
    </xdr:from>
    <xdr:to>
      <xdr:col>85</xdr:col>
      <xdr:colOff>177800</xdr:colOff>
      <xdr:row>39</xdr:row>
      <xdr:rowOff>149515</xdr:rowOff>
    </xdr:to>
    <xdr:sp macro="" textlink="">
      <xdr:nvSpPr>
        <xdr:cNvPr id="546" name="楕円 545"/>
        <xdr:cNvSpPr/>
      </xdr:nvSpPr>
      <xdr:spPr>
        <a:xfrm>
          <a:off x="162687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5343</xdr:rowOff>
    </xdr:from>
    <xdr:ext cx="313932" cy="259045"/>
    <xdr:sp macro="" textlink="">
      <xdr:nvSpPr>
        <xdr:cNvPr id="547" name="災害復旧事業費該当値テキスト"/>
        <xdr:cNvSpPr txBox="1"/>
      </xdr:nvSpPr>
      <xdr:spPr>
        <a:xfrm>
          <a:off x="16370300" y="66918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47001</xdr:rowOff>
    </xdr:from>
    <xdr:to>
      <xdr:col>81</xdr:col>
      <xdr:colOff>101600</xdr:colOff>
      <xdr:row>39</xdr:row>
      <xdr:rowOff>148601</xdr:rowOff>
    </xdr:to>
    <xdr:sp macro="" textlink="">
      <xdr:nvSpPr>
        <xdr:cNvPr id="548" name="楕円 547"/>
        <xdr:cNvSpPr/>
      </xdr:nvSpPr>
      <xdr:spPr>
        <a:xfrm>
          <a:off x="15430500" y="673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139728</xdr:rowOff>
    </xdr:from>
    <xdr:ext cx="313932" cy="259045"/>
    <xdr:sp macro="" textlink="">
      <xdr:nvSpPr>
        <xdr:cNvPr id="549" name="テキスト ボックス 548"/>
        <xdr:cNvSpPr txBox="1"/>
      </xdr:nvSpPr>
      <xdr:spPr>
        <a:xfrm>
          <a:off x="15324333" y="68262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47589</xdr:rowOff>
    </xdr:from>
    <xdr:to>
      <xdr:col>72</xdr:col>
      <xdr:colOff>38100</xdr:colOff>
      <xdr:row>39</xdr:row>
      <xdr:rowOff>149189</xdr:rowOff>
    </xdr:to>
    <xdr:sp macro="" textlink="">
      <xdr:nvSpPr>
        <xdr:cNvPr id="552" name="楕円 551"/>
        <xdr:cNvSpPr/>
      </xdr:nvSpPr>
      <xdr:spPr>
        <a:xfrm>
          <a:off x="136525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140316</xdr:rowOff>
    </xdr:from>
    <xdr:ext cx="313932" cy="259045"/>
    <xdr:sp macro="" textlink="">
      <xdr:nvSpPr>
        <xdr:cNvPr id="553" name="テキスト ボックス 552"/>
        <xdr:cNvSpPr txBox="1"/>
      </xdr:nvSpPr>
      <xdr:spPr>
        <a:xfrm>
          <a:off x="13546333" y="68268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47817</xdr:rowOff>
    </xdr:from>
    <xdr:to>
      <xdr:col>67</xdr:col>
      <xdr:colOff>101600</xdr:colOff>
      <xdr:row>39</xdr:row>
      <xdr:rowOff>149417</xdr:rowOff>
    </xdr:to>
    <xdr:sp macro="" textlink="">
      <xdr:nvSpPr>
        <xdr:cNvPr id="554" name="楕円 553"/>
        <xdr:cNvSpPr/>
      </xdr:nvSpPr>
      <xdr:spPr>
        <a:xfrm>
          <a:off x="127635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140544</xdr:rowOff>
    </xdr:from>
    <xdr:ext cx="313932" cy="259045"/>
    <xdr:sp macro="" textlink="">
      <xdr:nvSpPr>
        <xdr:cNvPr id="555" name="テキスト ボックス 554"/>
        <xdr:cNvSpPr txBox="1"/>
      </xdr:nvSpPr>
      <xdr:spPr>
        <a:xfrm>
          <a:off x="12657333" y="68270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26" name="直線コネクタ 625"/>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27" name="公債費最小値テキスト"/>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28" name="直線コネクタ 627"/>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29" name="公債費最大値テキスト"/>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30" name="直線コネクタ 629"/>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153759</xdr:rowOff>
    </xdr:from>
    <xdr:to>
      <xdr:col>85</xdr:col>
      <xdr:colOff>127000</xdr:colOff>
      <xdr:row>73</xdr:row>
      <xdr:rowOff>3752</xdr:rowOff>
    </xdr:to>
    <xdr:cxnSp macro="">
      <xdr:nvCxnSpPr>
        <xdr:cNvPr id="631" name="直線コネクタ 630"/>
        <xdr:cNvCxnSpPr/>
      </xdr:nvCxnSpPr>
      <xdr:spPr>
        <a:xfrm flipV="1">
          <a:off x="15481300" y="12498159"/>
          <a:ext cx="838200" cy="2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129689</xdr:rowOff>
    </xdr:from>
    <xdr:ext cx="534377" cy="259045"/>
    <xdr:sp macro="" textlink="">
      <xdr:nvSpPr>
        <xdr:cNvPr id="632" name="公債費平均値テキスト"/>
        <xdr:cNvSpPr txBox="1"/>
      </xdr:nvSpPr>
      <xdr:spPr>
        <a:xfrm>
          <a:off x="16370300" y="1264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33" name="フローチャート: 判断 632"/>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3752</xdr:rowOff>
    </xdr:from>
    <xdr:to>
      <xdr:col>81</xdr:col>
      <xdr:colOff>50800</xdr:colOff>
      <xdr:row>73</xdr:row>
      <xdr:rowOff>62090</xdr:rowOff>
    </xdr:to>
    <xdr:cxnSp macro="">
      <xdr:nvCxnSpPr>
        <xdr:cNvPr id="634" name="直線コネクタ 633"/>
        <xdr:cNvCxnSpPr/>
      </xdr:nvCxnSpPr>
      <xdr:spPr>
        <a:xfrm flipV="1">
          <a:off x="14592300" y="12519602"/>
          <a:ext cx="889000" cy="5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35" name="フローチャート: 判断 634"/>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56880</xdr:rowOff>
    </xdr:from>
    <xdr:ext cx="534377" cy="259045"/>
    <xdr:sp macro="" textlink="">
      <xdr:nvSpPr>
        <xdr:cNvPr id="636" name="テキスト ボックス 635"/>
        <xdr:cNvSpPr txBox="1"/>
      </xdr:nvSpPr>
      <xdr:spPr>
        <a:xfrm>
          <a:off x="15214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62090</xdr:rowOff>
    </xdr:from>
    <xdr:to>
      <xdr:col>76</xdr:col>
      <xdr:colOff>114300</xdr:colOff>
      <xdr:row>73</xdr:row>
      <xdr:rowOff>81727</xdr:rowOff>
    </xdr:to>
    <xdr:cxnSp macro="">
      <xdr:nvCxnSpPr>
        <xdr:cNvPr id="637" name="直線コネクタ 636"/>
        <xdr:cNvCxnSpPr/>
      </xdr:nvCxnSpPr>
      <xdr:spPr>
        <a:xfrm flipV="1">
          <a:off x="13703300" y="12577940"/>
          <a:ext cx="889000" cy="1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38" name="フローチャート: 判断 637"/>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33700</xdr:rowOff>
    </xdr:from>
    <xdr:ext cx="534377" cy="259045"/>
    <xdr:sp macro="" textlink="">
      <xdr:nvSpPr>
        <xdr:cNvPr id="639" name="テキスト ボックス 638"/>
        <xdr:cNvSpPr txBox="1"/>
      </xdr:nvSpPr>
      <xdr:spPr>
        <a:xfrm>
          <a:off x="14325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81727</xdr:rowOff>
    </xdr:from>
    <xdr:to>
      <xdr:col>71</xdr:col>
      <xdr:colOff>177800</xdr:colOff>
      <xdr:row>73</xdr:row>
      <xdr:rowOff>110462</xdr:rowOff>
    </xdr:to>
    <xdr:cxnSp macro="">
      <xdr:nvCxnSpPr>
        <xdr:cNvPr id="640" name="直線コネクタ 639"/>
        <xdr:cNvCxnSpPr/>
      </xdr:nvCxnSpPr>
      <xdr:spPr>
        <a:xfrm flipV="1">
          <a:off x="12814300" y="12597577"/>
          <a:ext cx="889000" cy="2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124013</xdr:rowOff>
    </xdr:from>
    <xdr:to>
      <xdr:col>72</xdr:col>
      <xdr:colOff>38100</xdr:colOff>
      <xdr:row>74</xdr:row>
      <xdr:rowOff>54163</xdr:rowOff>
    </xdr:to>
    <xdr:sp macro="" textlink="">
      <xdr:nvSpPr>
        <xdr:cNvPr id="641" name="フローチャート: 判断 640"/>
        <xdr:cNvSpPr/>
      </xdr:nvSpPr>
      <xdr:spPr>
        <a:xfrm>
          <a:off x="13652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45290</xdr:rowOff>
    </xdr:from>
    <xdr:ext cx="534377" cy="259045"/>
    <xdr:sp macro="" textlink="">
      <xdr:nvSpPr>
        <xdr:cNvPr id="642" name="テキスト ボックス 641"/>
        <xdr:cNvSpPr txBox="1"/>
      </xdr:nvSpPr>
      <xdr:spPr>
        <a:xfrm>
          <a:off x="13436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65194</xdr:rowOff>
    </xdr:from>
    <xdr:to>
      <xdr:col>67</xdr:col>
      <xdr:colOff>101600</xdr:colOff>
      <xdr:row>73</xdr:row>
      <xdr:rowOff>166794</xdr:rowOff>
    </xdr:to>
    <xdr:sp macro="" textlink="">
      <xdr:nvSpPr>
        <xdr:cNvPr id="643" name="フローチャート: 判断 642"/>
        <xdr:cNvSpPr/>
      </xdr:nvSpPr>
      <xdr:spPr>
        <a:xfrm>
          <a:off x="12763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157921</xdr:rowOff>
    </xdr:from>
    <xdr:ext cx="534377" cy="259045"/>
    <xdr:sp macro="" textlink="">
      <xdr:nvSpPr>
        <xdr:cNvPr id="644" name="テキスト ボックス 643"/>
        <xdr:cNvSpPr txBox="1"/>
      </xdr:nvSpPr>
      <xdr:spPr>
        <a:xfrm>
          <a:off x="12547111" y="126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102959</xdr:rowOff>
    </xdr:from>
    <xdr:to>
      <xdr:col>85</xdr:col>
      <xdr:colOff>177800</xdr:colOff>
      <xdr:row>73</xdr:row>
      <xdr:rowOff>33109</xdr:rowOff>
    </xdr:to>
    <xdr:sp macro="" textlink="">
      <xdr:nvSpPr>
        <xdr:cNvPr id="650" name="楕円 649"/>
        <xdr:cNvSpPr/>
      </xdr:nvSpPr>
      <xdr:spPr>
        <a:xfrm>
          <a:off x="16268700" y="1244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125836</xdr:rowOff>
    </xdr:from>
    <xdr:ext cx="534377" cy="259045"/>
    <xdr:sp macro="" textlink="">
      <xdr:nvSpPr>
        <xdr:cNvPr id="651" name="公債費該当値テキスト"/>
        <xdr:cNvSpPr txBox="1"/>
      </xdr:nvSpPr>
      <xdr:spPr>
        <a:xfrm>
          <a:off x="16370300" y="1229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124402</xdr:rowOff>
    </xdr:from>
    <xdr:to>
      <xdr:col>81</xdr:col>
      <xdr:colOff>101600</xdr:colOff>
      <xdr:row>73</xdr:row>
      <xdr:rowOff>54552</xdr:rowOff>
    </xdr:to>
    <xdr:sp macro="" textlink="">
      <xdr:nvSpPr>
        <xdr:cNvPr id="652" name="楕円 651"/>
        <xdr:cNvSpPr/>
      </xdr:nvSpPr>
      <xdr:spPr>
        <a:xfrm>
          <a:off x="15430500" y="1246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71079</xdr:rowOff>
    </xdr:from>
    <xdr:ext cx="534377" cy="259045"/>
    <xdr:sp macro="" textlink="">
      <xdr:nvSpPr>
        <xdr:cNvPr id="653" name="テキスト ボックス 652"/>
        <xdr:cNvSpPr txBox="1"/>
      </xdr:nvSpPr>
      <xdr:spPr>
        <a:xfrm>
          <a:off x="15214111" y="1224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11290</xdr:rowOff>
    </xdr:from>
    <xdr:to>
      <xdr:col>76</xdr:col>
      <xdr:colOff>165100</xdr:colOff>
      <xdr:row>73</xdr:row>
      <xdr:rowOff>112890</xdr:rowOff>
    </xdr:to>
    <xdr:sp macro="" textlink="">
      <xdr:nvSpPr>
        <xdr:cNvPr id="654" name="楕円 653"/>
        <xdr:cNvSpPr/>
      </xdr:nvSpPr>
      <xdr:spPr>
        <a:xfrm>
          <a:off x="14541500" y="125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129417</xdr:rowOff>
    </xdr:from>
    <xdr:ext cx="534377" cy="259045"/>
    <xdr:sp macro="" textlink="">
      <xdr:nvSpPr>
        <xdr:cNvPr id="655" name="テキスト ボックス 654"/>
        <xdr:cNvSpPr txBox="1"/>
      </xdr:nvSpPr>
      <xdr:spPr>
        <a:xfrm>
          <a:off x="14325111" y="1230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30927</xdr:rowOff>
    </xdr:from>
    <xdr:to>
      <xdr:col>72</xdr:col>
      <xdr:colOff>38100</xdr:colOff>
      <xdr:row>73</xdr:row>
      <xdr:rowOff>132527</xdr:rowOff>
    </xdr:to>
    <xdr:sp macro="" textlink="">
      <xdr:nvSpPr>
        <xdr:cNvPr id="656" name="楕円 655"/>
        <xdr:cNvSpPr/>
      </xdr:nvSpPr>
      <xdr:spPr>
        <a:xfrm>
          <a:off x="13652500" y="1254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149054</xdr:rowOff>
    </xdr:from>
    <xdr:ext cx="534377" cy="259045"/>
    <xdr:sp macro="" textlink="">
      <xdr:nvSpPr>
        <xdr:cNvPr id="657" name="テキスト ボックス 656"/>
        <xdr:cNvSpPr txBox="1"/>
      </xdr:nvSpPr>
      <xdr:spPr>
        <a:xfrm>
          <a:off x="13436111" y="1232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59662</xdr:rowOff>
    </xdr:from>
    <xdr:to>
      <xdr:col>67</xdr:col>
      <xdr:colOff>101600</xdr:colOff>
      <xdr:row>73</xdr:row>
      <xdr:rowOff>161262</xdr:rowOff>
    </xdr:to>
    <xdr:sp macro="" textlink="">
      <xdr:nvSpPr>
        <xdr:cNvPr id="658" name="楕円 657"/>
        <xdr:cNvSpPr/>
      </xdr:nvSpPr>
      <xdr:spPr>
        <a:xfrm>
          <a:off x="12763500" y="1257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6339</xdr:rowOff>
    </xdr:from>
    <xdr:ext cx="534377" cy="259045"/>
    <xdr:sp macro="" textlink="">
      <xdr:nvSpPr>
        <xdr:cNvPr id="659" name="テキスト ボックス 658"/>
        <xdr:cNvSpPr txBox="1"/>
      </xdr:nvSpPr>
      <xdr:spPr>
        <a:xfrm>
          <a:off x="12547111" y="1235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83" name="直線コネクタ 682"/>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4" name="積立金最小値テキスト"/>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5" name="直線コネクタ 684"/>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6" name="積立金最大値テキスト"/>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7" name="直線コネクタ 686"/>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154552</xdr:rowOff>
    </xdr:from>
    <xdr:to>
      <xdr:col>85</xdr:col>
      <xdr:colOff>127000</xdr:colOff>
      <xdr:row>98</xdr:row>
      <xdr:rowOff>157707</xdr:rowOff>
    </xdr:to>
    <xdr:cxnSp macro="">
      <xdr:nvCxnSpPr>
        <xdr:cNvPr id="688" name="直線コネクタ 687"/>
        <xdr:cNvCxnSpPr/>
      </xdr:nvCxnSpPr>
      <xdr:spPr>
        <a:xfrm>
          <a:off x="15481300" y="16956652"/>
          <a:ext cx="8382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103412</xdr:rowOff>
    </xdr:from>
    <xdr:ext cx="534377" cy="259045"/>
    <xdr:sp macro="" textlink="">
      <xdr:nvSpPr>
        <xdr:cNvPr id="689" name="積立金平均値テキスト"/>
        <xdr:cNvSpPr txBox="1"/>
      </xdr:nvSpPr>
      <xdr:spPr>
        <a:xfrm>
          <a:off x="16370300" y="16905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90" name="フローチャート: 判断 689"/>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154552</xdr:rowOff>
    </xdr:from>
    <xdr:to>
      <xdr:col>81</xdr:col>
      <xdr:colOff>50800</xdr:colOff>
      <xdr:row>98</xdr:row>
      <xdr:rowOff>167512</xdr:rowOff>
    </xdr:to>
    <xdr:cxnSp macro="">
      <xdr:nvCxnSpPr>
        <xdr:cNvPr id="691" name="直線コネクタ 690"/>
        <xdr:cNvCxnSpPr/>
      </xdr:nvCxnSpPr>
      <xdr:spPr>
        <a:xfrm flipV="1">
          <a:off x="14592300" y="16956652"/>
          <a:ext cx="889000" cy="1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92" name="フローチャート: 判断 691"/>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41522</xdr:rowOff>
    </xdr:from>
    <xdr:ext cx="534377" cy="259045"/>
    <xdr:sp macro="" textlink="">
      <xdr:nvSpPr>
        <xdr:cNvPr id="693" name="テキスト ボックス 692"/>
        <xdr:cNvSpPr txBox="1"/>
      </xdr:nvSpPr>
      <xdr:spPr>
        <a:xfrm>
          <a:off x="15214111" y="170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167512</xdr:rowOff>
    </xdr:from>
    <xdr:to>
      <xdr:col>76</xdr:col>
      <xdr:colOff>114300</xdr:colOff>
      <xdr:row>99</xdr:row>
      <xdr:rowOff>7021</xdr:rowOff>
    </xdr:to>
    <xdr:cxnSp macro="">
      <xdr:nvCxnSpPr>
        <xdr:cNvPr id="694" name="直線コネクタ 693"/>
        <xdr:cNvCxnSpPr/>
      </xdr:nvCxnSpPr>
      <xdr:spPr>
        <a:xfrm flipV="1">
          <a:off x="13703300" y="16969612"/>
          <a:ext cx="889000" cy="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5" name="フローチャート: 判断 694"/>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35527</xdr:rowOff>
    </xdr:from>
    <xdr:ext cx="534377" cy="259045"/>
    <xdr:sp macro="" textlink="">
      <xdr:nvSpPr>
        <xdr:cNvPr id="696" name="テキスト ボックス 695"/>
        <xdr:cNvSpPr txBox="1"/>
      </xdr:nvSpPr>
      <xdr:spPr>
        <a:xfrm>
          <a:off x="14325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7021</xdr:rowOff>
    </xdr:from>
    <xdr:to>
      <xdr:col>71</xdr:col>
      <xdr:colOff>177800</xdr:colOff>
      <xdr:row>99</xdr:row>
      <xdr:rowOff>19895</xdr:rowOff>
    </xdr:to>
    <xdr:cxnSp macro="">
      <xdr:nvCxnSpPr>
        <xdr:cNvPr id="697" name="直線コネクタ 696"/>
        <xdr:cNvCxnSpPr/>
      </xdr:nvCxnSpPr>
      <xdr:spPr>
        <a:xfrm flipV="1">
          <a:off x="12814300" y="16980571"/>
          <a:ext cx="889000" cy="1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698" name="フローチャート: 判断 697"/>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67654</xdr:rowOff>
    </xdr:from>
    <xdr:ext cx="534377" cy="259045"/>
    <xdr:sp macro="" textlink="">
      <xdr:nvSpPr>
        <xdr:cNvPr id="699" name="テキスト ボックス 698"/>
        <xdr:cNvSpPr txBox="1"/>
      </xdr:nvSpPr>
      <xdr:spPr>
        <a:xfrm>
          <a:off x="13436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126414</xdr:rowOff>
    </xdr:from>
    <xdr:to>
      <xdr:col>67</xdr:col>
      <xdr:colOff>101600</xdr:colOff>
      <xdr:row>99</xdr:row>
      <xdr:rowOff>56564</xdr:rowOff>
    </xdr:to>
    <xdr:sp macro="" textlink="">
      <xdr:nvSpPr>
        <xdr:cNvPr id="700" name="フローチャート: 判断 699"/>
        <xdr:cNvSpPr/>
      </xdr:nvSpPr>
      <xdr:spPr>
        <a:xfrm>
          <a:off x="12763500" y="1692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73091</xdr:rowOff>
    </xdr:from>
    <xdr:ext cx="534377" cy="259045"/>
    <xdr:sp macro="" textlink="">
      <xdr:nvSpPr>
        <xdr:cNvPr id="701" name="テキスト ボックス 700"/>
        <xdr:cNvSpPr txBox="1"/>
      </xdr:nvSpPr>
      <xdr:spPr>
        <a:xfrm>
          <a:off x="12547111" y="1670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106907</xdr:rowOff>
    </xdr:from>
    <xdr:to>
      <xdr:col>85</xdr:col>
      <xdr:colOff>177800</xdr:colOff>
      <xdr:row>99</xdr:row>
      <xdr:rowOff>37057</xdr:rowOff>
    </xdr:to>
    <xdr:sp macro="" textlink="">
      <xdr:nvSpPr>
        <xdr:cNvPr id="707" name="楕円 706"/>
        <xdr:cNvSpPr/>
      </xdr:nvSpPr>
      <xdr:spPr>
        <a:xfrm>
          <a:off x="16268700" y="1690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66284</xdr:rowOff>
    </xdr:from>
    <xdr:ext cx="534377" cy="259045"/>
    <xdr:sp macro="" textlink="">
      <xdr:nvSpPr>
        <xdr:cNvPr id="708" name="積立金該当値テキスト"/>
        <xdr:cNvSpPr txBox="1"/>
      </xdr:nvSpPr>
      <xdr:spPr>
        <a:xfrm>
          <a:off x="16370300" y="1669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103752</xdr:rowOff>
    </xdr:from>
    <xdr:to>
      <xdr:col>81</xdr:col>
      <xdr:colOff>101600</xdr:colOff>
      <xdr:row>99</xdr:row>
      <xdr:rowOff>33902</xdr:rowOff>
    </xdr:to>
    <xdr:sp macro="" textlink="">
      <xdr:nvSpPr>
        <xdr:cNvPr id="709" name="楕円 708"/>
        <xdr:cNvSpPr/>
      </xdr:nvSpPr>
      <xdr:spPr>
        <a:xfrm>
          <a:off x="15430500" y="1690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50429</xdr:rowOff>
    </xdr:from>
    <xdr:ext cx="534377" cy="259045"/>
    <xdr:sp macro="" textlink="">
      <xdr:nvSpPr>
        <xdr:cNvPr id="710" name="テキスト ボックス 709"/>
        <xdr:cNvSpPr txBox="1"/>
      </xdr:nvSpPr>
      <xdr:spPr>
        <a:xfrm>
          <a:off x="15214111" y="1668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116712</xdr:rowOff>
    </xdr:from>
    <xdr:to>
      <xdr:col>76</xdr:col>
      <xdr:colOff>165100</xdr:colOff>
      <xdr:row>99</xdr:row>
      <xdr:rowOff>46862</xdr:rowOff>
    </xdr:to>
    <xdr:sp macro="" textlink="">
      <xdr:nvSpPr>
        <xdr:cNvPr id="711" name="楕円 710"/>
        <xdr:cNvSpPr/>
      </xdr:nvSpPr>
      <xdr:spPr>
        <a:xfrm>
          <a:off x="14541500" y="1691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37989</xdr:rowOff>
    </xdr:from>
    <xdr:ext cx="534377" cy="259045"/>
    <xdr:sp macro="" textlink="">
      <xdr:nvSpPr>
        <xdr:cNvPr id="712" name="テキスト ボックス 711"/>
        <xdr:cNvSpPr txBox="1"/>
      </xdr:nvSpPr>
      <xdr:spPr>
        <a:xfrm>
          <a:off x="14325111" y="1701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127671</xdr:rowOff>
    </xdr:from>
    <xdr:to>
      <xdr:col>72</xdr:col>
      <xdr:colOff>38100</xdr:colOff>
      <xdr:row>99</xdr:row>
      <xdr:rowOff>57821</xdr:rowOff>
    </xdr:to>
    <xdr:sp macro="" textlink="">
      <xdr:nvSpPr>
        <xdr:cNvPr id="713" name="楕円 712"/>
        <xdr:cNvSpPr/>
      </xdr:nvSpPr>
      <xdr:spPr>
        <a:xfrm>
          <a:off x="13652500" y="169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48948</xdr:rowOff>
    </xdr:from>
    <xdr:ext cx="469744" cy="259045"/>
    <xdr:sp macro="" textlink="">
      <xdr:nvSpPr>
        <xdr:cNvPr id="714" name="テキスト ボックス 713"/>
        <xdr:cNvSpPr txBox="1"/>
      </xdr:nvSpPr>
      <xdr:spPr>
        <a:xfrm>
          <a:off x="13468428" y="1702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140545</xdr:rowOff>
    </xdr:from>
    <xdr:to>
      <xdr:col>67</xdr:col>
      <xdr:colOff>101600</xdr:colOff>
      <xdr:row>99</xdr:row>
      <xdr:rowOff>70695</xdr:rowOff>
    </xdr:to>
    <xdr:sp macro="" textlink="">
      <xdr:nvSpPr>
        <xdr:cNvPr id="715" name="楕円 714"/>
        <xdr:cNvSpPr/>
      </xdr:nvSpPr>
      <xdr:spPr>
        <a:xfrm>
          <a:off x="12763500" y="1694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61822</xdr:rowOff>
    </xdr:from>
    <xdr:ext cx="469744" cy="259045"/>
    <xdr:sp macro="" textlink="">
      <xdr:nvSpPr>
        <xdr:cNvPr id="716" name="テキスト ボックス 715"/>
        <xdr:cNvSpPr txBox="1"/>
      </xdr:nvSpPr>
      <xdr:spPr>
        <a:xfrm>
          <a:off x="12579428" y="1703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7" name="直線コネクタ 72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8" name="テキスト ボックス 72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1" name="直線コネクタ 73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2" name="テキスト ボックス 73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118954</xdr:rowOff>
    </xdr:from>
    <xdr:to>
      <xdr:col>116</xdr:col>
      <xdr:colOff>62864</xdr:colOff>
      <xdr:row>38</xdr:row>
      <xdr:rowOff>25400</xdr:rowOff>
    </xdr:to>
    <xdr:cxnSp macro="">
      <xdr:nvCxnSpPr>
        <xdr:cNvPr id="736" name="直線コネクタ 735"/>
        <xdr:cNvCxnSpPr/>
      </xdr:nvCxnSpPr>
      <xdr:spPr>
        <a:xfrm flipV="1">
          <a:off x="22159595" y="5948254"/>
          <a:ext cx="1269" cy="592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8" name="直線コネクタ 73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65631</xdr:rowOff>
    </xdr:from>
    <xdr:ext cx="534377" cy="259045"/>
    <xdr:sp macro="" textlink="">
      <xdr:nvSpPr>
        <xdr:cNvPr id="739" name="投資及び出資金最大値テキスト"/>
        <xdr:cNvSpPr txBox="1"/>
      </xdr:nvSpPr>
      <xdr:spPr>
        <a:xfrm>
          <a:off x="22212300" y="572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118954</xdr:rowOff>
    </xdr:from>
    <xdr:to>
      <xdr:col>116</xdr:col>
      <xdr:colOff>152400</xdr:colOff>
      <xdr:row>34</xdr:row>
      <xdr:rowOff>118954</xdr:rowOff>
    </xdr:to>
    <xdr:cxnSp macro="">
      <xdr:nvCxnSpPr>
        <xdr:cNvPr id="740" name="直線コネクタ 739"/>
        <xdr:cNvCxnSpPr/>
      </xdr:nvCxnSpPr>
      <xdr:spPr>
        <a:xfrm>
          <a:off x="22072600" y="5948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28429</xdr:rowOff>
    </xdr:from>
    <xdr:to>
      <xdr:col>116</xdr:col>
      <xdr:colOff>63500</xdr:colOff>
      <xdr:row>37</xdr:row>
      <xdr:rowOff>61976</xdr:rowOff>
    </xdr:to>
    <xdr:cxnSp macro="">
      <xdr:nvCxnSpPr>
        <xdr:cNvPr id="741" name="直線コネクタ 740"/>
        <xdr:cNvCxnSpPr/>
      </xdr:nvCxnSpPr>
      <xdr:spPr>
        <a:xfrm>
          <a:off x="21323300" y="5343379"/>
          <a:ext cx="838200" cy="106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4519</xdr:rowOff>
    </xdr:from>
    <xdr:ext cx="469744" cy="259045"/>
    <xdr:sp macro="" textlink="">
      <xdr:nvSpPr>
        <xdr:cNvPr id="742" name="投資及び出資金平均値テキスト"/>
        <xdr:cNvSpPr txBox="1"/>
      </xdr:nvSpPr>
      <xdr:spPr>
        <a:xfrm>
          <a:off x="22212300" y="63481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26092</xdr:rowOff>
    </xdr:from>
    <xdr:to>
      <xdr:col>116</xdr:col>
      <xdr:colOff>114300</xdr:colOff>
      <xdr:row>37</xdr:row>
      <xdr:rowOff>127692</xdr:rowOff>
    </xdr:to>
    <xdr:sp macro="" textlink="">
      <xdr:nvSpPr>
        <xdr:cNvPr id="743" name="フローチャート: 判断 742"/>
        <xdr:cNvSpPr/>
      </xdr:nvSpPr>
      <xdr:spPr>
        <a:xfrm>
          <a:off x="22110700" y="63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28429</xdr:rowOff>
    </xdr:from>
    <xdr:to>
      <xdr:col>111</xdr:col>
      <xdr:colOff>177800</xdr:colOff>
      <xdr:row>36</xdr:row>
      <xdr:rowOff>119869</xdr:rowOff>
    </xdr:to>
    <xdr:cxnSp macro="">
      <xdr:nvCxnSpPr>
        <xdr:cNvPr id="744" name="直線コネクタ 743"/>
        <xdr:cNvCxnSpPr/>
      </xdr:nvCxnSpPr>
      <xdr:spPr>
        <a:xfrm flipV="1">
          <a:off x="20434300" y="5343379"/>
          <a:ext cx="889000" cy="94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2603</xdr:rowOff>
    </xdr:from>
    <xdr:to>
      <xdr:col>112</xdr:col>
      <xdr:colOff>38100</xdr:colOff>
      <xdr:row>37</xdr:row>
      <xdr:rowOff>104203</xdr:rowOff>
    </xdr:to>
    <xdr:sp macro="" textlink="">
      <xdr:nvSpPr>
        <xdr:cNvPr id="745" name="フローチャート: 判断 744"/>
        <xdr:cNvSpPr/>
      </xdr:nvSpPr>
      <xdr:spPr>
        <a:xfrm>
          <a:off x="212725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95330</xdr:rowOff>
    </xdr:from>
    <xdr:ext cx="469744" cy="259045"/>
    <xdr:sp macro="" textlink="">
      <xdr:nvSpPr>
        <xdr:cNvPr id="746" name="テキスト ボックス 745"/>
        <xdr:cNvSpPr txBox="1"/>
      </xdr:nvSpPr>
      <xdr:spPr>
        <a:xfrm>
          <a:off x="21088428" y="643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119869</xdr:rowOff>
    </xdr:from>
    <xdr:to>
      <xdr:col>107</xdr:col>
      <xdr:colOff>50800</xdr:colOff>
      <xdr:row>37</xdr:row>
      <xdr:rowOff>155702</xdr:rowOff>
    </xdr:to>
    <xdr:cxnSp macro="">
      <xdr:nvCxnSpPr>
        <xdr:cNvPr id="747" name="直線コネクタ 746"/>
        <xdr:cNvCxnSpPr/>
      </xdr:nvCxnSpPr>
      <xdr:spPr>
        <a:xfrm flipV="1">
          <a:off x="19545300" y="6292069"/>
          <a:ext cx="889000" cy="20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39408</xdr:rowOff>
    </xdr:from>
    <xdr:to>
      <xdr:col>107</xdr:col>
      <xdr:colOff>101600</xdr:colOff>
      <xdr:row>37</xdr:row>
      <xdr:rowOff>141008</xdr:rowOff>
    </xdr:to>
    <xdr:sp macro="" textlink="">
      <xdr:nvSpPr>
        <xdr:cNvPr id="748" name="フローチャート: 判断 747"/>
        <xdr:cNvSpPr/>
      </xdr:nvSpPr>
      <xdr:spPr>
        <a:xfrm>
          <a:off x="20383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132135</xdr:rowOff>
    </xdr:from>
    <xdr:ext cx="469744" cy="259045"/>
    <xdr:sp macro="" textlink="">
      <xdr:nvSpPr>
        <xdr:cNvPr id="749" name="テキスト ボックス 748"/>
        <xdr:cNvSpPr txBox="1"/>
      </xdr:nvSpPr>
      <xdr:spPr>
        <a:xfrm>
          <a:off x="20199428" y="647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155702</xdr:rowOff>
    </xdr:from>
    <xdr:to>
      <xdr:col>102</xdr:col>
      <xdr:colOff>114300</xdr:colOff>
      <xdr:row>38</xdr:row>
      <xdr:rowOff>7341</xdr:rowOff>
    </xdr:to>
    <xdr:cxnSp macro="">
      <xdr:nvCxnSpPr>
        <xdr:cNvPr id="750" name="直線コネクタ 749"/>
        <xdr:cNvCxnSpPr/>
      </xdr:nvCxnSpPr>
      <xdr:spPr>
        <a:xfrm flipV="1">
          <a:off x="18656300" y="6499352"/>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59125</xdr:rowOff>
    </xdr:from>
    <xdr:to>
      <xdr:col>102</xdr:col>
      <xdr:colOff>165100</xdr:colOff>
      <xdr:row>37</xdr:row>
      <xdr:rowOff>160725</xdr:rowOff>
    </xdr:to>
    <xdr:sp macro="" textlink="">
      <xdr:nvSpPr>
        <xdr:cNvPr id="751" name="フローチャート: 判断 750"/>
        <xdr:cNvSpPr/>
      </xdr:nvSpPr>
      <xdr:spPr>
        <a:xfrm>
          <a:off x="19494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5802</xdr:rowOff>
    </xdr:from>
    <xdr:ext cx="469744" cy="259045"/>
    <xdr:sp macro="" textlink="">
      <xdr:nvSpPr>
        <xdr:cNvPr id="752" name="テキスト ボックス 751"/>
        <xdr:cNvSpPr txBox="1"/>
      </xdr:nvSpPr>
      <xdr:spPr>
        <a:xfrm>
          <a:off x="19310428" y="617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86728</xdr:rowOff>
    </xdr:from>
    <xdr:to>
      <xdr:col>98</xdr:col>
      <xdr:colOff>38100</xdr:colOff>
      <xdr:row>38</xdr:row>
      <xdr:rowOff>16878</xdr:rowOff>
    </xdr:to>
    <xdr:sp macro="" textlink="">
      <xdr:nvSpPr>
        <xdr:cNvPr id="753" name="フローチャート: 判断 752"/>
        <xdr:cNvSpPr/>
      </xdr:nvSpPr>
      <xdr:spPr>
        <a:xfrm>
          <a:off x="18605500" y="64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33405</xdr:rowOff>
    </xdr:from>
    <xdr:ext cx="469744" cy="259045"/>
    <xdr:sp macro="" textlink="">
      <xdr:nvSpPr>
        <xdr:cNvPr id="754" name="テキスト ボックス 753"/>
        <xdr:cNvSpPr txBox="1"/>
      </xdr:nvSpPr>
      <xdr:spPr>
        <a:xfrm>
          <a:off x="18421428" y="620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11176</xdr:rowOff>
    </xdr:from>
    <xdr:to>
      <xdr:col>116</xdr:col>
      <xdr:colOff>114300</xdr:colOff>
      <xdr:row>37</xdr:row>
      <xdr:rowOff>112776</xdr:rowOff>
    </xdr:to>
    <xdr:sp macro="" textlink="">
      <xdr:nvSpPr>
        <xdr:cNvPr id="760" name="楕円 759"/>
        <xdr:cNvSpPr/>
      </xdr:nvSpPr>
      <xdr:spPr>
        <a:xfrm>
          <a:off x="221107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34053</xdr:rowOff>
    </xdr:from>
    <xdr:ext cx="469744" cy="259045"/>
    <xdr:sp macro="" textlink="">
      <xdr:nvSpPr>
        <xdr:cNvPr id="761" name="投資及び出資金該当値テキスト"/>
        <xdr:cNvSpPr txBox="1"/>
      </xdr:nvSpPr>
      <xdr:spPr>
        <a:xfrm>
          <a:off x="22212300" y="620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149079</xdr:rowOff>
    </xdr:from>
    <xdr:to>
      <xdr:col>112</xdr:col>
      <xdr:colOff>38100</xdr:colOff>
      <xdr:row>31</xdr:row>
      <xdr:rowOff>79229</xdr:rowOff>
    </xdr:to>
    <xdr:sp macro="" textlink="">
      <xdr:nvSpPr>
        <xdr:cNvPr id="762" name="楕円 761"/>
        <xdr:cNvSpPr/>
      </xdr:nvSpPr>
      <xdr:spPr>
        <a:xfrm>
          <a:off x="21272500" y="529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95756</xdr:rowOff>
    </xdr:from>
    <xdr:ext cx="534377" cy="259045"/>
    <xdr:sp macro="" textlink="">
      <xdr:nvSpPr>
        <xdr:cNvPr id="763" name="テキスト ボックス 762"/>
        <xdr:cNvSpPr txBox="1"/>
      </xdr:nvSpPr>
      <xdr:spPr>
        <a:xfrm>
          <a:off x="21056111" y="506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69069</xdr:rowOff>
    </xdr:from>
    <xdr:to>
      <xdr:col>107</xdr:col>
      <xdr:colOff>101600</xdr:colOff>
      <xdr:row>36</xdr:row>
      <xdr:rowOff>170669</xdr:rowOff>
    </xdr:to>
    <xdr:sp macro="" textlink="">
      <xdr:nvSpPr>
        <xdr:cNvPr id="764" name="楕円 763"/>
        <xdr:cNvSpPr/>
      </xdr:nvSpPr>
      <xdr:spPr>
        <a:xfrm>
          <a:off x="20383500" y="624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15746</xdr:rowOff>
    </xdr:from>
    <xdr:ext cx="469744" cy="259045"/>
    <xdr:sp macro="" textlink="">
      <xdr:nvSpPr>
        <xdr:cNvPr id="765" name="テキスト ボックス 764"/>
        <xdr:cNvSpPr txBox="1"/>
      </xdr:nvSpPr>
      <xdr:spPr>
        <a:xfrm>
          <a:off x="20199428" y="601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104902</xdr:rowOff>
    </xdr:from>
    <xdr:to>
      <xdr:col>102</xdr:col>
      <xdr:colOff>165100</xdr:colOff>
      <xdr:row>38</xdr:row>
      <xdr:rowOff>35052</xdr:rowOff>
    </xdr:to>
    <xdr:sp macro="" textlink="">
      <xdr:nvSpPr>
        <xdr:cNvPr id="766" name="楕円 765"/>
        <xdr:cNvSpPr/>
      </xdr:nvSpPr>
      <xdr:spPr>
        <a:xfrm>
          <a:off x="194945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26179</xdr:rowOff>
    </xdr:from>
    <xdr:ext cx="378565" cy="259045"/>
    <xdr:sp macro="" textlink="">
      <xdr:nvSpPr>
        <xdr:cNvPr id="767" name="テキスト ボックス 766"/>
        <xdr:cNvSpPr txBox="1"/>
      </xdr:nvSpPr>
      <xdr:spPr>
        <a:xfrm>
          <a:off x="19356017" y="6541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127991</xdr:rowOff>
    </xdr:from>
    <xdr:to>
      <xdr:col>98</xdr:col>
      <xdr:colOff>38100</xdr:colOff>
      <xdr:row>38</xdr:row>
      <xdr:rowOff>58141</xdr:rowOff>
    </xdr:to>
    <xdr:sp macro="" textlink="">
      <xdr:nvSpPr>
        <xdr:cNvPr id="768" name="楕円 767"/>
        <xdr:cNvSpPr/>
      </xdr:nvSpPr>
      <xdr:spPr>
        <a:xfrm>
          <a:off x="18605500" y="64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49268</xdr:rowOff>
    </xdr:from>
    <xdr:ext cx="378565" cy="259045"/>
    <xdr:sp macro="" textlink="">
      <xdr:nvSpPr>
        <xdr:cNvPr id="769" name="テキスト ボックス 768"/>
        <xdr:cNvSpPr txBox="1"/>
      </xdr:nvSpPr>
      <xdr:spPr>
        <a:xfrm>
          <a:off x="18467017" y="6564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118364</xdr:rowOff>
    </xdr:from>
    <xdr:to>
      <xdr:col>116</xdr:col>
      <xdr:colOff>62864</xdr:colOff>
      <xdr:row>59</xdr:row>
      <xdr:rowOff>44450</xdr:rowOff>
    </xdr:to>
    <xdr:cxnSp macro="">
      <xdr:nvCxnSpPr>
        <xdr:cNvPr id="793" name="直線コネクタ 792"/>
        <xdr:cNvCxnSpPr/>
      </xdr:nvCxnSpPr>
      <xdr:spPr>
        <a:xfrm flipV="1">
          <a:off x="22159595" y="9719564"/>
          <a:ext cx="1269" cy="4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65041</xdr:rowOff>
    </xdr:from>
    <xdr:ext cx="534377" cy="259045"/>
    <xdr:sp macro="" textlink="">
      <xdr:nvSpPr>
        <xdr:cNvPr id="796" name="貸付金最大値テキスト"/>
        <xdr:cNvSpPr txBox="1"/>
      </xdr:nvSpPr>
      <xdr:spPr>
        <a:xfrm>
          <a:off x="22212300" y="949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118364</xdr:rowOff>
    </xdr:from>
    <xdr:to>
      <xdr:col>116</xdr:col>
      <xdr:colOff>152400</xdr:colOff>
      <xdr:row>56</xdr:row>
      <xdr:rowOff>118364</xdr:rowOff>
    </xdr:to>
    <xdr:cxnSp macro="">
      <xdr:nvCxnSpPr>
        <xdr:cNvPr id="797" name="直線コネクタ 796"/>
        <xdr:cNvCxnSpPr/>
      </xdr:nvCxnSpPr>
      <xdr:spPr>
        <a:xfrm>
          <a:off x="22072600" y="971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137795</xdr:rowOff>
    </xdr:from>
    <xdr:to>
      <xdr:col>116</xdr:col>
      <xdr:colOff>63500</xdr:colOff>
      <xdr:row>58</xdr:row>
      <xdr:rowOff>58033</xdr:rowOff>
    </xdr:to>
    <xdr:cxnSp macro="">
      <xdr:nvCxnSpPr>
        <xdr:cNvPr id="798" name="直線コネクタ 797"/>
        <xdr:cNvCxnSpPr/>
      </xdr:nvCxnSpPr>
      <xdr:spPr>
        <a:xfrm>
          <a:off x="21323300" y="8881745"/>
          <a:ext cx="838200" cy="112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37723</xdr:rowOff>
    </xdr:from>
    <xdr:ext cx="469744" cy="259045"/>
    <xdr:sp macro="" textlink="">
      <xdr:nvSpPr>
        <xdr:cNvPr id="799" name="貸付金平均値テキスト"/>
        <xdr:cNvSpPr txBox="1"/>
      </xdr:nvSpPr>
      <xdr:spPr>
        <a:xfrm>
          <a:off x="22212300" y="9981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59296</xdr:rowOff>
    </xdr:from>
    <xdr:to>
      <xdr:col>116</xdr:col>
      <xdr:colOff>114300</xdr:colOff>
      <xdr:row>58</xdr:row>
      <xdr:rowOff>160896</xdr:rowOff>
    </xdr:to>
    <xdr:sp macro="" textlink="">
      <xdr:nvSpPr>
        <xdr:cNvPr id="800" name="フローチャート: 判断 799"/>
        <xdr:cNvSpPr/>
      </xdr:nvSpPr>
      <xdr:spPr>
        <a:xfrm>
          <a:off x="22110700" y="1000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137795</xdr:rowOff>
    </xdr:from>
    <xdr:to>
      <xdr:col>111</xdr:col>
      <xdr:colOff>177800</xdr:colOff>
      <xdr:row>57</xdr:row>
      <xdr:rowOff>117640</xdr:rowOff>
    </xdr:to>
    <xdr:cxnSp macro="">
      <xdr:nvCxnSpPr>
        <xdr:cNvPr id="801" name="直線コネクタ 800"/>
        <xdr:cNvCxnSpPr/>
      </xdr:nvCxnSpPr>
      <xdr:spPr>
        <a:xfrm flipV="1">
          <a:off x="20434300" y="8881745"/>
          <a:ext cx="889000" cy="100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15386</xdr:rowOff>
    </xdr:from>
    <xdr:to>
      <xdr:col>112</xdr:col>
      <xdr:colOff>38100</xdr:colOff>
      <xdr:row>58</xdr:row>
      <xdr:rowOff>116986</xdr:rowOff>
    </xdr:to>
    <xdr:sp macro="" textlink="">
      <xdr:nvSpPr>
        <xdr:cNvPr id="802" name="フローチャート: 判断 801"/>
        <xdr:cNvSpPr/>
      </xdr:nvSpPr>
      <xdr:spPr>
        <a:xfrm>
          <a:off x="212725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108113</xdr:rowOff>
    </xdr:from>
    <xdr:ext cx="469744" cy="259045"/>
    <xdr:sp macro="" textlink="">
      <xdr:nvSpPr>
        <xdr:cNvPr id="803" name="テキスト ボックス 802"/>
        <xdr:cNvSpPr txBox="1"/>
      </xdr:nvSpPr>
      <xdr:spPr>
        <a:xfrm>
          <a:off x="21088428" y="1005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117640</xdr:rowOff>
    </xdr:from>
    <xdr:to>
      <xdr:col>107</xdr:col>
      <xdr:colOff>50800</xdr:colOff>
      <xdr:row>58</xdr:row>
      <xdr:rowOff>155949</xdr:rowOff>
    </xdr:to>
    <xdr:cxnSp macro="">
      <xdr:nvCxnSpPr>
        <xdr:cNvPr id="804" name="直線コネクタ 803"/>
        <xdr:cNvCxnSpPr/>
      </xdr:nvCxnSpPr>
      <xdr:spPr>
        <a:xfrm flipV="1">
          <a:off x="19545300" y="9890290"/>
          <a:ext cx="889000" cy="20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54858</xdr:rowOff>
    </xdr:from>
    <xdr:to>
      <xdr:col>107</xdr:col>
      <xdr:colOff>101600</xdr:colOff>
      <xdr:row>58</xdr:row>
      <xdr:rowOff>156458</xdr:rowOff>
    </xdr:to>
    <xdr:sp macro="" textlink="">
      <xdr:nvSpPr>
        <xdr:cNvPr id="805" name="フローチャート: 判断 804"/>
        <xdr:cNvSpPr/>
      </xdr:nvSpPr>
      <xdr:spPr>
        <a:xfrm>
          <a:off x="20383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147585</xdr:rowOff>
    </xdr:from>
    <xdr:ext cx="469744" cy="259045"/>
    <xdr:sp macro="" textlink="">
      <xdr:nvSpPr>
        <xdr:cNvPr id="806" name="テキスト ボックス 805"/>
        <xdr:cNvSpPr txBox="1"/>
      </xdr:nvSpPr>
      <xdr:spPr>
        <a:xfrm>
          <a:off x="20199428" y="1009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155949</xdr:rowOff>
    </xdr:from>
    <xdr:to>
      <xdr:col>102</xdr:col>
      <xdr:colOff>114300</xdr:colOff>
      <xdr:row>58</xdr:row>
      <xdr:rowOff>161874</xdr:rowOff>
    </xdr:to>
    <xdr:cxnSp macro="">
      <xdr:nvCxnSpPr>
        <xdr:cNvPr id="807" name="直線コネクタ 806"/>
        <xdr:cNvCxnSpPr/>
      </xdr:nvCxnSpPr>
      <xdr:spPr>
        <a:xfrm flipV="1">
          <a:off x="18656300" y="10100049"/>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68802</xdr:rowOff>
    </xdr:from>
    <xdr:to>
      <xdr:col>102</xdr:col>
      <xdr:colOff>165100</xdr:colOff>
      <xdr:row>58</xdr:row>
      <xdr:rowOff>170402</xdr:rowOff>
    </xdr:to>
    <xdr:sp macro="" textlink="">
      <xdr:nvSpPr>
        <xdr:cNvPr id="808" name="フローチャート: 判断 807"/>
        <xdr:cNvSpPr/>
      </xdr:nvSpPr>
      <xdr:spPr>
        <a:xfrm>
          <a:off x="19494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15479</xdr:rowOff>
    </xdr:from>
    <xdr:ext cx="469744" cy="259045"/>
    <xdr:sp macro="" textlink="">
      <xdr:nvSpPr>
        <xdr:cNvPr id="809" name="テキスト ボックス 808"/>
        <xdr:cNvSpPr txBox="1"/>
      </xdr:nvSpPr>
      <xdr:spPr>
        <a:xfrm>
          <a:off x="19310428" y="978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51848</xdr:rowOff>
    </xdr:from>
    <xdr:to>
      <xdr:col>98</xdr:col>
      <xdr:colOff>38100</xdr:colOff>
      <xdr:row>58</xdr:row>
      <xdr:rowOff>153448</xdr:rowOff>
    </xdr:to>
    <xdr:sp macro="" textlink="">
      <xdr:nvSpPr>
        <xdr:cNvPr id="810" name="フローチャート: 判断 809"/>
        <xdr:cNvSpPr/>
      </xdr:nvSpPr>
      <xdr:spPr>
        <a:xfrm>
          <a:off x="18605500" y="99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169975</xdr:rowOff>
    </xdr:from>
    <xdr:ext cx="469744" cy="259045"/>
    <xdr:sp macro="" textlink="">
      <xdr:nvSpPr>
        <xdr:cNvPr id="811" name="テキスト ボックス 810"/>
        <xdr:cNvSpPr txBox="1"/>
      </xdr:nvSpPr>
      <xdr:spPr>
        <a:xfrm>
          <a:off x="18421428" y="97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7233</xdr:rowOff>
    </xdr:from>
    <xdr:to>
      <xdr:col>116</xdr:col>
      <xdr:colOff>114300</xdr:colOff>
      <xdr:row>58</xdr:row>
      <xdr:rowOff>108833</xdr:rowOff>
    </xdr:to>
    <xdr:sp macro="" textlink="">
      <xdr:nvSpPr>
        <xdr:cNvPr id="817" name="楕円 816"/>
        <xdr:cNvSpPr/>
      </xdr:nvSpPr>
      <xdr:spPr>
        <a:xfrm>
          <a:off x="22110700" y="995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30110</xdr:rowOff>
    </xdr:from>
    <xdr:ext cx="469744" cy="259045"/>
    <xdr:sp macro="" textlink="">
      <xdr:nvSpPr>
        <xdr:cNvPr id="818" name="貸付金該当値テキスト"/>
        <xdr:cNvSpPr txBox="1"/>
      </xdr:nvSpPr>
      <xdr:spPr>
        <a:xfrm>
          <a:off x="22212300" y="980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86995</xdr:rowOff>
    </xdr:from>
    <xdr:to>
      <xdr:col>112</xdr:col>
      <xdr:colOff>38100</xdr:colOff>
      <xdr:row>52</xdr:row>
      <xdr:rowOff>17145</xdr:rowOff>
    </xdr:to>
    <xdr:sp macro="" textlink="">
      <xdr:nvSpPr>
        <xdr:cNvPr id="819" name="楕円 818"/>
        <xdr:cNvSpPr/>
      </xdr:nvSpPr>
      <xdr:spPr>
        <a:xfrm>
          <a:off x="21272500" y="883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33672</xdr:rowOff>
    </xdr:from>
    <xdr:ext cx="534377" cy="259045"/>
    <xdr:sp macro="" textlink="">
      <xdr:nvSpPr>
        <xdr:cNvPr id="820" name="テキスト ボックス 819"/>
        <xdr:cNvSpPr txBox="1"/>
      </xdr:nvSpPr>
      <xdr:spPr>
        <a:xfrm>
          <a:off x="21056111" y="860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66840</xdr:rowOff>
    </xdr:from>
    <xdr:to>
      <xdr:col>107</xdr:col>
      <xdr:colOff>101600</xdr:colOff>
      <xdr:row>57</xdr:row>
      <xdr:rowOff>168440</xdr:rowOff>
    </xdr:to>
    <xdr:sp macro="" textlink="">
      <xdr:nvSpPr>
        <xdr:cNvPr id="821" name="楕円 820"/>
        <xdr:cNvSpPr/>
      </xdr:nvSpPr>
      <xdr:spPr>
        <a:xfrm>
          <a:off x="20383500" y="983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13517</xdr:rowOff>
    </xdr:from>
    <xdr:ext cx="534377" cy="259045"/>
    <xdr:sp macro="" textlink="">
      <xdr:nvSpPr>
        <xdr:cNvPr id="822" name="テキスト ボックス 821"/>
        <xdr:cNvSpPr txBox="1"/>
      </xdr:nvSpPr>
      <xdr:spPr>
        <a:xfrm>
          <a:off x="20167111" y="96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105149</xdr:rowOff>
    </xdr:from>
    <xdr:to>
      <xdr:col>102</xdr:col>
      <xdr:colOff>165100</xdr:colOff>
      <xdr:row>59</xdr:row>
      <xdr:rowOff>35299</xdr:rowOff>
    </xdr:to>
    <xdr:sp macro="" textlink="">
      <xdr:nvSpPr>
        <xdr:cNvPr id="823" name="楕円 822"/>
        <xdr:cNvSpPr/>
      </xdr:nvSpPr>
      <xdr:spPr>
        <a:xfrm>
          <a:off x="19494500" y="1004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26426</xdr:rowOff>
    </xdr:from>
    <xdr:ext cx="469744" cy="259045"/>
    <xdr:sp macro="" textlink="">
      <xdr:nvSpPr>
        <xdr:cNvPr id="824" name="テキスト ボックス 823"/>
        <xdr:cNvSpPr txBox="1"/>
      </xdr:nvSpPr>
      <xdr:spPr>
        <a:xfrm>
          <a:off x="19310428" y="1014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111074</xdr:rowOff>
    </xdr:from>
    <xdr:to>
      <xdr:col>98</xdr:col>
      <xdr:colOff>38100</xdr:colOff>
      <xdr:row>59</xdr:row>
      <xdr:rowOff>41224</xdr:rowOff>
    </xdr:to>
    <xdr:sp macro="" textlink="">
      <xdr:nvSpPr>
        <xdr:cNvPr id="825" name="楕円 824"/>
        <xdr:cNvSpPr/>
      </xdr:nvSpPr>
      <xdr:spPr>
        <a:xfrm>
          <a:off x="18605500" y="100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32351</xdr:rowOff>
    </xdr:from>
    <xdr:ext cx="469744" cy="259045"/>
    <xdr:sp macro="" textlink="">
      <xdr:nvSpPr>
        <xdr:cNvPr id="826" name="テキスト ボックス 825"/>
        <xdr:cNvSpPr txBox="1"/>
      </xdr:nvSpPr>
      <xdr:spPr>
        <a:xfrm>
          <a:off x="18421428" y="1014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8" name="テキスト ボックス 837"/>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0" name="テキスト ボックス 839"/>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2" name="テキスト ボックス 841"/>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4" name="テキスト ボックス 843"/>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48" name="直線コネクタ 847"/>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49" name="繰出金最小値テキスト"/>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50" name="直線コネクタ 849"/>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51" name="繰出金最大値テキスト"/>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2" name="直線コネクタ 851"/>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20193</xdr:rowOff>
    </xdr:from>
    <xdr:to>
      <xdr:col>116</xdr:col>
      <xdr:colOff>63500</xdr:colOff>
      <xdr:row>78</xdr:row>
      <xdr:rowOff>20503</xdr:rowOff>
    </xdr:to>
    <xdr:cxnSp macro="">
      <xdr:nvCxnSpPr>
        <xdr:cNvPr id="853" name="直線コネクタ 852"/>
        <xdr:cNvCxnSpPr/>
      </xdr:nvCxnSpPr>
      <xdr:spPr>
        <a:xfrm flipV="1">
          <a:off x="21323300" y="13393293"/>
          <a:ext cx="8382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107255</xdr:rowOff>
    </xdr:from>
    <xdr:ext cx="534377" cy="259045"/>
    <xdr:sp macro="" textlink="">
      <xdr:nvSpPr>
        <xdr:cNvPr id="854" name="繰出金平均値テキスト"/>
        <xdr:cNvSpPr txBox="1"/>
      </xdr:nvSpPr>
      <xdr:spPr>
        <a:xfrm>
          <a:off x="22212300" y="1313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5" name="フローチャート: 判断 854"/>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20503</xdr:rowOff>
    </xdr:from>
    <xdr:to>
      <xdr:col>111</xdr:col>
      <xdr:colOff>177800</xdr:colOff>
      <xdr:row>78</xdr:row>
      <xdr:rowOff>28916</xdr:rowOff>
    </xdr:to>
    <xdr:cxnSp macro="">
      <xdr:nvCxnSpPr>
        <xdr:cNvPr id="856" name="直線コネクタ 855"/>
        <xdr:cNvCxnSpPr/>
      </xdr:nvCxnSpPr>
      <xdr:spPr>
        <a:xfrm flipV="1">
          <a:off x="20434300" y="13393603"/>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57" name="フローチャート: 判断 856"/>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26438</xdr:rowOff>
    </xdr:from>
    <xdr:ext cx="534377" cy="259045"/>
    <xdr:sp macro="" textlink="">
      <xdr:nvSpPr>
        <xdr:cNvPr id="858" name="テキスト ボックス 857"/>
        <xdr:cNvSpPr txBox="1"/>
      </xdr:nvSpPr>
      <xdr:spPr>
        <a:xfrm>
          <a:off x="21056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19552</xdr:rowOff>
    </xdr:from>
    <xdr:to>
      <xdr:col>107</xdr:col>
      <xdr:colOff>50800</xdr:colOff>
      <xdr:row>78</xdr:row>
      <xdr:rowOff>28916</xdr:rowOff>
    </xdr:to>
    <xdr:cxnSp macro="">
      <xdr:nvCxnSpPr>
        <xdr:cNvPr id="859" name="直線コネクタ 858"/>
        <xdr:cNvCxnSpPr/>
      </xdr:nvCxnSpPr>
      <xdr:spPr>
        <a:xfrm>
          <a:off x="19545300" y="13392652"/>
          <a:ext cx="889000" cy="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60" name="フローチャート: 判断 859"/>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19415</xdr:rowOff>
    </xdr:from>
    <xdr:ext cx="534377" cy="259045"/>
    <xdr:sp macro="" textlink="">
      <xdr:nvSpPr>
        <xdr:cNvPr id="861" name="テキスト ボックス 860"/>
        <xdr:cNvSpPr txBox="1"/>
      </xdr:nvSpPr>
      <xdr:spPr>
        <a:xfrm>
          <a:off x="20167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19552</xdr:rowOff>
    </xdr:from>
    <xdr:to>
      <xdr:col>102</xdr:col>
      <xdr:colOff>114300</xdr:colOff>
      <xdr:row>78</xdr:row>
      <xdr:rowOff>26233</xdr:rowOff>
    </xdr:to>
    <xdr:cxnSp macro="">
      <xdr:nvCxnSpPr>
        <xdr:cNvPr id="862" name="直線コネクタ 861"/>
        <xdr:cNvCxnSpPr/>
      </xdr:nvCxnSpPr>
      <xdr:spPr>
        <a:xfrm flipV="1">
          <a:off x="18656300" y="13392652"/>
          <a:ext cx="889000" cy="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3" name="フローチャート: 判断 862"/>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17842</xdr:rowOff>
    </xdr:from>
    <xdr:ext cx="534377" cy="259045"/>
    <xdr:sp macro="" textlink="">
      <xdr:nvSpPr>
        <xdr:cNvPr id="864" name="テキスト ボックス 863"/>
        <xdr:cNvSpPr txBox="1"/>
      </xdr:nvSpPr>
      <xdr:spPr>
        <a:xfrm>
          <a:off x="19278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78882</xdr:rowOff>
    </xdr:from>
    <xdr:to>
      <xdr:col>98</xdr:col>
      <xdr:colOff>38100</xdr:colOff>
      <xdr:row>78</xdr:row>
      <xdr:rowOff>9032</xdr:rowOff>
    </xdr:to>
    <xdr:sp macro="" textlink="">
      <xdr:nvSpPr>
        <xdr:cNvPr id="865" name="フローチャート: 判断 864"/>
        <xdr:cNvSpPr/>
      </xdr:nvSpPr>
      <xdr:spPr>
        <a:xfrm>
          <a:off x="18605500" y="1328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25559</xdr:rowOff>
    </xdr:from>
    <xdr:ext cx="534377" cy="259045"/>
    <xdr:sp macro="" textlink="">
      <xdr:nvSpPr>
        <xdr:cNvPr id="866" name="テキスト ボックス 865"/>
        <xdr:cNvSpPr txBox="1"/>
      </xdr:nvSpPr>
      <xdr:spPr>
        <a:xfrm>
          <a:off x="18389111" y="130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140843</xdr:rowOff>
    </xdr:from>
    <xdr:to>
      <xdr:col>116</xdr:col>
      <xdr:colOff>114300</xdr:colOff>
      <xdr:row>78</xdr:row>
      <xdr:rowOff>70993</xdr:rowOff>
    </xdr:to>
    <xdr:sp macro="" textlink="">
      <xdr:nvSpPr>
        <xdr:cNvPr id="872" name="楕円 871"/>
        <xdr:cNvSpPr/>
      </xdr:nvSpPr>
      <xdr:spPr>
        <a:xfrm>
          <a:off x="22110700" y="1334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62806</xdr:rowOff>
    </xdr:from>
    <xdr:ext cx="534377" cy="259045"/>
    <xdr:sp macro="" textlink="">
      <xdr:nvSpPr>
        <xdr:cNvPr id="873" name="繰出金該当値テキスト"/>
        <xdr:cNvSpPr txBox="1"/>
      </xdr:nvSpPr>
      <xdr:spPr>
        <a:xfrm>
          <a:off x="22212300" y="1326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141153</xdr:rowOff>
    </xdr:from>
    <xdr:to>
      <xdr:col>112</xdr:col>
      <xdr:colOff>38100</xdr:colOff>
      <xdr:row>78</xdr:row>
      <xdr:rowOff>71303</xdr:rowOff>
    </xdr:to>
    <xdr:sp macro="" textlink="">
      <xdr:nvSpPr>
        <xdr:cNvPr id="874" name="楕円 873"/>
        <xdr:cNvSpPr/>
      </xdr:nvSpPr>
      <xdr:spPr>
        <a:xfrm>
          <a:off x="21272500" y="1334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62430</xdr:rowOff>
    </xdr:from>
    <xdr:ext cx="534377" cy="259045"/>
    <xdr:sp macro="" textlink="">
      <xdr:nvSpPr>
        <xdr:cNvPr id="875" name="テキスト ボックス 874"/>
        <xdr:cNvSpPr txBox="1"/>
      </xdr:nvSpPr>
      <xdr:spPr>
        <a:xfrm>
          <a:off x="21056111" y="134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149566</xdr:rowOff>
    </xdr:from>
    <xdr:to>
      <xdr:col>107</xdr:col>
      <xdr:colOff>101600</xdr:colOff>
      <xdr:row>78</xdr:row>
      <xdr:rowOff>79716</xdr:rowOff>
    </xdr:to>
    <xdr:sp macro="" textlink="">
      <xdr:nvSpPr>
        <xdr:cNvPr id="876" name="楕円 875"/>
        <xdr:cNvSpPr/>
      </xdr:nvSpPr>
      <xdr:spPr>
        <a:xfrm>
          <a:off x="20383500" y="1335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70843</xdr:rowOff>
    </xdr:from>
    <xdr:ext cx="534377" cy="259045"/>
    <xdr:sp macro="" textlink="">
      <xdr:nvSpPr>
        <xdr:cNvPr id="877" name="テキスト ボックス 876"/>
        <xdr:cNvSpPr txBox="1"/>
      </xdr:nvSpPr>
      <xdr:spPr>
        <a:xfrm>
          <a:off x="20167111" y="1344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140202</xdr:rowOff>
    </xdr:from>
    <xdr:to>
      <xdr:col>102</xdr:col>
      <xdr:colOff>165100</xdr:colOff>
      <xdr:row>78</xdr:row>
      <xdr:rowOff>70352</xdr:rowOff>
    </xdr:to>
    <xdr:sp macro="" textlink="">
      <xdr:nvSpPr>
        <xdr:cNvPr id="878" name="楕円 877"/>
        <xdr:cNvSpPr/>
      </xdr:nvSpPr>
      <xdr:spPr>
        <a:xfrm>
          <a:off x="19494500" y="133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61479</xdr:rowOff>
    </xdr:from>
    <xdr:ext cx="534377" cy="259045"/>
    <xdr:sp macro="" textlink="">
      <xdr:nvSpPr>
        <xdr:cNvPr id="879" name="テキスト ボックス 878"/>
        <xdr:cNvSpPr txBox="1"/>
      </xdr:nvSpPr>
      <xdr:spPr>
        <a:xfrm>
          <a:off x="19278111" y="1343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146883</xdr:rowOff>
    </xdr:from>
    <xdr:to>
      <xdr:col>98</xdr:col>
      <xdr:colOff>38100</xdr:colOff>
      <xdr:row>78</xdr:row>
      <xdr:rowOff>77033</xdr:rowOff>
    </xdr:to>
    <xdr:sp macro="" textlink="">
      <xdr:nvSpPr>
        <xdr:cNvPr id="880" name="楕円 879"/>
        <xdr:cNvSpPr/>
      </xdr:nvSpPr>
      <xdr:spPr>
        <a:xfrm>
          <a:off x="18605500" y="133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68160</xdr:rowOff>
    </xdr:from>
    <xdr:ext cx="534377" cy="259045"/>
    <xdr:sp macro="" textlink="">
      <xdr:nvSpPr>
        <xdr:cNvPr id="881" name="テキスト ボックス 880"/>
        <xdr:cNvSpPr txBox="1"/>
      </xdr:nvSpPr>
      <xdr:spPr>
        <a:xfrm>
          <a:off x="18389111" y="1344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「投資及び出資金」の住民一人当たりのコストは、平成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年度と比較して大幅に減少した。その主な要因として、平成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年度は地方独立行政法人　桑名市総合医療センターが進めている新病院開院の直前であったため、整備に係る経費が一時的に増大したものの、平成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年度については、病院整備に伴う経費が大幅に減少したためである。</a:t>
          </a:r>
        </a:p>
        <a:p>
          <a:r>
            <a:rPr kumimoji="1" lang="ja-JP" altLang="en-US" sz="1300">
              <a:latin typeface="ＭＳ Ｐゴシック" panose="020B0600070205080204" pitchFamily="50" charset="-128"/>
              <a:ea typeface="ＭＳ Ｐゴシック" panose="020B0600070205080204" pitchFamily="50" charset="-128"/>
            </a:rPr>
            <a:t>あわせて、「貸付金」の住民一人当たりのコストについても、平成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年度と比較して大幅に減少しているが、その主な要因は、同様に病院整備等に係る貸付金が減少したことによるものである。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「普通建設事業費（新規整備）」が増加した主な要因としては、桑名駅自由通路整備の進捗に伴う経費が増大したことによるものである。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三重県桑名市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142,457
138,370
136.68
53,269,526
51,463,668
1,407,555
30,124,126
68,697,923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95250</xdr:rowOff>
    </xdr:from>
    <xdr:to>
      <xdr:col>24</xdr:col>
      <xdr:colOff>62865</xdr:colOff>
      <xdr:row>39</xdr:row>
      <xdr:rowOff>67310</xdr:rowOff>
    </xdr:to>
    <xdr:cxnSp macro="">
      <xdr:nvCxnSpPr>
        <xdr:cNvPr id="56" name="直線コネクタ 55"/>
        <xdr:cNvCxnSpPr/>
      </xdr:nvCxnSpPr>
      <xdr:spPr>
        <a:xfrm flipV="1">
          <a:off x="4633595" y="5238750"/>
          <a:ext cx="127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71137</xdr:rowOff>
    </xdr:from>
    <xdr:ext cx="469744" cy="259045"/>
    <xdr:sp macro="" textlink="">
      <xdr:nvSpPr>
        <xdr:cNvPr id="57" name="議会費最小値テキスト"/>
        <xdr:cNvSpPr txBox="1"/>
      </xdr:nvSpPr>
      <xdr:spPr>
        <a:xfrm>
          <a:off x="46863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67310</xdr:rowOff>
    </xdr:from>
    <xdr:to>
      <xdr:col>24</xdr:col>
      <xdr:colOff>152400</xdr:colOff>
      <xdr:row>39</xdr:row>
      <xdr:rowOff>67310</xdr:rowOff>
    </xdr:to>
    <xdr:cxnSp macro="">
      <xdr:nvCxnSpPr>
        <xdr:cNvPr id="58" name="直線コネクタ 57"/>
        <xdr:cNvCxnSpPr/>
      </xdr:nvCxnSpPr>
      <xdr:spPr>
        <a:xfrm>
          <a:off x="4546600" y="675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41927</xdr:rowOff>
    </xdr:from>
    <xdr:ext cx="469744" cy="259045"/>
    <xdr:sp macro="" textlink="">
      <xdr:nvSpPr>
        <xdr:cNvPr id="59" name="議会費最大値テキスト"/>
        <xdr:cNvSpPr txBox="1"/>
      </xdr:nvSpPr>
      <xdr:spPr>
        <a:xfrm>
          <a:off x="4686300" y="50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95250</xdr:rowOff>
    </xdr:from>
    <xdr:to>
      <xdr:col>24</xdr:col>
      <xdr:colOff>152400</xdr:colOff>
      <xdr:row>30</xdr:row>
      <xdr:rowOff>95250</xdr:rowOff>
    </xdr:to>
    <xdr:cxnSp macro="">
      <xdr:nvCxnSpPr>
        <xdr:cNvPr id="60" name="直線コネクタ 59"/>
        <xdr:cNvCxnSpPr/>
      </xdr:nvCxnSpPr>
      <xdr:spPr>
        <a:xfrm>
          <a:off x="4546600" y="523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66040</xdr:rowOff>
    </xdr:from>
    <xdr:to>
      <xdr:col>24</xdr:col>
      <xdr:colOff>63500</xdr:colOff>
      <xdr:row>35</xdr:row>
      <xdr:rowOff>69850</xdr:rowOff>
    </xdr:to>
    <xdr:cxnSp macro="">
      <xdr:nvCxnSpPr>
        <xdr:cNvPr id="61" name="直線コネクタ 60"/>
        <xdr:cNvCxnSpPr/>
      </xdr:nvCxnSpPr>
      <xdr:spPr>
        <a:xfrm>
          <a:off x="3797300" y="60667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60977</xdr:rowOff>
    </xdr:from>
    <xdr:ext cx="469744" cy="259045"/>
    <xdr:sp macro="" textlink="">
      <xdr:nvSpPr>
        <xdr:cNvPr id="62" name="議会費平均値テキスト"/>
        <xdr:cNvSpPr txBox="1"/>
      </xdr:nvSpPr>
      <xdr:spPr>
        <a:xfrm>
          <a:off x="4686300" y="5718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38100</xdr:rowOff>
    </xdr:from>
    <xdr:to>
      <xdr:col>24</xdr:col>
      <xdr:colOff>114300</xdr:colOff>
      <xdr:row>34</xdr:row>
      <xdr:rowOff>139700</xdr:rowOff>
    </xdr:to>
    <xdr:sp macro="" textlink="">
      <xdr:nvSpPr>
        <xdr:cNvPr id="63" name="フローチャート: 判断 62"/>
        <xdr:cNvSpPr/>
      </xdr:nvSpPr>
      <xdr:spPr>
        <a:xfrm>
          <a:off x="4584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104140</xdr:rowOff>
    </xdr:from>
    <xdr:to>
      <xdr:col>19</xdr:col>
      <xdr:colOff>177800</xdr:colOff>
      <xdr:row>35</xdr:row>
      <xdr:rowOff>66040</xdr:rowOff>
    </xdr:to>
    <xdr:cxnSp macro="">
      <xdr:nvCxnSpPr>
        <xdr:cNvPr id="64" name="直線コネクタ 63"/>
        <xdr:cNvCxnSpPr/>
      </xdr:nvCxnSpPr>
      <xdr:spPr>
        <a:xfrm>
          <a:off x="2908300" y="593344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7620</xdr:rowOff>
    </xdr:from>
    <xdr:to>
      <xdr:col>20</xdr:col>
      <xdr:colOff>38100</xdr:colOff>
      <xdr:row>34</xdr:row>
      <xdr:rowOff>109220</xdr:rowOff>
    </xdr:to>
    <xdr:sp macro="" textlink="">
      <xdr:nvSpPr>
        <xdr:cNvPr id="65" name="フローチャート: 判断 64"/>
        <xdr:cNvSpPr/>
      </xdr:nvSpPr>
      <xdr:spPr>
        <a:xfrm>
          <a:off x="3746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125747</xdr:rowOff>
    </xdr:from>
    <xdr:ext cx="469744" cy="259045"/>
    <xdr:sp macro="" textlink="">
      <xdr:nvSpPr>
        <xdr:cNvPr id="66" name="テキスト ボックス 65"/>
        <xdr:cNvSpPr txBox="1"/>
      </xdr:nvSpPr>
      <xdr:spPr>
        <a:xfrm>
          <a:off x="3562428"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133350</xdr:rowOff>
    </xdr:from>
    <xdr:to>
      <xdr:col>15</xdr:col>
      <xdr:colOff>50800</xdr:colOff>
      <xdr:row>34</xdr:row>
      <xdr:rowOff>104140</xdr:rowOff>
    </xdr:to>
    <xdr:cxnSp macro="">
      <xdr:nvCxnSpPr>
        <xdr:cNvPr id="67" name="直線コネクタ 66"/>
        <xdr:cNvCxnSpPr/>
      </xdr:nvCxnSpPr>
      <xdr:spPr>
        <a:xfrm>
          <a:off x="2019300" y="561975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130810</xdr:rowOff>
    </xdr:from>
    <xdr:to>
      <xdr:col>15</xdr:col>
      <xdr:colOff>101600</xdr:colOff>
      <xdr:row>34</xdr:row>
      <xdr:rowOff>60960</xdr:rowOff>
    </xdr:to>
    <xdr:sp macro="" textlink="">
      <xdr:nvSpPr>
        <xdr:cNvPr id="68" name="フローチャート: 判断 67"/>
        <xdr:cNvSpPr/>
      </xdr:nvSpPr>
      <xdr:spPr>
        <a:xfrm>
          <a:off x="2857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77487</xdr:rowOff>
    </xdr:from>
    <xdr:ext cx="469744" cy="259045"/>
    <xdr:sp macro="" textlink="">
      <xdr:nvSpPr>
        <xdr:cNvPr id="69" name="テキスト ボックス 68"/>
        <xdr:cNvSpPr txBox="1"/>
      </xdr:nvSpPr>
      <xdr:spPr>
        <a:xfrm>
          <a:off x="2673428" y="556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52070</xdr:rowOff>
    </xdr:from>
    <xdr:to>
      <xdr:col>10</xdr:col>
      <xdr:colOff>114300</xdr:colOff>
      <xdr:row>32</xdr:row>
      <xdr:rowOff>133350</xdr:rowOff>
    </xdr:to>
    <xdr:cxnSp macro="">
      <xdr:nvCxnSpPr>
        <xdr:cNvPr id="70" name="直線コネクタ 69"/>
        <xdr:cNvCxnSpPr/>
      </xdr:nvCxnSpPr>
      <xdr:spPr>
        <a:xfrm>
          <a:off x="1130300" y="5367020"/>
          <a:ext cx="889000" cy="2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25400</xdr:rowOff>
    </xdr:from>
    <xdr:to>
      <xdr:col>10</xdr:col>
      <xdr:colOff>165100</xdr:colOff>
      <xdr:row>32</xdr:row>
      <xdr:rowOff>127000</xdr:rowOff>
    </xdr:to>
    <xdr:sp macro="" textlink="">
      <xdr:nvSpPr>
        <xdr:cNvPr id="71" name="フローチャート: 判断 70"/>
        <xdr:cNvSpPr/>
      </xdr:nvSpPr>
      <xdr:spPr>
        <a:xfrm>
          <a:off x="1968500" y="55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143527</xdr:rowOff>
    </xdr:from>
    <xdr:ext cx="469744" cy="259045"/>
    <xdr:sp macro="" textlink="">
      <xdr:nvSpPr>
        <xdr:cNvPr id="72" name="テキスト ボックス 71"/>
        <xdr:cNvSpPr txBox="1"/>
      </xdr:nvSpPr>
      <xdr:spPr>
        <a:xfrm>
          <a:off x="1784428" y="52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31750</xdr:rowOff>
    </xdr:from>
    <xdr:to>
      <xdr:col>6</xdr:col>
      <xdr:colOff>38100</xdr:colOff>
      <xdr:row>31</xdr:row>
      <xdr:rowOff>133350</xdr:rowOff>
    </xdr:to>
    <xdr:sp macro="" textlink="">
      <xdr:nvSpPr>
        <xdr:cNvPr id="73" name="フローチャート: 判断 72"/>
        <xdr:cNvSpPr/>
      </xdr:nvSpPr>
      <xdr:spPr>
        <a:xfrm>
          <a:off x="1079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124477</xdr:rowOff>
    </xdr:from>
    <xdr:ext cx="469744" cy="259045"/>
    <xdr:sp macro="" textlink="">
      <xdr:nvSpPr>
        <xdr:cNvPr id="74" name="テキスト ボックス 73"/>
        <xdr:cNvSpPr txBox="1"/>
      </xdr:nvSpPr>
      <xdr:spPr>
        <a:xfrm>
          <a:off x="895428"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19050</xdr:rowOff>
    </xdr:from>
    <xdr:to>
      <xdr:col>24</xdr:col>
      <xdr:colOff>114300</xdr:colOff>
      <xdr:row>35</xdr:row>
      <xdr:rowOff>120650</xdr:rowOff>
    </xdr:to>
    <xdr:sp macro="" textlink="">
      <xdr:nvSpPr>
        <xdr:cNvPr id="80" name="楕円 79"/>
        <xdr:cNvSpPr/>
      </xdr:nvSpPr>
      <xdr:spPr>
        <a:xfrm>
          <a:off x="45847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168927</xdr:rowOff>
    </xdr:from>
    <xdr:ext cx="469744" cy="259045"/>
    <xdr:sp macro="" textlink="">
      <xdr:nvSpPr>
        <xdr:cNvPr id="81" name="議会費該当値テキスト"/>
        <xdr:cNvSpPr txBox="1"/>
      </xdr:nvSpPr>
      <xdr:spPr>
        <a:xfrm>
          <a:off x="4686300"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15240</xdr:rowOff>
    </xdr:from>
    <xdr:to>
      <xdr:col>20</xdr:col>
      <xdr:colOff>38100</xdr:colOff>
      <xdr:row>35</xdr:row>
      <xdr:rowOff>116840</xdr:rowOff>
    </xdr:to>
    <xdr:sp macro="" textlink="">
      <xdr:nvSpPr>
        <xdr:cNvPr id="82" name="楕円 81"/>
        <xdr:cNvSpPr/>
      </xdr:nvSpPr>
      <xdr:spPr>
        <a:xfrm>
          <a:off x="37465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107967</xdr:rowOff>
    </xdr:from>
    <xdr:ext cx="469744" cy="259045"/>
    <xdr:sp macro="" textlink="">
      <xdr:nvSpPr>
        <xdr:cNvPr id="83" name="テキスト ボックス 82"/>
        <xdr:cNvSpPr txBox="1"/>
      </xdr:nvSpPr>
      <xdr:spPr>
        <a:xfrm>
          <a:off x="3562428" y="610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53340</xdr:rowOff>
    </xdr:from>
    <xdr:to>
      <xdr:col>15</xdr:col>
      <xdr:colOff>101600</xdr:colOff>
      <xdr:row>34</xdr:row>
      <xdr:rowOff>154940</xdr:rowOff>
    </xdr:to>
    <xdr:sp macro="" textlink="">
      <xdr:nvSpPr>
        <xdr:cNvPr id="84" name="楕円 83"/>
        <xdr:cNvSpPr/>
      </xdr:nvSpPr>
      <xdr:spPr>
        <a:xfrm>
          <a:off x="28575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146067</xdr:rowOff>
    </xdr:from>
    <xdr:ext cx="469744" cy="259045"/>
    <xdr:sp macro="" textlink="">
      <xdr:nvSpPr>
        <xdr:cNvPr id="85" name="テキスト ボックス 84"/>
        <xdr:cNvSpPr txBox="1"/>
      </xdr:nvSpPr>
      <xdr:spPr>
        <a:xfrm>
          <a:off x="2673428" y="597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82550</xdr:rowOff>
    </xdr:from>
    <xdr:to>
      <xdr:col>10</xdr:col>
      <xdr:colOff>165100</xdr:colOff>
      <xdr:row>33</xdr:row>
      <xdr:rowOff>12700</xdr:rowOff>
    </xdr:to>
    <xdr:sp macro="" textlink="">
      <xdr:nvSpPr>
        <xdr:cNvPr id="86" name="楕円 85"/>
        <xdr:cNvSpPr/>
      </xdr:nvSpPr>
      <xdr:spPr>
        <a:xfrm>
          <a:off x="1968500" y="55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3827</xdr:rowOff>
    </xdr:from>
    <xdr:ext cx="469744" cy="259045"/>
    <xdr:sp macro="" textlink="">
      <xdr:nvSpPr>
        <xdr:cNvPr id="87" name="テキスト ボックス 86"/>
        <xdr:cNvSpPr txBox="1"/>
      </xdr:nvSpPr>
      <xdr:spPr>
        <a:xfrm>
          <a:off x="1784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1270</xdr:rowOff>
    </xdr:from>
    <xdr:to>
      <xdr:col>6</xdr:col>
      <xdr:colOff>38100</xdr:colOff>
      <xdr:row>31</xdr:row>
      <xdr:rowOff>102870</xdr:rowOff>
    </xdr:to>
    <xdr:sp macro="" textlink="">
      <xdr:nvSpPr>
        <xdr:cNvPr id="88" name="楕円 87"/>
        <xdr:cNvSpPr/>
      </xdr:nvSpPr>
      <xdr:spPr>
        <a:xfrm>
          <a:off x="1079500" y="53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119397</xdr:rowOff>
    </xdr:from>
    <xdr:ext cx="469744" cy="259045"/>
    <xdr:sp macro="" textlink="">
      <xdr:nvSpPr>
        <xdr:cNvPr id="89" name="テキスト ボックス 88"/>
        <xdr:cNvSpPr txBox="1"/>
      </xdr:nvSpPr>
      <xdr:spPr>
        <a:xfrm>
          <a:off x="895428" y="50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3" name="直線コネクタ 112"/>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4" name="総務費最小値テキスト"/>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5" name="直線コネクタ 114"/>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6" name="総務費最大値テキスト"/>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7" name="直線コネクタ 116"/>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38309</xdr:rowOff>
    </xdr:from>
    <xdr:to>
      <xdr:col>24</xdr:col>
      <xdr:colOff>63500</xdr:colOff>
      <xdr:row>58</xdr:row>
      <xdr:rowOff>42107</xdr:rowOff>
    </xdr:to>
    <xdr:cxnSp macro="">
      <xdr:nvCxnSpPr>
        <xdr:cNvPr id="118" name="直線コネクタ 117"/>
        <xdr:cNvCxnSpPr/>
      </xdr:nvCxnSpPr>
      <xdr:spPr>
        <a:xfrm flipV="1">
          <a:off x="3797300" y="9982409"/>
          <a:ext cx="8382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150603</xdr:rowOff>
    </xdr:from>
    <xdr:ext cx="534377" cy="259045"/>
    <xdr:sp macro="" textlink="">
      <xdr:nvSpPr>
        <xdr:cNvPr id="119" name="総務費平均値テキスト"/>
        <xdr:cNvSpPr txBox="1"/>
      </xdr:nvSpPr>
      <xdr:spPr>
        <a:xfrm>
          <a:off x="4686300" y="9923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0" name="フローチャート: 判断 119"/>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159447</xdr:rowOff>
    </xdr:from>
    <xdr:to>
      <xdr:col>19</xdr:col>
      <xdr:colOff>177800</xdr:colOff>
      <xdr:row>58</xdr:row>
      <xdr:rowOff>42107</xdr:rowOff>
    </xdr:to>
    <xdr:cxnSp macro="">
      <xdr:nvCxnSpPr>
        <xdr:cNvPr id="121" name="直線コネクタ 120"/>
        <xdr:cNvCxnSpPr/>
      </xdr:nvCxnSpPr>
      <xdr:spPr>
        <a:xfrm>
          <a:off x="2908300" y="9932097"/>
          <a:ext cx="889000" cy="5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2" name="フローチャート: 判断 121"/>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106565</xdr:rowOff>
    </xdr:from>
    <xdr:ext cx="534377" cy="259045"/>
    <xdr:sp macro="" textlink="">
      <xdr:nvSpPr>
        <xdr:cNvPr id="123" name="テキスト ボックス 122"/>
        <xdr:cNvSpPr txBox="1"/>
      </xdr:nvSpPr>
      <xdr:spPr>
        <a:xfrm>
          <a:off x="3530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159447</xdr:rowOff>
    </xdr:from>
    <xdr:to>
      <xdr:col>15</xdr:col>
      <xdr:colOff>50800</xdr:colOff>
      <xdr:row>58</xdr:row>
      <xdr:rowOff>62357</xdr:rowOff>
    </xdr:to>
    <xdr:cxnSp macro="">
      <xdr:nvCxnSpPr>
        <xdr:cNvPr id="124" name="直線コネクタ 123"/>
        <xdr:cNvCxnSpPr/>
      </xdr:nvCxnSpPr>
      <xdr:spPr>
        <a:xfrm flipV="1">
          <a:off x="2019300" y="9932097"/>
          <a:ext cx="889000" cy="7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5" name="フローチャート: 判断 124"/>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56453</xdr:rowOff>
    </xdr:from>
    <xdr:ext cx="534377" cy="259045"/>
    <xdr:sp macro="" textlink="">
      <xdr:nvSpPr>
        <xdr:cNvPr id="126" name="テキスト ボックス 125"/>
        <xdr:cNvSpPr txBox="1"/>
      </xdr:nvSpPr>
      <xdr:spPr>
        <a:xfrm>
          <a:off x="2641111" y="1000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48294</xdr:rowOff>
    </xdr:from>
    <xdr:to>
      <xdr:col>10</xdr:col>
      <xdr:colOff>114300</xdr:colOff>
      <xdr:row>58</xdr:row>
      <xdr:rowOff>62357</xdr:rowOff>
    </xdr:to>
    <xdr:cxnSp macro="">
      <xdr:nvCxnSpPr>
        <xdr:cNvPr id="127" name="直線コネクタ 126"/>
        <xdr:cNvCxnSpPr/>
      </xdr:nvCxnSpPr>
      <xdr:spPr>
        <a:xfrm>
          <a:off x="1130300" y="9992394"/>
          <a:ext cx="889000" cy="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28" name="フローチャート: 判断 127"/>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107007</xdr:rowOff>
    </xdr:from>
    <xdr:ext cx="534377" cy="259045"/>
    <xdr:sp macro="" textlink="">
      <xdr:nvSpPr>
        <xdr:cNvPr id="129" name="テキスト ボックス 128"/>
        <xdr:cNvSpPr txBox="1"/>
      </xdr:nvSpPr>
      <xdr:spPr>
        <a:xfrm>
          <a:off x="1752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160962</xdr:rowOff>
    </xdr:from>
    <xdr:to>
      <xdr:col>6</xdr:col>
      <xdr:colOff>38100</xdr:colOff>
      <xdr:row>58</xdr:row>
      <xdr:rowOff>91112</xdr:rowOff>
    </xdr:to>
    <xdr:sp macro="" textlink="">
      <xdr:nvSpPr>
        <xdr:cNvPr id="130" name="フローチャート: 判断 129"/>
        <xdr:cNvSpPr/>
      </xdr:nvSpPr>
      <xdr:spPr>
        <a:xfrm>
          <a:off x="1079500" y="993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107639</xdr:rowOff>
    </xdr:from>
    <xdr:ext cx="534377" cy="259045"/>
    <xdr:sp macro="" textlink="">
      <xdr:nvSpPr>
        <xdr:cNvPr id="131" name="テキスト ボックス 130"/>
        <xdr:cNvSpPr txBox="1"/>
      </xdr:nvSpPr>
      <xdr:spPr>
        <a:xfrm>
          <a:off x="863111" y="970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158959</xdr:rowOff>
    </xdr:from>
    <xdr:to>
      <xdr:col>24</xdr:col>
      <xdr:colOff>114300</xdr:colOff>
      <xdr:row>58</xdr:row>
      <xdr:rowOff>89109</xdr:rowOff>
    </xdr:to>
    <xdr:sp macro="" textlink="">
      <xdr:nvSpPr>
        <xdr:cNvPr id="137" name="楕円 136"/>
        <xdr:cNvSpPr/>
      </xdr:nvSpPr>
      <xdr:spPr>
        <a:xfrm>
          <a:off x="4584700" y="993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118336</xdr:rowOff>
    </xdr:from>
    <xdr:ext cx="534377" cy="259045"/>
    <xdr:sp macro="" textlink="">
      <xdr:nvSpPr>
        <xdr:cNvPr id="138" name="総務費該当値テキスト"/>
        <xdr:cNvSpPr txBox="1"/>
      </xdr:nvSpPr>
      <xdr:spPr>
        <a:xfrm>
          <a:off x="4686300" y="971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162757</xdr:rowOff>
    </xdr:from>
    <xdr:to>
      <xdr:col>20</xdr:col>
      <xdr:colOff>38100</xdr:colOff>
      <xdr:row>58</xdr:row>
      <xdr:rowOff>92907</xdr:rowOff>
    </xdr:to>
    <xdr:sp macro="" textlink="">
      <xdr:nvSpPr>
        <xdr:cNvPr id="139" name="楕円 138"/>
        <xdr:cNvSpPr/>
      </xdr:nvSpPr>
      <xdr:spPr>
        <a:xfrm>
          <a:off x="3746500" y="993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84034</xdr:rowOff>
    </xdr:from>
    <xdr:ext cx="534377" cy="259045"/>
    <xdr:sp macro="" textlink="">
      <xdr:nvSpPr>
        <xdr:cNvPr id="140" name="テキスト ボックス 139"/>
        <xdr:cNvSpPr txBox="1"/>
      </xdr:nvSpPr>
      <xdr:spPr>
        <a:xfrm>
          <a:off x="3530111" y="1002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108647</xdr:rowOff>
    </xdr:from>
    <xdr:to>
      <xdr:col>15</xdr:col>
      <xdr:colOff>101600</xdr:colOff>
      <xdr:row>58</xdr:row>
      <xdr:rowOff>38797</xdr:rowOff>
    </xdr:to>
    <xdr:sp macro="" textlink="">
      <xdr:nvSpPr>
        <xdr:cNvPr id="141" name="楕円 140"/>
        <xdr:cNvSpPr/>
      </xdr:nvSpPr>
      <xdr:spPr>
        <a:xfrm>
          <a:off x="2857500" y="988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55324</xdr:rowOff>
    </xdr:from>
    <xdr:ext cx="534377" cy="259045"/>
    <xdr:sp macro="" textlink="">
      <xdr:nvSpPr>
        <xdr:cNvPr id="142" name="テキスト ボックス 141"/>
        <xdr:cNvSpPr txBox="1"/>
      </xdr:nvSpPr>
      <xdr:spPr>
        <a:xfrm>
          <a:off x="2641111" y="965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11557</xdr:rowOff>
    </xdr:from>
    <xdr:to>
      <xdr:col>10</xdr:col>
      <xdr:colOff>165100</xdr:colOff>
      <xdr:row>58</xdr:row>
      <xdr:rowOff>113157</xdr:rowOff>
    </xdr:to>
    <xdr:sp macro="" textlink="">
      <xdr:nvSpPr>
        <xdr:cNvPr id="143" name="楕円 142"/>
        <xdr:cNvSpPr/>
      </xdr:nvSpPr>
      <xdr:spPr>
        <a:xfrm>
          <a:off x="1968500" y="995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104284</xdr:rowOff>
    </xdr:from>
    <xdr:ext cx="534377" cy="259045"/>
    <xdr:sp macro="" textlink="">
      <xdr:nvSpPr>
        <xdr:cNvPr id="144" name="テキスト ボックス 143"/>
        <xdr:cNvSpPr txBox="1"/>
      </xdr:nvSpPr>
      <xdr:spPr>
        <a:xfrm>
          <a:off x="1752111" y="1004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168944</xdr:rowOff>
    </xdr:from>
    <xdr:to>
      <xdr:col>6</xdr:col>
      <xdr:colOff>38100</xdr:colOff>
      <xdr:row>58</xdr:row>
      <xdr:rowOff>99094</xdr:rowOff>
    </xdr:to>
    <xdr:sp macro="" textlink="">
      <xdr:nvSpPr>
        <xdr:cNvPr id="145" name="楕円 144"/>
        <xdr:cNvSpPr/>
      </xdr:nvSpPr>
      <xdr:spPr>
        <a:xfrm>
          <a:off x="1079500" y="9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90221</xdr:rowOff>
    </xdr:from>
    <xdr:ext cx="534377" cy="259045"/>
    <xdr:sp macro="" textlink="">
      <xdr:nvSpPr>
        <xdr:cNvPr id="146" name="テキスト ボックス 145"/>
        <xdr:cNvSpPr txBox="1"/>
      </xdr:nvSpPr>
      <xdr:spPr>
        <a:xfrm>
          <a:off x="863111" y="1003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1" name="直線コネクタ 170"/>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2" name="民生費最小値テキスト"/>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3" name="直線コネクタ 172"/>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4" name="民生費最大値テキスト"/>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5" name="直線コネクタ 174"/>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28411</xdr:rowOff>
    </xdr:from>
    <xdr:to>
      <xdr:col>24</xdr:col>
      <xdr:colOff>63500</xdr:colOff>
      <xdr:row>77</xdr:row>
      <xdr:rowOff>50127</xdr:rowOff>
    </xdr:to>
    <xdr:cxnSp macro="">
      <xdr:nvCxnSpPr>
        <xdr:cNvPr id="176" name="直線コネクタ 175"/>
        <xdr:cNvCxnSpPr/>
      </xdr:nvCxnSpPr>
      <xdr:spPr>
        <a:xfrm flipV="1">
          <a:off x="3797300" y="13230061"/>
          <a:ext cx="8382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82421</xdr:rowOff>
    </xdr:from>
    <xdr:ext cx="599010" cy="259045"/>
    <xdr:sp macro="" textlink="">
      <xdr:nvSpPr>
        <xdr:cNvPr id="177" name="民生費平均値テキスト"/>
        <xdr:cNvSpPr txBox="1"/>
      </xdr:nvSpPr>
      <xdr:spPr>
        <a:xfrm>
          <a:off x="4686300" y="12769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78" name="フローチャート: 判断 177"/>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50127</xdr:rowOff>
    </xdr:from>
    <xdr:to>
      <xdr:col>19</xdr:col>
      <xdr:colOff>177800</xdr:colOff>
      <xdr:row>77</xdr:row>
      <xdr:rowOff>89027</xdr:rowOff>
    </xdr:to>
    <xdr:cxnSp macro="">
      <xdr:nvCxnSpPr>
        <xdr:cNvPr id="179" name="直線コネクタ 178"/>
        <xdr:cNvCxnSpPr/>
      </xdr:nvCxnSpPr>
      <xdr:spPr>
        <a:xfrm flipV="1">
          <a:off x="2908300" y="13251777"/>
          <a:ext cx="8890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0" name="フローチャート: 判断 179"/>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2430</xdr:rowOff>
    </xdr:from>
    <xdr:ext cx="599010" cy="259045"/>
    <xdr:sp macro="" textlink="">
      <xdr:nvSpPr>
        <xdr:cNvPr id="181" name="テキスト ボックス 180"/>
        <xdr:cNvSpPr txBox="1"/>
      </xdr:nvSpPr>
      <xdr:spPr>
        <a:xfrm>
          <a:off x="3497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89027</xdr:rowOff>
    </xdr:from>
    <xdr:to>
      <xdr:col>15</xdr:col>
      <xdr:colOff>50800</xdr:colOff>
      <xdr:row>77</xdr:row>
      <xdr:rowOff>108553</xdr:rowOff>
    </xdr:to>
    <xdr:cxnSp macro="">
      <xdr:nvCxnSpPr>
        <xdr:cNvPr id="182" name="直線コネクタ 181"/>
        <xdr:cNvCxnSpPr/>
      </xdr:nvCxnSpPr>
      <xdr:spPr>
        <a:xfrm flipV="1">
          <a:off x="2019300" y="13290677"/>
          <a:ext cx="889000" cy="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3" name="フローチャート: 判断 182"/>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150887</xdr:rowOff>
    </xdr:from>
    <xdr:ext cx="599010" cy="259045"/>
    <xdr:sp macro="" textlink="">
      <xdr:nvSpPr>
        <xdr:cNvPr id="184" name="テキスト ボックス 183"/>
        <xdr:cNvSpPr txBox="1"/>
      </xdr:nvSpPr>
      <xdr:spPr>
        <a:xfrm>
          <a:off x="2608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108553</xdr:rowOff>
    </xdr:from>
    <xdr:to>
      <xdr:col>10</xdr:col>
      <xdr:colOff>114300</xdr:colOff>
      <xdr:row>77</xdr:row>
      <xdr:rowOff>128460</xdr:rowOff>
    </xdr:to>
    <xdr:cxnSp macro="">
      <xdr:nvCxnSpPr>
        <xdr:cNvPr id="185" name="直線コネクタ 184"/>
        <xdr:cNvCxnSpPr/>
      </xdr:nvCxnSpPr>
      <xdr:spPr>
        <a:xfrm flipV="1">
          <a:off x="1130300" y="13310203"/>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109741</xdr:rowOff>
    </xdr:from>
    <xdr:to>
      <xdr:col>10</xdr:col>
      <xdr:colOff>165100</xdr:colOff>
      <xdr:row>76</xdr:row>
      <xdr:rowOff>39891</xdr:rowOff>
    </xdr:to>
    <xdr:sp macro="" textlink="">
      <xdr:nvSpPr>
        <xdr:cNvPr id="186" name="フローチャート: 判断 185"/>
        <xdr:cNvSpPr/>
      </xdr:nvSpPr>
      <xdr:spPr>
        <a:xfrm>
          <a:off x="1968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56418</xdr:rowOff>
    </xdr:from>
    <xdr:ext cx="599010" cy="259045"/>
    <xdr:sp macro="" textlink="">
      <xdr:nvSpPr>
        <xdr:cNvPr id="187" name="テキスト ボックス 186"/>
        <xdr:cNvSpPr txBox="1"/>
      </xdr:nvSpPr>
      <xdr:spPr>
        <a:xfrm>
          <a:off x="1719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62726</xdr:rowOff>
    </xdr:from>
    <xdr:to>
      <xdr:col>6</xdr:col>
      <xdr:colOff>38100</xdr:colOff>
      <xdr:row>74</xdr:row>
      <xdr:rowOff>164326</xdr:rowOff>
    </xdr:to>
    <xdr:sp macro="" textlink="">
      <xdr:nvSpPr>
        <xdr:cNvPr id="188" name="フローチャート: 判断 187"/>
        <xdr:cNvSpPr/>
      </xdr:nvSpPr>
      <xdr:spPr>
        <a:xfrm>
          <a:off x="1079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9403</xdr:rowOff>
    </xdr:from>
    <xdr:ext cx="599010" cy="259045"/>
    <xdr:sp macro="" textlink="">
      <xdr:nvSpPr>
        <xdr:cNvPr id="189" name="テキスト ボックス 188"/>
        <xdr:cNvSpPr txBox="1"/>
      </xdr:nvSpPr>
      <xdr:spPr>
        <a:xfrm>
          <a:off x="830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149061</xdr:rowOff>
    </xdr:from>
    <xdr:to>
      <xdr:col>24</xdr:col>
      <xdr:colOff>114300</xdr:colOff>
      <xdr:row>77</xdr:row>
      <xdr:rowOff>79211</xdr:rowOff>
    </xdr:to>
    <xdr:sp macro="" textlink="">
      <xdr:nvSpPr>
        <xdr:cNvPr id="195" name="楕円 194"/>
        <xdr:cNvSpPr/>
      </xdr:nvSpPr>
      <xdr:spPr>
        <a:xfrm>
          <a:off x="4584700" y="131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127488</xdr:rowOff>
    </xdr:from>
    <xdr:ext cx="599010" cy="259045"/>
    <xdr:sp macro="" textlink="">
      <xdr:nvSpPr>
        <xdr:cNvPr id="196" name="民生費該当値テキスト"/>
        <xdr:cNvSpPr txBox="1"/>
      </xdr:nvSpPr>
      <xdr:spPr>
        <a:xfrm>
          <a:off x="4686300" y="1315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170777</xdr:rowOff>
    </xdr:from>
    <xdr:to>
      <xdr:col>20</xdr:col>
      <xdr:colOff>38100</xdr:colOff>
      <xdr:row>77</xdr:row>
      <xdr:rowOff>100927</xdr:rowOff>
    </xdr:to>
    <xdr:sp macro="" textlink="">
      <xdr:nvSpPr>
        <xdr:cNvPr id="197" name="楕円 196"/>
        <xdr:cNvSpPr/>
      </xdr:nvSpPr>
      <xdr:spPr>
        <a:xfrm>
          <a:off x="3746500" y="1320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92054</xdr:rowOff>
    </xdr:from>
    <xdr:ext cx="599010" cy="259045"/>
    <xdr:sp macro="" textlink="">
      <xdr:nvSpPr>
        <xdr:cNvPr id="198" name="テキスト ボックス 197"/>
        <xdr:cNvSpPr txBox="1"/>
      </xdr:nvSpPr>
      <xdr:spPr>
        <a:xfrm>
          <a:off x="3497795" y="1329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38227</xdr:rowOff>
    </xdr:from>
    <xdr:to>
      <xdr:col>15</xdr:col>
      <xdr:colOff>101600</xdr:colOff>
      <xdr:row>77</xdr:row>
      <xdr:rowOff>139827</xdr:rowOff>
    </xdr:to>
    <xdr:sp macro="" textlink="">
      <xdr:nvSpPr>
        <xdr:cNvPr id="199" name="楕円 198"/>
        <xdr:cNvSpPr/>
      </xdr:nvSpPr>
      <xdr:spPr>
        <a:xfrm>
          <a:off x="2857500" y="1323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130954</xdr:rowOff>
    </xdr:from>
    <xdr:ext cx="599010" cy="259045"/>
    <xdr:sp macro="" textlink="">
      <xdr:nvSpPr>
        <xdr:cNvPr id="200" name="テキスト ボックス 199"/>
        <xdr:cNvSpPr txBox="1"/>
      </xdr:nvSpPr>
      <xdr:spPr>
        <a:xfrm>
          <a:off x="2608795" y="1333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57753</xdr:rowOff>
    </xdr:from>
    <xdr:to>
      <xdr:col>10</xdr:col>
      <xdr:colOff>165100</xdr:colOff>
      <xdr:row>77</xdr:row>
      <xdr:rowOff>159353</xdr:rowOff>
    </xdr:to>
    <xdr:sp macro="" textlink="">
      <xdr:nvSpPr>
        <xdr:cNvPr id="201" name="楕円 200"/>
        <xdr:cNvSpPr/>
      </xdr:nvSpPr>
      <xdr:spPr>
        <a:xfrm>
          <a:off x="1968500" y="132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150480</xdr:rowOff>
    </xdr:from>
    <xdr:ext cx="599010" cy="259045"/>
    <xdr:sp macro="" textlink="">
      <xdr:nvSpPr>
        <xdr:cNvPr id="202" name="テキスト ボックス 201"/>
        <xdr:cNvSpPr txBox="1"/>
      </xdr:nvSpPr>
      <xdr:spPr>
        <a:xfrm>
          <a:off x="1719795" y="1335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77660</xdr:rowOff>
    </xdr:from>
    <xdr:to>
      <xdr:col>6</xdr:col>
      <xdr:colOff>38100</xdr:colOff>
      <xdr:row>78</xdr:row>
      <xdr:rowOff>7810</xdr:rowOff>
    </xdr:to>
    <xdr:sp macro="" textlink="">
      <xdr:nvSpPr>
        <xdr:cNvPr id="203" name="楕円 202"/>
        <xdr:cNvSpPr/>
      </xdr:nvSpPr>
      <xdr:spPr>
        <a:xfrm>
          <a:off x="1079500" y="1327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170387</xdr:rowOff>
    </xdr:from>
    <xdr:ext cx="599010" cy="259045"/>
    <xdr:sp macro="" textlink="">
      <xdr:nvSpPr>
        <xdr:cNvPr id="204" name="テキスト ボックス 203"/>
        <xdr:cNvSpPr txBox="1"/>
      </xdr:nvSpPr>
      <xdr:spPr>
        <a:xfrm>
          <a:off x="830795" y="1337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96</xdr:row>
      <xdr:rowOff>178</xdr:rowOff>
    </xdr:from>
    <xdr:to>
      <xdr:col>24</xdr:col>
      <xdr:colOff>62865</xdr:colOff>
      <xdr:row>98</xdr:row>
      <xdr:rowOff>45876</xdr:rowOff>
    </xdr:to>
    <xdr:cxnSp macro="">
      <xdr:nvCxnSpPr>
        <xdr:cNvPr id="230" name="直線コネクタ 229"/>
        <xdr:cNvCxnSpPr/>
      </xdr:nvCxnSpPr>
      <xdr:spPr>
        <a:xfrm flipV="1">
          <a:off x="4633595" y="16459378"/>
          <a:ext cx="1270" cy="388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49703</xdr:rowOff>
    </xdr:from>
    <xdr:ext cx="534377" cy="259045"/>
    <xdr:sp macro="" textlink="">
      <xdr:nvSpPr>
        <xdr:cNvPr id="231" name="衛生費最小値テキスト"/>
        <xdr:cNvSpPr txBox="1"/>
      </xdr:nvSpPr>
      <xdr:spPr>
        <a:xfrm>
          <a:off x="4686300" y="1685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45876</xdr:rowOff>
    </xdr:from>
    <xdr:to>
      <xdr:col>24</xdr:col>
      <xdr:colOff>152400</xdr:colOff>
      <xdr:row>98</xdr:row>
      <xdr:rowOff>45876</xdr:rowOff>
    </xdr:to>
    <xdr:cxnSp macro="">
      <xdr:nvCxnSpPr>
        <xdr:cNvPr id="232" name="直線コネクタ 231"/>
        <xdr:cNvCxnSpPr/>
      </xdr:nvCxnSpPr>
      <xdr:spPr>
        <a:xfrm>
          <a:off x="4546600" y="16847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118305</xdr:rowOff>
    </xdr:from>
    <xdr:ext cx="534377" cy="259045"/>
    <xdr:sp macro="" textlink="">
      <xdr:nvSpPr>
        <xdr:cNvPr id="233" name="衛生費最大値テキスト"/>
        <xdr:cNvSpPr txBox="1"/>
      </xdr:nvSpPr>
      <xdr:spPr>
        <a:xfrm>
          <a:off x="4686300" y="1623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96</xdr:row>
      <xdr:rowOff>178</xdr:rowOff>
    </xdr:from>
    <xdr:to>
      <xdr:col>24</xdr:col>
      <xdr:colOff>152400</xdr:colOff>
      <xdr:row>96</xdr:row>
      <xdr:rowOff>178</xdr:rowOff>
    </xdr:to>
    <xdr:cxnSp macro="">
      <xdr:nvCxnSpPr>
        <xdr:cNvPr id="234" name="直線コネクタ 233"/>
        <xdr:cNvCxnSpPr/>
      </xdr:nvCxnSpPr>
      <xdr:spPr>
        <a:xfrm>
          <a:off x="4546600" y="1645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63108</xdr:rowOff>
    </xdr:from>
    <xdr:to>
      <xdr:col>24</xdr:col>
      <xdr:colOff>63500</xdr:colOff>
      <xdr:row>96</xdr:row>
      <xdr:rowOff>126442</xdr:rowOff>
    </xdr:to>
    <xdr:cxnSp macro="">
      <xdr:nvCxnSpPr>
        <xdr:cNvPr id="235" name="直線コネクタ 234"/>
        <xdr:cNvCxnSpPr/>
      </xdr:nvCxnSpPr>
      <xdr:spPr>
        <a:xfrm>
          <a:off x="3797300" y="15665058"/>
          <a:ext cx="838200" cy="9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154478</xdr:rowOff>
    </xdr:from>
    <xdr:ext cx="534377" cy="259045"/>
    <xdr:sp macro="" textlink="">
      <xdr:nvSpPr>
        <xdr:cNvPr id="236" name="衛生費平均値テキスト"/>
        <xdr:cNvSpPr txBox="1"/>
      </xdr:nvSpPr>
      <xdr:spPr>
        <a:xfrm>
          <a:off x="4686300" y="16613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4601</xdr:rowOff>
    </xdr:from>
    <xdr:to>
      <xdr:col>24</xdr:col>
      <xdr:colOff>114300</xdr:colOff>
      <xdr:row>97</xdr:row>
      <xdr:rowOff>106201</xdr:rowOff>
    </xdr:to>
    <xdr:sp macro="" textlink="">
      <xdr:nvSpPr>
        <xdr:cNvPr id="237" name="フローチャート: 判断 236"/>
        <xdr:cNvSpPr/>
      </xdr:nvSpPr>
      <xdr:spPr>
        <a:xfrm>
          <a:off x="4584700" y="1663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63108</xdr:rowOff>
    </xdr:from>
    <xdr:to>
      <xdr:col>19</xdr:col>
      <xdr:colOff>177800</xdr:colOff>
      <xdr:row>95</xdr:row>
      <xdr:rowOff>132984</xdr:rowOff>
    </xdr:to>
    <xdr:cxnSp macro="">
      <xdr:nvCxnSpPr>
        <xdr:cNvPr id="238" name="直線コネクタ 237"/>
        <xdr:cNvCxnSpPr/>
      </xdr:nvCxnSpPr>
      <xdr:spPr>
        <a:xfrm flipV="1">
          <a:off x="2908300" y="15665058"/>
          <a:ext cx="889000" cy="75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121808</xdr:rowOff>
    </xdr:from>
    <xdr:to>
      <xdr:col>20</xdr:col>
      <xdr:colOff>38100</xdr:colOff>
      <xdr:row>97</xdr:row>
      <xdr:rowOff>51958</xdr:rowOff>
    </xdr:to>
    <xdr:sp macro="" textlink="">
      <xdr:nvSpPr>
        <xdr:cNvPr id="239" name="フローチャート: 判断 238"/>
        <xdr:cNvSpPr/>
      </xdr:nvSpPr>
      <xdr:spPr>
        <a:xfrm>
          <a:off x="3746500" y="1658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43085</xdr:rowOff>
    </xdr:from>
    <xdr:ext cx="534377" cy="259045"/>
    <xdr:sp macro="" textlink="">
      <xdr:nvSpPr>
        <xdr:cNvPr id="240" name="テキスト ボックス 239"/>
        <xdr:cNvSpPr txBox="1"/>
      </xdr:nvSpPr>
      <xdr:spPr>
        <a:xfrm>
          <a:off x="3530111" y="1667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132984</xdr:rowOff>
    </xdr:from>
    <xdr:to>
      <xdr:col>15</xdr:col>
      <xdr:colOff>50800</xdr:colOff>
      <xdr:row>96</xdr:row>
      <xdr:rowOff>133060</xdr:rowOff>
    </xdr:to>
    <xdr:cxnSp macro="">
      <xdr:nvCxnSpPr>
        <xdr:cNvPr id="241" name="直線コネクタ 240"/>
        <xdr:cNvCxnSpPr/>
      </xdr:nvCxnSpPr>
      <xdr:spPr>
        <a:xfrm flipV="1">
          <a:off x="2019300" y="16420734"/>
          <a:ext cx="889000" cy="17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12809</xdr:rowOff>
    </xdr:from>
    <xdr:to>
      <xdr:col>15</xdr:col>
      <xdr:colOff>101600</xdr:colOff>
      <xdr:row>97</xdr:row>
      <xdr:rowOff>114409</xdr:rowOff>
    </xdr:to>
    <xdr:sp macro="" textlink="">
      <xdr:nvSpPr>
        <xdr:cNvPr id="242" name="フローチャート: 判断 241"/>
        <xdr:cNvSpPr/>
      </xdr:nvSpPr>
      <xdr:spPr>
        <a:xfrm>
          <a:off x="2857500" y="1664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105536</xdr:rowOff>
    </xdr:from>
    <xdr:ext cx="534377" cy="259045"/>
    <xdr:sp macro="" textlink="">
      <xdr:nvSpPr>
        <xdr:cNvPr id="243" name="テキスト ボックス 242"/>
        <xdr:cNvSpPr txBox="1"/>
      </xdr:nvSpPr>
      <xdr:spPr>
        <a:xfrm>
          <a:off x="2641111" y="1673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133060</xdr:rowOff>
    </xdr:from>
    <xdr:to>
      <xdr:col>10</xdr:col>
      <xdr:colOff>114300</xdr:colOff>
      <xdr:row>97</xdr:row>
      <xdr:rowOff>17672</xdr:rowOff>
    </xdr:to>
    <xdr:cxnSp macro="">
      <xdr:nvCxnSpPr>
        <xdr:cNvPr id="244" name="直線コネクタ 243"/>
        <xdr:cNvCxnSpPr/>
      </xdr:nvCxnSpPr>
      <xdr:spPr>
        <a:xfrm flipV="1">
          <a:off x="1130300" y="16592260"/>
          <a:ext cx="889000" cy="5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44323</xdr:rowOff>
    </xdr:from>
    <xdr:to>
      <xdr:col>10</xdr:col>
      <xdr:colOff>165100</xdr:colOff>
      <xdr:row>97</xdr:row>
      <xdr:rowOff>145923</xdr:rowOff>
    </xdr:to>
    <xdr:sp macro="" textlink="">
      <xdr:nvSpPr>
        <xdr:cNvPr id="245" name="フローチャート: 判断 244"/>
        <xdr:cNvSpPr/>
      </xdr:nvSpPr>
      <xdr:spPr>
        <a:xfrm>
          <a:off x="1968500" y="1667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137050</xdr:rowOff>
    </xdr:from>
    <xdr:ext cx="534377" cy="259045"/>
    <xdr:sp macro="" textlink="">
      <xdr:nvSpPr>
        <xdr:cNvPr id="246" name="テキスト ボックス 245"/>
        <xdr:cNvSpPr txBox="1"/>
      </xdr:nvSpPr>
      <xdr:spPr>
        <a:xfrm>
          <a:off x="1752111" y="1676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43321</xdr:rowOff>
    </xdr:from>
    <xdr:to>
      <xdr:col>6</xdr:col>
      <xdr:colOff>38100</xdr:colOff>
      <xdr:row>97</xdr:row>
      <xdr:rowOff>144921</xdr:rowOff>
    </xdr:to>
    <xdr:sp macro="" textlink="">
      <xdr:nvSpPr>
        <xdr:cNvPr id="247" name="フローチャート: 判断 246"/>
        <xdr:cNvSpPr/>
      </xdr:nvSpPr>
      <xdr:spPr>
        <a:xfrm>
          <a:off x="1079500" y="1667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136048</xdr:rowOff>
    </xdr:from>
    <xdr:ext cx="534377" cy="259045"/>
    <xdr:sp macro="" textlink="">
      <xdr:nvSpPr>
        <xdr:cNvPr id="248" name="テキスト ボックス 247"/>
        <xdr:cNvSpPr txBox="1"/>
      </xdr:nvSpPr>
      <xdr:spPr>
        <a:xfrm>
          <a:off x="863111" y="1676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75642</xdr:rowOff>
    </xdr:from>
    <xdr:to>
      <xdr:col>24</xdr:col>
      <xdr:colOff>114300</xdr:colOff>
      <xdr:row>97</xdr:row>
      <xdr:rowOff>5792</xdr:rowOff>
    </xdr:to>
    <xdr:sp macro="" textlink="">
      <xdr:nvSpPr>
        <xdr:cNvPr id="254" name="楕円 253"/>
        <xdr:cNvSpPr/>
      </xdr:nvSpPr>
      <xdr:spPr>
        <a:xfrm>
          <a:off x="4584700" y="165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162019</xdr:rowOff>
    </xdr:from>
    <xdr:ext cx="534377" cy="259045"/>
    <xdr:sp macro="" textlink="">
      <xdr:nvSpPr>
        <xdr:cNvPr id="255" name="衛生費該当値テキスト"/>
        <xdr:cNvSpPr txBox="1"/>
      </xdr:nvSpPr>
      <xdr:spPr>
        <a:xfrm>
          <a:off x="4686300" y="1644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12308</xdr:rowOff>
    </xdr:from>
    <xdr:to>
      <xdr:col>20</xdr:col>
      <xdr:colOff>38100</xdr:colOff>
      <xdr:row>91</xdr:row>
      <xdr:rowOff>113908</xdr:rowOff>
    </xdr:to>
    <xdr:sp macro="" textlink="">
      <xdr:nvSpPr>
        <xdr:cNvPr id="256" name="楕円 255"/>
        <xdr:cNvSpPr/>
      </xdr:nvSpPr>
      <xdr:spPr>
        <a:xfrm>
          <a:off x="3746500" y="1561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130435</xdr:rowOff>
    </xdr:from>
    <xdr:ext cx="599010" cy="259045"/>
    <xdr:sp macro="" textlink="">
      <xdr:nvSpPr>
        <xdr:cNvPr id="257" name="テキスト ボックス 256"/>
        <xdr:cNvSpPr txBox="1"/>
      </xdr:nvSpPr>
      <xdr:spPr>
        <a:xfrm>
          <a:off x="3497795" y="1538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82184</xdr:rowOff>
    </xdr:from>
    <xdr:to>
      <xdr:col>15</xdr:col>
      <xdr:colOff>101600</xdr:colOff>
      <xdr:row>96</xdr:row>
      <xdr:rowOff>12334</xdr:rowOff>
    </xdr:to>
    <xdr:sp macro="" textlink="">
      <xdr:nvSpPr>
        <xdr:cNvPr id="258" name="楕円 257"/>
        <xdr:cNvSpPr/>
      </xdr:nvSpPr>
      <xdr:spPr>
        <a:xfrm>
          <a:off x="2857500" y="1636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28861</xdr:rowOff>
    </xdr:from>
    <xdr:ext cx="534377" cy="259045"/>
    <xdr:sp macro="" textlink="">
      <xdr:nvSpPr>
        <xdr:cNvPr id="259" name="テキスト ボックス 258"/>
        <xdr:cNvSpPr txBox="1"/>
      </xdr:nvSpPr>
      <xdr:spPr>
        <a:xfrm>
          <a:off x="2641111" y="1614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82260</xdr:rowOff>
    </xdr:from>
    <xdr:to>
      <xdr:col>10</xdr:col>
      <xdr:colOff>165100</xdr:colOff>
      <xdr:row>97</xdr:row>
      <xdr:rowOff>12410</xdr:rowOff>
    </xdr:to>
    <xdr:sp macro="" textlink="">
      <xdr:nvSpPr>
        <xdr:cNvPr id="260" name="楕円 259"/>
        <xdr:cNvSpPr/>
      </xdr:nvSpPr>
      <xdr:spPr>
        <a:xfrm>
          <a:off x="1968500" y="1654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28937</xdr:rowOff>
    </xdr:from>
    <xdr:ext cx="534377" cy="259045"/>
    <xdr:sp macro="" textlink="">
      <xdr:nvSpPr>
        <xdr:cNvPr id="261" name="テキスト ボックス 260"/>
        <xdr:cNvSpPr txBox="1"/>
      </xdr:nvSpPr>
      <xdr:spPr>
        <a:xfrm>
          <a:off x="1752111" y="163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138322</xdr:rowOff>
    </xdr:from>
    <xdr:to>
      <xdr:col>6</xdr:col>
      <xdr:colOff>38100</xdr:colOff>
      <xdr:row>97</xdr:row>
      <xdr:rowOff>68472</xdr:rowOff>
    </xdr:to>
    <xdr:sp macro="" textlink="">
      <xdr:nvSpPr>
        <xdr:cNvPr id="262" name="楕円 261"/>
        <xdr:cNvSpPr/>
      </xdr:nvSpPr>
      <xdr:spPr>
        <a:xfrm>
          <a:off x="1079500" y="165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84999</xdr:rowOff>
    </xdr:from>
    <xdr:ext cx="534377" cy="259045"/>
    <xdr:sp macro="" textlink="">
      <xdr:nvSpPr>
        <xdr:cNvPr id="263" name="テキスト ボックス 262"/>
        <xdr:cNvSpPr txBox="1"/>
      </xdr:nvSpPr>
      <xdr:spPr>
        <a:xfrm>
          <a:off x="863111" y="163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5" name="直線コネクタ 284"/>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6" name="労働費最小値テキスト"/>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7" name="直線コネクタ 286"/>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88" name="労働費最大値テキスト"/>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89" name="直線コネクタ 288"/>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69108</xdr:rowOff>
    </xdr:from>
    <xdr:to>
      <xdr:col>55</xdr:col>
      <xdr:colOff>0</xdr:colOff>
      <xdr:row>38</xdr:row>
      <xdr:rowOff>69291</xdr:rowOff>
    </xdr:to>
    <xdr:cxnSp macro="">
      <xdr:nvCxnSpPr>
        <xdr:cNvPr id="290" name="直線コネクタ 289"/>
        <xdr:cNvCxnSpPr/>
      </xdr:nvCxnSpPr>
      <xdr:spPr>
        <a:xfrm flipV="1">
          <a:off x="9639300" y="6584208"/>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66606</xdr:rowOff>
    </xdr:from>
    <xdr:ext cx="469744" cy="259045"/>
    <xdr:sp macro="" textlink="">
      <xdr:nvSpPr>
        <xdr:cNvPr id="291" name="労働費平均値テキスト"/>
        <xdr:cNvSpPr txBox="1"/>
      </xdr:nvSpPr>
      <xdr:spPr>
        <a:xfrm>
          <a:off x="10528300" y="6238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2" name="フローチャート: 判断 291"/>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69291</xdr:rowOff>
    </xdr:from>
    <xdr:to>
      <xdr:col>50</xdr:col>
      <xdr:colOff>114300</xdr:colOff>
      <xdr:row>38</xdr:row>
      <xdr:rowOff>69566</xdr:rowOff>
    </xdr:to>
    <xdr:cxnSp macro="">
      <xdr:nvCxnSpPr>
        <xdr:cNvPr id="293" name="直線コネクタ 292"/>
        <xdr:cNvCxnSpPr/>
      </xdr:nvCxnSpPr>
      <xdr:spPr>
        <a:xfrm flipV="1">
          <a:off x="8750300" y="6584391"/>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4" name="フローチャート: 判断 293"/>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171183</xdr:rowOff>
    </xdr:from>
    <xdr:ext cx="469744" cy="259045"/>
    <xdr:sp macro="" textlink="">
      <xdr:nvSpPr>
        <xdr:cNvPr id="295" name="テキスト ボックス 294"/>
        <xdr:cNvSpPr txBox="1"/>
      </xdr:nvSpPr>
      <xdr:spPr>
        <a:xfrm>
          <a:off x="9404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67097</xdr:rowOff>
    </xdr:from>
    <xdr:to>
      <xdr:col>45</xdr:col>
      <xdr:colOff>177800</xdr:colOff>
      <xdr:row>38</xdr:row>
      <xdr:rowOff>69566</xdr:rowOff>
    </xdr:to>
    <xdr:cxnSp macro="">
      <xdr:nvCxnSpPr>
        <xdr:cNvPr id="296" name="直線コネクタ 295"/>
        <xdr:cNvCxnSpPr/>
      </xdr:nvCxnSpPr>
      <xdr:spPr>
        <a:xfrm>
          <a:off x="7861300" y="6582197"/>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7" name="フローチャート: 判断 296"/>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9700</xdr:rowOff>
    </xdr:from>
    <xdr:ext cx="469744" cy="259045"/>
    <xdr:sp macro="" textlink="">
      <xdr:nvSpPr>
        <xdr:cNvPr id="298" name="テキスト ボックス 297"/>
        <xdr:cNvSpPr txBox="1"/>
      </xdr:nvSpPr>
      <xdr:spPr>
        <a:xfrm>
          <a:off x="8515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40945</xdr:rowOff>
    </xdr:from>
    <xdr:to>
      <xdr:col>41</xdr:col>
      <xdr:colOff>50800</xdr:colOff>
      <xdr:row>38</xdr:row>
      <xdr:rowOff>67097</xdr:rowOff>
    </xdr:to>
    <xdr:cxnSp macro="">
      <xdr:nvCxnSpPr>
        <xdr:cNvPr id="299" name="直線コネクタ 298"/>
        <xdr:cNvCxnSpPr/>
      </xdr:nvCxnSpPr>
      <xdr:spPr>
        <a:xfrm>
          <a:off x="6972300" y="6556045"/>
          <a:ext cx="8890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63388</xdr:rowOff>
    </xdr:from>
    <xdr:to>
      <xdr:col>41</xdr:col>
      <xdr:colOff>101600</xdr:colOff>
      <xdr:row>37</xdr:row>
      <xdr:rowOff>164988</xdr:rowOff>
    </xdr:to>
    <xdr:sp macro="" textlink="">
      <xdr:nvSpPr>
        <xdr:cNvPr id="300" name="フローチャート: 判断 299"/>
        <xdr:cNvSpPr/>
      </xdr:nvSpPr>
      <xdr:spPr>
        <a:xfrm>
          <a:off x="781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10065</xdr:rowOff>
    </xdr:from>
    <xdr:ext cx="469744" cy="259045"/>
    <xdr:sp macro="" textlink="">
      <xdr:nvSpPr>
        <xdr:cNvPr id="301" name="テキスト ボックス 300"/>
        <xdr:cNvSpPr txBox="1"/>
      </xdr:nvSpPr>
      <xdr:spPr>
        <a:xfrm>
          <a:off x="7626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100879</xdr:rowOff>
    </xdr:from>
    <xdr:to>
      <xdr:col>36</xdr:col>
      <xdr:colOff>165100</xdr:colOff>
      <xdr:row>38</xdr:row>
      <xdr:rowOff>31029</xdr:rowOff>
    </xdr:to>
    <xdr:sp macro="" textlink="">
      <xdr:nvSpPr>
        <xdr:cNvPr id="302" name="フローチャート: 判断 301"/>
        <xdr:cNvSpPr/>
      </xdr:nvSpPr>
      <xdr:spPr>
        <a:xfrm>
          <a:off x="6921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47556</xdr:rowOff>
    </xdr:from>
    <xdr:ext cx="469744" cy="259045"/>
    <xdr:sp macro="" textlink="">
      <xdr:nvSpPr>
        <xdr:cNvPr id="303" name="テキスト ボックス 302"/>
        <xdr:cNvSpPr txBox="1"/>
      </xdr:nvSpPr>
      <xdr:spPr>
        <a:xfrm>
          <a:off x="6737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18308</xdr:rowOff>
    </xdr:from>
    <xdr:to>
      <xdr:col>55</xdr:col>
      <xdr:colOff>50800</xdr:colOff>
      <xdr:row>38</xdr:row>
      <xdr:rowOff>119908</xdr:rowOff>
    </xdr:to>
    <xdr:sp macro="" textlink="">
      <xdr:nvSpPr>
        <xdr:cNvPr id="309" name="楕円 308"/>
        <xdr:cNvSpPr/>
      </xdr:nvSpPr>
      <xdr:spPr>
        <a:xfrm>
          <a:off x="10426700" y="653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104685</xdr:rowOff>
    </xdr:from>
    <xdr:ext cx="378565" cy="259045"/>
    <xdr:sp macro="" textlink="">
      <xdr:nvSpPr>
        <xdr:cNvPr id="310" name="労働費該当値テキスト"/>
        <xdr:cNvSpPr txBox="1"/>
      </xdr:nvSpPr>
      <xdr:spPr>
        <a:xfrm>
          <a:off x="10528300" y="6448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18491</xdr:rowOff>
    </xdr:from>
    <xdr:to>
      <xdr:col>50</xdr:col>
      <xdr:colOff>165100</xdr:colOff>
      <xdr:row>38</xdr:row>
      <xdr:rowOff>120091</xdr:rowOff>
    </xdr:to>
    <xdr:sp macro="" textlink="">
      <xdr:nvSpPr>
        <xdr:cNvPr id="311" name="楕円 310"/>
        <xdr:cNvSpPr/>
      </xdr:nvSpPr>
      <xdr:spPr>
        <a:xfrm>
          <a:off x="9588500" y="65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111218</xdr:rowOff>
    </xdr:from>
    <xdr:ext cx="378565" cy="259045"/>
    <xdr:sp macro="" textlink="">
      <xdr:nvSpPr>
        <xdr:cNvPr id="312" name="テキスト ボックス 311"/>
        <xdr:cNvSpPr txBox="1"/>
      </xdr:nvSpPr>
      <xdr:spPr>
        <a:xfrm>
          <a:off x="9450017" y="662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18766</xdr:rowOff>
    </xdr:from>
    <xdr:to>
      <xdr:col>46</xdr:col>
      <xdr:colOff>38100</xdr:colOff>
      <xdr:row>38</xdr:row>
      <xdr:rowOff>120366</xdr:rowOff>
    </xdr:to>
    <xdr:sp macro="" textlink="">
      <xdr:nvSpPr>
        <xdr:cNvPr id="313" name="楕円 312"/>
        <xdr:cNvSpPr/>
      </xdr:nvSpPr>
      <xdr:spPr>
        <a:xfrm>
          <a:off x="8699500" y="653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111493</xdr:rowOff>
    </xdr:from>
    <xdr:ext cx="378565" cy="259045"/>
    <xdr:sp macro="" textlink="">
      <xdr:nvSpPr>
        <xdr:cNvPr id="314" name="テキスト ボックス 313"/>
        <xdr:cNvSpPr txBox="1"/>
      </xdr:nvSpPr>
      <xdr:spPr>
        <a:xfrm>
          <a:off x="8561017" y="6626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16297</xdr:rowOff>
    </xdr:from>
    <xdr:to>
      <xdr:col>41</xdr:col>
      <xdr:colOff>101600</xdr:colOff>
      <xdr:row>38</xdr:row>
      <xdr:rowOff>117897</xdr:rowOff>
    </xdr:to>
    <xdr:sp macro="" textlink="">
      <xdr:nvSpPr>
        <xdr:cNvPr id="315" name="楕円 314"/>
        <xdr:cNvSpPr/>
      </xdr:nvSpPr>
      <xdr:spPr>
        <a:xfrm>
          <a:off x="7810500" y="653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109024</xdr:rowOff>
    </xdr:from>
    <xdr:ext cx="378565" cy="259045"/>
    <xdr:sp macro="" textlink="">
      <xdr:nvSpPr>
        <xdr:cNvPr id="316" name="テキスト ボックス 315"/>
        <xdr:cNvSpPr txBox="1"/>
      </xdr:nvSpPr>
      <xdr:spPr>
        <a:xfrm>
          <a:off x="7672017" y="6624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161595</xdr:rowOff>
    </xdr:from>
    <xdr:to>
      <xdr:col>36</xdr:col>
      <xdr:colOff>165100</xdr:colOff>
      <xdr:row>38</xdr:row>
      <xdr:rowOff>91745</xdr:rowOff>
    </xdr:to>
    <xdr:sp macro="" textlink="">
      <xdr:nvSpPr>
        <xdr:cNvPr id="317" name="楕円 316"/>
        <xdr:cNvSpPr/>
      </xdr:nvSpPr>
      <xdr:spPr>
        <a:xfrm>
          <a:off x="69215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82872</xdr:rowOff>
    </xdr:from>
    <xdr:ext cx="469744" cy="259045"/>
    <xdr:sp macro="" textlink="">
      <xdr:nvSpPr>
        <xdr:cNvPr id="318" name="テキスト ボックス 317"/>
        <xdr:cNvSpPr txBox="1"/>
      </xdr:nvSpPr>
      <xdr:spPr>
        <a:xfrm>
          <a:off x="6737428" y="659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4" name="直線コネクタ 343"/>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5" name="農林水産業費最小値テキスト"/>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6" name="直線コネクタ 345"/>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47" name="農林水産業費最大値テキスト"/>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48" name="直線コネクタ 347"/>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104790</xdr:rowOff>
    </xdr:from>
    <xdr:to>
      <xdr:col>55</xdr:col>
      <xdr:colOff>0</xdr:colOff>
      <xdr:row>58</xdr:row>
      <xdr:rowOff>119714</xdr:rowOff>
    </xdr:to>
    <xdr:cxnSp macro="">
      <xdr:nvCxnSpPr>
        <xdr:cNvPr id="349" name="直線コネクタ 348"/>
        <xdr:cNvCxnSpPr/>
      </xdr:nvCxnSpPr>
      <xdr:spPr>
        <a:xfrm flipV="1">
          <a:off x="9639300" y="10048890"/>
          <a:ext cx="8382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169711</xdr:rowOff>
    </xdr:from>
    <xdr:ext cx="469744" cy="259045"/>
    <xdr:sp macro="" textlink="">
      <xdr:nvSpPr>
        <xdr:cNvPr id="350" name="農林水産業費平均値テキスト"/>
        <xdr:cNvSpPr txBox="1"/>
      </xdr:nvSpPr>
      <xdr:spPr>
        <a:xfrm>
          <a:off x="10528300" y="977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1" name="フローチャート: 判断 350"/>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65274</xdr:rowOff>
    </xdr:from>
    <xdr:to>
      <xdr:col>50</xdr:col>
      <xdr:colOff>114300</xdr:colOff>
      <xdr:row>58</xdr:row>
      <xdr:rowOff>119714</xdr:rowOff>
    </xdr:to>
    <xdr:cxnSp macro="">
      <xdr:nvCxnSpPr>
        <xdr:cNvPr id="352" name="直線コネクタ 351"/>
        <xdr:cNvCxnSpPr/>
      </xdr:nvCxnSpPr>
      <xdr:spPr>
        <a:xfrm>
          <a:off x="8750300" y="10009374"/>
          <a:ext cx="889000" cy="5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3" name="フローチャート: 判断 352"/>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83159</xdr:rowOff>
    </xdr:from>
    <xdr:ext cx="469744" cy="259045"/>
    <xdr:sp macro="" textlink="">
      <xdr:nvSpPr>
        <xdr:cNvPr id="354" name="テキスト ボックス 353"/>
        <xdr:cNvSpPr txBox="1"/>
      </xdr:nvSpPr>
      <xdr:spPr>
        <a:xfrm>
          <a:off x="9404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65274</xdr:rowOff>
    </xdr:from>
    <xdr:to>
      <xdr:col>45</xdr:col>
      <xdr:colOff>177800</xdr:colOff>
      <xdr:row>58</xdr:row>
      <xdr:rowOff>79382</xdr:rowOff>
    </xdr:to>
    <xdr:cxnSp macro="">
      <xdr:nvCxnSpPr>
        <xdr:cNvPr id="355" name="直線コネクタ 354"/>
        <xdr:cNvCxnSpPr/>
      </xdr:nvCxnSpPr>
      <xdr:spPr>
        <a:xfrm flipV="1">
          <a:off x="7861300" y="10009374"/>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6" name="フローチャート: 判断 355"/>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66013</xdr:rowOff>
    </xdr:from>
    <xdr:ext cx="469744" cy="259045"/>
    <xdr:sp macro="" textlink="">
      <xdr:nvSpPr>
        <xdr:cNvPr id="357" name="テキスト ボックス 356"/>
        <xdr:cNvSpPr txBox="1"/>
      </xdr:nvSpPr>
      <xdr:spPr>
        <a:xfrm>
          <a:off x="8515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71447</xdr:rowOff>
    </xdr:from>
    <xdr:to>
      <xdr:col>41</xdr:col>
      <xdr:colOff>50800</xdr:colOff>
      <xdr:row>58</xdr:row>
      <xdr:rowOff>79382</xdr:rowOff>
    </xdr:to>
    <xdr:cxnSp macro="">
      <xdr:nvCxnSpPr>
        <xdr:cNvPr id="358" name="直線コネクタ 357"/>
        <xdr:cNvCxnSpPr/>
      </xdr:nvCxnSpPr>
      <xdr:spPr>
        <a:xfrm>
          <a:off x="6972300" y="10015547"/>
          <a:ext cx="8890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59" name="フローチャート: 判断 358"/>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109545</xdr:rowOff>
    </xdr:from>
    <xdr:ext cx="469744" cy="259045"/>
    <xdr:sp macro="" textlink="">
      <xdr:nvSpPr>
        <xdr:cNvPr id="360" name="テキスト ボックス 359"/>
        <xdr:cNvSpPr txBox="1"/>
      </xdr:nvSpPr>
      <xdr:spPr>
        <a:xfrm>
          <a:off x="7626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1" name="フローチャート: 判断 360"/>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65622</xdr:rowOff>
    </xdr:from>
    <xdr:ext cx="469744" cy="259045"/>
    <xdr:sp macro="" textlink="">
      <xdr:nvSpPr>
        <xdr:cNvPr id="362" name="テキスト ボックス 361"/>
        <xdr:cNvSpPr txBox="1"/>
      </xdr:nvSpPr>
      <xdr:spPr>
        <a:xfrm>
          <a:off x="6737428" y="966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53990</xdr:rowOff>
    </xdr:from>
    <xdr:to>
      <xdr:col>55</xdr:col>
      <xdr:colOff>50800</xdr:colOff>
      <xdr:row>58</xdr:row>
      <xdr:rowOff>155590</xdr:rowOff>
    </xdr:to>
    <xdr:sp macro="" textlink="">
      <xdr:nvSpPr>
        <xdr:cNvPr id="368" name="楕円 367"/>
        <xdr:cNvSpPr/>
      </xdr:nvSpPr>
      <xdr:spPr>
        <a:xfrm>
          <a:off x="10426700" y="999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32417</xdr:rowOff>
    </xdr:from>
    <xdr:ext cx="469744" cy="259045"/>
    <xdr:sp macro="" textlink="">
      <xdr:nvSpPr>
        <xdr:cNvPr id="369" name="農林水産業費該当値テキスト"/>
        <xdr:cNvSpPr txBox="1"/>
      </xdr:nvSpPr>
      <xdr:spPr>
        <a:xfrm>
          <a:off x="10528300" y="997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68914</xdr:rowOff>
    </xdr:from>
    <xdr:to>
      <xdr:col>50</xdr:col>
      <xdr:colOff>165100</xdr:colOff>
      <xdr:row>58</xdr:row>
      <xdr:rowOff>170514</xdr:rowOff>
    </xdr:to>
    <xdr:sp macro="" textlink="">
      <xdr:nvSpPr>
        <xdr:cNvPr id="370" name="楕円 369"/>
        <xdr:cNvSpPr/>
      </xdr:nvSpPr>
      <xdr:spPr>
        <a:xfrm>
          <a:off x="9588500" y="1001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161641</xdr:rowOff>
    </xdr:from>
    <xdr:ext cx="469744" cy="259045"/>
    <xdr:sp macro="" textlink="">
      <xdr:nvSpPr>
        <xdr:cNvPr id="371" name="テキスト ボックス 370"/>
        <xdr:cNvSpPr txBox="1"/>
      </xdr:nvSpPr>
      <xdr:spPr>
        <a:xfrm>
          <a:off x="9404428" y="1010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14474</xdr:rowOff>
    </xdr:from>
    <xdr:to>
      <xdr:col>46</xdr:col>
      <xdr:colOff>38100</xdr:colOff>
      <xdr:row>58</xdr:row>
      <xdr:rowOff>116074</xdr:rowOff>
    </xdr:to>
    <xdr:sp macro="" textlink="">
      <xdr:nvSpPr>
        <xdr:cNvPr id="372" name="楕円 371"/>
        <xdr:cNvSpPr/>
      </xdr:nvSpPr>
      <xdr:spPr>
        <a:xfrm>
          <a:off x="8699500" y="99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107201</xdr:rowOff>
    </xdr:from>
    <xdr:ext cx="469744" cy="259045"/>
    <xdr:sp macro="" textlink="">
      <xdr:nvSpPr>
        <xdr:cNvPr id="373" name="テキスト ボックス 372"/>
        <xdr:cNvSpPr txBox="1"/>
      </xdr:nvSpPr>
      <xdr:spPr>
        <a:xfrm>
          <a:off x="8515428" y="1005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28582</xdr:rowOff>
    </xdr:from>
    <xdr:to>
      <xdr:col>41</xdr:col>
      <xdr:colOff>101600</xdr:colOff>
      <xdr:row>58</xdr:row>
      <xdr:rowOff>130182</xdr:rowOff>
    </xdr:to>
    <xdr:sp macro="" textlink="">
      <xdr:nvSpPr>
        <xdr:cNvPr id="374" name="楕円 373"/>
        <xdr:cNvSpPr/>
      </xdr:nvSpPr>
      <xdr:spPr>
        <a:xfrm>
          <a:off x="7810500" y="99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121309</xdr:rowOff>
    </xdr:from>
    <xdr:ext cx="469744" cy="259045"/>
    <xdr:sp macro="" textlink="">
      <xdr:nvSpPr>
        <xdr:cNvPr id="375" name="テキスト ボックス 374"/>
        <xdr:cNvSpPr txBox="1"/>
      </xdr:nvSpPr>
      <xdr:spPr>
        <a:xfrm>
          <a:off x="7626428" y="1006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20647</xdr:rowOff>
    </xdr:from>
    <xdr:to>
      <xdr:col>36</xdr:col>
      <xdr:colOff>165100</xdr:colOff>
      <xdr:row>58</xdr:row>
      <xdr:rowOff>122247</xdr:rowOff>
    </xdr:to>
    <xdr:sp macro="" textlink="">
      <xdr:nvSpPr>
        <xdr:cNvPr id="376" name="楕円 375"/>
        <xdr:cNvSpPr/>
      </xdr:nvSpPr>
      <xdr:spPr>
        <a:xfrm>
          <a:off x="6921500" y="996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113374</xdr:rowOff>
    </xdr:from>
    <xdr:ext cx="469744" cy="259045"/>
    <xdr:sp macro="" textlink="">
      <xdr:nvSpPr>
        <xdr:cNvPr id="377" name="テキスト ボックス 376"/>
        <xdr:cNvSpPr txBox="1"/>
      </xdr:nvSpPr>
      <xdr:spPr>
        <a:xfrm>
          <a:off x="6737428" y="10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399" name="直線コネクタ 398"/>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400" name="商工費最小値テキスト"/>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1" name="直線コネクタ 400"/>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2" name="商工費最大値テキスト"/>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3" name="直線コネクタ 402"/>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41494</xdr:rowOff>
    </xdr:from>
    <xdr:to>
      <xdr:col>55</xdr:col>
      <xdr:colOff>0</xdr:colOff>
      <xdr:row>78</xdr:row>
      <xdr:rowOff>46659</xdr:rowOff>
    </xdr:to>
    <xdr:cxnSp macro="">
      <xdr:nvCxnSpPr>
        <xdr:cNvPr id="404" name="直線コネクタ 403"/>
        <xdr:cNvCxnSpPr/>
      </xdr:nvCxnSpPr>
      <xdr:spPr>
        <a:xfrm flipV="1">
          <a:off x="9639300" y="13414594"/>
          <a:ext cx="838200" cy="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159052</xdr:rowOff>
    </xdr:from>
    <xdr:ext cx="534377" cy="259045"/>
    <xdr:sp macro="" textlink="">
      <xdr:nvSpPr>
        <xdr:cNvPr id="405" name="商工費平均値テキスト"/>
        <xdr:cNvSpPr txBox="1"/>
      </xdr:nvSpPr>
      <xdr:spPr>
        <a:xfrm>
          <a:off x="10528300" y="12846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6" name="フローチャート: 判断 405"/>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46659</xdr:rowOff>
    </xdr:from>
    <xdr:to>
      <xdr:col>50</xdr:col>
      <xdr:colOff>114300</xdr:colOff>
      <xdr:row>78</xdr:row>
      <xdr:rowOff>62342</xdr:rowOff>
    </xdr:to>
    <xdr:cxnSp macro="">
      <xdr:nvCxnSpPr>
        <xdr:cNvPr id="407" name="直線コネクタ 406"/>
        <xdr:cNvCxnSpPr/>
      </xdr:nvCxnSpPr>
      <xdr:spPr>
        <a:xfrm flipV="1">
          <a:off x="8750300" y="13419759"/>
          <a:ext cx="889000" cy="1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8" name="フローチャート: 判断 407"/>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66758</xdr:rowOff>
    </xdr:from>
    <xdr:ext cx="534377" cy="259045"/>
    <xdr:sp macro="" textlink="">
      <xdr:nvSpPr>
        <xdr:cNvPr id="409" name="テキスト ボックス 408"/>
        <xdr:cNvSpPr txBox="1"/>
      </xdr:nvSpPr>
      <xdr:spPr>
        <a:xfrm>
          <a:off x="9372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163565</xdr:rowOff>
    </xdr:from>
    <xdr:to>
      <xdr:col>45</xdr:col>
      <xdr:colOff>177800</xdr:colOff>
      <xdr:row>78</xdr:row>
      <xdr:rowOff>62342</xdr:rowOff>
    </xdr:to>
    <xdr:cxnSp macro="">
      <xdr:nvCxnSpPr>
        <xdr:cNvPr id="410" name="直線コネクタ 409"/>
        <xdr:cNvCxnSpPr/>
      </xdr:nvCxnSpPr>
      <xdr:spPr>
        <a:xfrm>
          <a:off x="7861300" y="13365215"/>
          <a:ext cx="889000" cy="7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1" name="フローチャート: 判断 410"/>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110969</xdr:rowOff>
    </xdr:from>
    <xdr:ext cx="469744" cy="259045"/>
    <xdr:sp macro="" textlink="">
      <xdr:nvSpPr>
        <xdr:cNvPr id="412" name="テキスト ボックス 411"/>
        <xdr:cNvSpPr txBox="1"/>
      </xdr:nvSpPr>
      <xdr:spPr>
        <a:xfrm>
          <a:off x="8515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163565</xdr:rowOff>
    </xdr:from>
    <xdr:to>
      <xdr:col>41</xdr:col>
      <xdr:colOff>50800</xdr:colOff>
      <xdr:row>78</xdr:row>
      <xdr:rowOff>12553</xdr:rowOff>
    </xdr:to>
    <xdr:cxnSp macro="">
      <xdr:nvCxnSpPr>
        <xdr:cNvPr id="413" name="直線コネクタ 412"/>
        <xdr:cNvCxnSpPr/>
      </xdr:nvCxnSpPr>
      <xdr:spPr>
        <a:xfrm flipV="1">
          <a:off x="6972300" y="13365215"/>
          <a:ext cx="889000" cy="2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4" name="フローチャート: 判断 413"/>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92407</xdr:rowOff>
    </xdr:from>
    <xdr:ext cx="534377" cy="259045"/>
    <xdr:sp macro="" textlink="">
      <xdr:nvSpPr>
        <xdr:cNvPr id="415" name="テキスト ボックス 414"/>
        <xdr:cNvSpPr txBox="1"/>
      </xdr:nvSpPr>
      <xdr:spPr>
        <a:xfrm>
          <a:off x="7594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6" name="フローチャート: 判断 415"/>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170359</xdr:rowOff>
    </xdr:from>
    <xdr:ext cx="469744" cy="259045"/>
    <xdr:sp macro="" textlink="">
      <xdr:nvSpPr>
        <xdr:cNvPr id="417" name="テキスト ボックス 416"/>
        <xdr:cNvSpPr txBox="1"/>
      </xdr:nvSpPr>
      <xdr:spPr>
        <a:xfrm>
          <a:off x="6737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162144</xdr:rowOff>
    </xdr:from>
    <xdr:to>
      <xdr:col>55</xdr:col>
      <xdr:colOff>50800</xdr:colOff>
      <xdr:row>78</xdr:row>
      <xdr:rowOff>92294</xdr:rowOff>
    </xdr:to>
    <xdr:sp macro="" textlink="">
      <xdr:nvSpPr>
        <xdr:cNvPr id="423" name="楕円 422"/>
        <xdr:cNvSpPr/>
      </xdr:nvSpPr>
      <xdr:spPr>
        <a:xfrm>
          <a:off x="10426700" y="1336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77071</xdr:rowOff>
    </xdr:from>
    <xdr:ext cx="469744" cy="259045"/>
    <xdr:sp macro="" textlink="">
      <xdr:nvSpPr>
        <xdr:cNvPr id="424" name="商工費該当値テキスト"/>
        <xdr:cNvSpPr txBox="1"/>
      </xdr:nvSpPr>
      <xdr:spPr>
        <a:xfrm>
          <a:off x="10528300" y="1327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167309</xdr:rowOff>
    </xdr:from>
    <xdr:to>
      <xdr:col>50</xdr:col>
      <xdr:colOff>165100</xdr:colOff>
      <xdr:row>78</xdr:row>
      <xdr:rowOff>97459</xdr:rowOff>
    </xdr:to>
    <xdr:sp macro="" textlink="">
      <xdr:nvSpPr>
        <xdr:cNvPr id="425" name="楕円 424"/>
        <xdr:cNvSpPr/>
      </xdr:nvSpPr>
      <xdr:spPr>
        <a:xfrm>
          <a:off x="9588500" y="1336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88586</xdr:rowOff>
    </xdr:from>
    <xdr:ext cx="469744" cy="259045"/>
    <xdr:sp macro="" textlink="">
      <xdr:nvSpPr>
        <xdr:cNvPr id="426" name="テキスト ボックス 425"/>
        <xdr:cNvSpPr txBox="1"/>
      </xdr:nvSpPr>
      <xdr:spPr>
        <a:xfrm>
          <a:off x="9404428" y="1346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11542</xdr:rowOff>
    </xdr:from>
    <xdr:to>
      <xdr:col>46</xdr:col>
      <xdr:colOff>38100</xdr:colOff>
      <xdr:row>78</xdr:row>
      <xdr:rowOff>113142</xdr:rowOff>
    </xdr:to>
    <xdr:sp macro="" textlink="">
      <xdr:nvSpPr>
        <xdr:cNvPr id="427" name="楕円 426"/>
        <xdr:cNvSpPr/>
      </xdr:nvSpPr>
      <xdr:spPr>
        <a:xfrm>
          <a:off x="8699500" y="1338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104269</xdr:rowOff>
    </xdr:from>
    <xdr:ext cx="469744" cy="259045"/>
    <xdr:sp macro="" textlink="">
      <xdr:nvSpPr>
        <xdr:cNvPr id="428" name="テキスト ボックス 427"/>
        <xdr:cNvSpPr txBox="1"/>
      </xdr:nvSpPr>
      <xdr:spPr>
        <a:xfrm>
          <a:off x="8515428" y="1347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112765</xdr:rowOff>
    </xdr:from>
    <xdr:to>
      <xdr:col>41</xdr:col>
      <xdr:colOff>101600</xdr:colOff>
      <xdr:row>78</xdr:row>
      <xdr:rowOff>42915</xdr:rowOff>
    </xdr:to>
    <xdr:sp macro="" textlink="">
      <xdr:nvSpPr>
        <xdr:cNvPr id="429" name="楕円 428"/>
        <xdr:cNvSpPr/>
      </xdr:nvSpPr>
      <xdr:spPr>
        <a:xfrm>
          <a:off x="7810500" y="133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34042</xdr:rowOff>
    </xdr:from>
    <xdr:ext cx="469744" cy="259045"/>
    <xdr:sp macro="" textlink="">
      <xdr:nvSpPr>
        <xdr:cNvPr id="430" name="テキスト ボックス 429"/>
        <xdr:cNvSpPr txBox="1"/>
      </xdr:nvSpPr>
      <xdr:spPr>
        <a:xfrm>
          <a:off x="7626428" y="13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133203</xdr:rowOff>
    </xdr:from>
    <xdr:to>
      <xdr:col>36</xdr:col>
      <xdr:colOff>165100</xdr:colOff>
      <xdr:row>78</xdr:row>
      <xdr:rowOff>63353</xdr:rowOff>
    </xdr:to>
    <xdr:sp macro="" textlink="">
      <xdr:nvSpPr>
        <xdr:cNvPr id="431" name="楕円 430"/>
        <xdr:cNvSpPr/>
      </xdr:nvSpPr>
      <xdr:spPr>
        <a:xfrm>
          <a:off x="6921500" y="1333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54480</xdr:rowOff>
    </xdr:from>
    <xdr:ext cx="469744" cy="259045"/>
    <xdr:sp macro="" textlink="">
      <xdr:nvSpPr>
        <xdr:cNvPr id="432" name="テキスト ボックス 431"/>
        <xdr:cNvSpPr txBox="1"/>
      </xdr:nvSpPr>
      <xdr:spPr>
        <a:xfrm>
          <a:off x="6737428" y="1342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4" name="直線コネクタ 453"/>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5" name="土木費最小値テキスト"/>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6" name="直線コネクタ 455"/>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57" name="土木費最大値テキスト"/>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58" name="直線コネクタ 457"/>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31601</xdr:rowOff>
    </xdr:from>
    <xdr:to>
      <xdr:col>55</xdr:col>
      <xdr:colOff>0</xdr:colOff>
      <xdr:row>98</xdr:row>
      <xdr:rowOff>57779</xdr:rowOff>
    </xdr:to>
    <xdr:cxnSp macro="">
      <xdr:nvCxnSpPr>
        <xdr:cNvPr id="459" name="直線コネクタ 458"/>
        <xdr:cNvCxnSpPr/>
      </xdr:nvCxnSpPr>
      <xdr:spPr>
        <a:xfrm flipV="1">
          <a:off x="9639300" y="16833701"/>
          <a:ext cx="838200" cy="2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138797</xdr:rowOff>
    </xdr:from>
    <xdr:ext cx="534377" cy="259045"/>
    <xdr:sp macro="" textlink="">
      <xdr:nvSpPr>
        <xdr:cNvPr id="460" name="土木費平均値テキスト"/>
        <xdr:cNvSpPr txBox="1"/>
      </xdr:nvSpPr>
      <xdr:spPr>
        <a:xfrm>
          <a:off x="10528300" y="16769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1" name="フローチャート: 判断 460"/>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53051</xdr:rowOff>
    </xdr:from>
    <xdr:to>
      <xdr:col>50</xdr:col>
      <xdr:colOff>114300</xdr:colOff>
      <xdr:row>98</xdr:row>
      <xdr:rowOff>57779</xdr:rowOff>
    </xdr:to>
    <xdr:cxnSp macro="">
      <xdr:nvCxnSpPr>
        <xdr:cNvPr id="462" name="直線コネクタ 461"/>
        <xdr:cNvCxnSpPr/>
      </xdr:nvCxnSpPr>
      <xdr:spPr>
        <a:xfrm>
          <a:off x="8750300" y="16855151"/>
          <a:ext cx="889000" cy="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3" name="フローチャート: 判断 462"/>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107483</xdr:rowOff>
    </xdr:from>
    <xdr:ext cx="534377" cy="259045"/>
    <xdr:sp macro="" textlink="">
      <xdr:nvSpPr>
        <xdr:cNvPr id="464" name="テキスト ボックス 463"/>
        <xdr:cNvSpPr txBox="1"/>
      </xdr:nvSpPr>
      <xdr:spPr>
        <a:xfrm>
          <a:off x="9372111" y="1656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53051</xdr:rowOff>
    </xdr:from>
    <xdr:to>
      <xdr:col>45</xdr:col>
      <xdr:colOff>177800</xdr:colOff>
      <xdr:row>98</xdr:row>
      <xdr:rowOff>62943</xdr:rowOff>
    </xdr:to>
    <xdr:cxnSp macro="">
      <xdr:nvCxnSpPr>
        <xdr:cNvPr id="465" name="直線コネクタ 464"/>
        <xdr:cNvCxnSpPr/>
      </xdr:nvCxnSpPr>
      <xdr:spPr>
        <a:xfrm flipV="1">
          <a:off x="7861300" y="16855151"/>
          <a:ext cx="889000" cy="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6" name="フローチャート: 判断 465"/>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67284</xdr:rowOff>
    </xdr:from>
    <xdr:ext cx="534377" cy="259045"/>
    <xdr:sp macro="" textlink="">
      <xdr:nvSpPr>
        <xdr:cNvPr id="467" name="テキスト ボックス 466"/>
        <xdr:cNvSpPr txBox="1"/>
      </xdr:nvSpPr>
      <xdr:spPr>
        <a:xfrm>
          <a:off x="8483111" y="16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54773</xdr:rowOff>
    </xdr:from>
    <xdr:to>
      <xdr:col>41</xdr:col>
      <xdr:colOff>50800</xdr:colOff>
      <xdr:row>98</xdr:row>
      <xdr:rowOff>62943</xdr:rowOff>
    </xdr:to>
    <xdr:cxnSp macro="">
      <xdr:nvCxnSpPr>
        <xdr:cNvPr id="468" name="直線コネクタ 467"/>
        <xdr:cNvCxnSpPr/>
      </xdr:nvCxnSpPr>
      <xdr:spPr>
        <a:xfrm>
          <a:off x="6972300" y="16856873"/>
          <a:ext cx="889000" cy="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69" name="フローチャート: 判断 468"/>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115160</xdr:rowOff>
    </xdr:from>
    <xdr:ext cx="534377" cy="259045"/>
    <xdr:sp macro="" textlink="">
      <xdr:nvSpPr>
        <xdr:cNvPr id="470" name="テキスト ボックス 469"/>
        <xdr:cNvSpPr txBox="1"/>
      </xdr:nvSpPr>
      <xdr:spPr>
        <a:xfrm>
          <a:off x="7594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167120</xdr:rowOff>
    </xdr:from>
    <xdr:to>
      <xdr:col>36</xdr:col>
      <xdr:colOff>165100</xdr:colOff>
      <xdr:row>98</xdr:row>
      <xdr:rowOff>97270</xdr:rowOff>
    </xdr:to>
    <xdr:sp macro="" textlink="">
      <xdr:nvSpPr>
        <xdr:cNvPr id="471" name="フローチャート: 判断 470"/>
        <xdr:cNvSpPr/>
      </xdr:nvSpPr>
      <xdr:spPr>
        <a:xfrm>
          <a:off x="6921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113797</xdr:rowOff>
    </xdr:from>
    <xdr:ext cx="534377" cy="259045"/>
    <xdr:sp macro="" textlink="">
      <xdr:nvSpPr>
        <xdr:cNvPr id="472" name="テキスト ボックス 471"/>
        <xdr:cNvSpPr txBox="1"/>
      </xdr:nvSpPr>
      <xdr:spPr>
        <a:xfrm>
          <a:off x="6705111" y="165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152251</xdr:rowOff>
    </xdr:from>
    <xdr:to>
      <xdr:col>55</xdr:col>
      <xdr:colOff>50800</xdr:colOff>
      <xdr:row>98</xdr:row>
      <xdr:rowOff>82401</xdr:rowOff>
    </xdr:to>
    <xdr:sp macro="" textlink="">
      <xdr:nvSpPr>
        <xdr:cNvPr id="478" name="楕円 477"/>
        <xdr:cNvSpPr/>
      </xdr:nvSpPr>
      <xdr:spPr>
        <a:xfrm>
          <a:off x="10426700" y="1678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111628</xdr:rowOff>
    </xdr:from>
    <xdr:ext cx="534377" cy="259045"/>
    <xdr:sp macro="" textlink="">
      <xdr:nvSpPr>
        <xdr:cNvPr id="479" name="土木費該当値テキスト"/>
        <xdr:cNvSpPr txBox="1"/>
      </xdr:nvSpPr>
      <xdr:spPr>
        <a:xfrm>
          <a:off x="10528300" y="1657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6979</xdr:rowOff>
    </xdr:from>
    <xdr:to>
      <xdr:col>50</xdr:col>
      <xdr:colOff>165100</xdr:colOff>
      <xdr:row>98</xdr:row>
      <xdr:rowOff>108579</xdr:rowOff>
    </xdr:to>
    <xdr:sp macro="" textlink="">
      <xdr:nvSpPr>
        <xdr:cNvPr id="480" name="楕円 479"/>
        <xdr:cNvSpPr/>
      </xdr:nvSpPr>
      <xdr:spPr>
        <a:xfrm>
          <a:off x="9588500" y="168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99706</xdr:rowOff>
    </xdr:from>
    <xdr:ext cx="534377" cy="259045"/>
    <xdr:sp macro="" textlink="">
      <xdr:nvSpPr>
        <xdr:cNvPr id="481" name="テキスト ボックス 480"/>
        <xdr:cNvSpPr txBox="1"/>
      </xdr:nvSpPr>
      <xdr:spPr>
        <a:xfrm>
          <a:off x="9372111" y="1690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2251</xdr:rowOff>
    </xdr:from>
    <xdr:to>
      <xdr:col>46</xdr:col>
      <xdr:colOff>38100</xdr:colOff>
      <xdr:row>98</xdr:row>
      <xdr:rowOff>103851</xdr:rowOff>
    </xdr:to>
    <xdr:sp macro="" textlink="">
      <xdr:nvSpPr>
        <xdr:cNvPr id="482" name="楕円 481"/>
        <xdr:cNvSpPr/>
      </xdr:nvSpPr>
      <xdr:spPr>
        <a:xfrm>
          <a:off x="8699500" y="1680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94978</xdr:rowOff>
    </xdr:from>
    <xdr:ext cx="534377" cy="259045"/>
    <xdr:sp macro="" textlink="">
      <xdr:nvSpPr>
        <xdr:cNvPr id="483" name="テキスト ボックス 482"/>
        <xdr:cNvSpPr txBox="1"/>
      </xdr:nvSpPr>
      <xdr:spPr>
        <a:xfrm>
          <a:off x="8483111" y="168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12143</xdr:rowOff>
    </xdr:from>
    <xdr:to>
      <xdr:col>41</xdr:col>
      <xdr:colOff>101600</xdr:colOff>
      <xdr:row>98</xdr:row>
      <xdr:rowOff>113743</xdr:rowOff>
    </xdr:to>
    <xdr:sp macro="" textlink="">
      <xdr:nvSpPr>
        <xdr:cNvPr id="484" name="楕円 483"/>
        <xdr:cNvSpPr/>
      </xdr:nvSpPr>
      <xdr:spPr>
        <a:xfrm>
          <a:off x="7810500" y="168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104870</xdr:rowOff>
    </xdr:from>
    <xdr:ext cx="534377" cy="259045"/>
    <xdr:sp macro="" textlink="">
      <xdr:nvSpPr>
        <xdr:cNvPr id="485" name="テキスト ボックス 484"/>
        <xdr:cNvSpPr txBox="1"/>
      </xdr:nvSpPr>
      <xdr:spPr>
        <a:xfrm>
          <a:off x="7594111" y="169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3973</xdr:rowOff>
    </xdr:from>
    <xdr:to>
      <xdr:col>36</xdr:col>
      <xdr:colOff>165100</xdr:colOff>
      <xdr:row>98</xdr:row>
      <xdr:rowOff>105573</xdr:rowOff>
    </xdr:to>
    <xdr:sp macro="" textlink="">
      <xdr:nvSpPr>
        <xdr:cNvPr id="486" name="楕円 485"/>
        <xdr:cNvSpPr/>
      </xdr:nvSpPr>
      <xdr:spPr>
        <a:xfrm>
          <a:off x="6921500" y="1680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96700</xdr:rowOff>
    </xdr:from>
    <xdr:ext cx="534377" cy="259045"/>
    <xdr:sp macro="" textlink="">
      <xdr:nvSpPr>
        <xdr:cNvPr id="487" name="テキスト ボックス 486"/>
        <xdr:cNvSpPr txBox="1"/>
      </xdr:nvSpPr>
      <xdr:spPr>
        <a:xfrm>
          <a:off x="6705111" y="1689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148341</xdr:rowOff>
    </xdr:from>
    <xdr:to>
      <xdr:col>85</xdr:col>
      <xdr:colOff>126364</xdr:colOff>
      <xdr:row>38</xdr:row>
      <xdr:rowOff>134762</xdr:rowOff>
    </xdr:to>
    <xdr:cxnSp macro="">
      <xdr:nvCxnSpPr>
        <xdr:cNvPr id="510" name="直線コネクタ 509"/>
        <xdr:cNvCxnSpPr/>
      </xdr:nvCxnSpPr>
      <xdr:spPr>
        <a:xfrm flipV="1">
          <a:off x="16317595" y="5806191"/>
          <a:ext cx="1269" cy="843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138589</xdr:rowOff>
    </xdr:from>
    <xdr:ext cx="534377" cy="259045"/>
    <xdr:sp macro="" textlink="">
      <xdr:nvSpPr>
        <xdr:cNvPr id="511" name="消防費最小値テキスト"/>
        <xdr:cNvSpPr txBox="1"/>
      </xdr:nvSpPr>
      <xdr:spPr>
        <a:xfrm>
          <a:off x="16370300" y="665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134762</xdr:rowOff>
    </xdr:from>
    <xdr:to>
      <xdr:col>86</xdr:col>
      <xdr:colOff>25400</xdr:colOff>
      <xdr:row>38</xdr:row>
      <xdr:rowOff>134762</xdr:rowOff>
    </xdr:to>
    <xdr:cxnSp macro="">
      <xdr:nvCxnSpPr>
        <xdr:cNvPr id="512" name="直線コネクタ 511"/>
        <xdr:cNvCxnSpPr/>
      </xdr:nvCxnSpPr>
      <xdr:spPr>
        <a:xfrm>
          <a:off x="16230600" y="6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95018</xdr:rowOff>
    </xdr:from>
    <xdr:ext cx="534377" cy="259045"/>
    <xdr:sp macro="" textlink="">
      <xdr:nvSpPr>
        <xdr:cNvPr id="513" name="消防費最大値テキスト"/>
        <xdr:cNvSpPr txBox="1"/>
      </xdr:nvSpPr>
      <xdr:spPr>
        <a:xfrm>
          <a:off x="16370300" y="558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148341</xdr:rowOff>
    </xdr:from>
    <xdr:to>
      <xdr:col>86</xdr:col>
      <xdr:colOff>25400</xdr:colOff>
      <xdr:row>33</xdr:row>
      <xdr:rowOff>148341</xdr:rowOff>
    </xdr:to>
    <xdr:cxnSp macro="">
      <xdr:nvCxnSpPr>
        <xdr:cNvPr id="514" name="直線コネクタ 513"/>
        <xdr:cNvCxnSpPr/>
      </xdr:nvCxnSpPr>
      <xdr:spPr>
        <a:xfrm>
          <a:off x="16230600" y="5806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29698</xdr:rowOff>
    </xdr:from>
    <xdr:to>
      <xdr:col>85</xdr:col>
      <xdr:colOff>127000</xdr:colOff>
      <xdr:row>36</xdr:row>
      <xdr:rowOff>38202</xdr:rowOff>
    </xdr:to>
    <xdr:cxnSp macro="">
      <xdr:nvCxnSpPr>
        <xdr:cNvPr id="515" name="直線コネクタ 514"/>
        <xdr:cNvCxnSpPr/>
      </xdr:nvCxnSpPr>
      <xdr:spPr>
        <a:xfrm>
          <a:off x="15481300" y="6201898"/>
          <a:ext cx="8382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34637</xdr:rowOff>
    </xdr:from>
    <xdr:ext cx="534377" cy="259045"/>
    <xdr:sp macro="" textlink="">
      <xdr:nvSpPr>
        <xdr:cNvPr id="516" name="消防費平均値テキスト"/>
        <xdr:cNvSpPr txBox="1"/>
      </xdr:nvSpPr>
      <xdr:spPr>
        <a:xfrm>
          <a:off x="16370300" y="6378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56210</xdr:rowOff>
    </xdr:from>
    <xdr:to>
      <xdr:col>85</xdr:col>
      <xdr:colOff>177800</xdr:colOff>
      <xdr:row>37</xdr:row>
      <xdr:rowOff>157810</xdr:rowOff>
    </xdr:to>
    <xdr:sp macro="" textlink="">
      <xdr:nvSpPr>
        <xdr:cNvPr id="517" name="フローチャート: 判断 516"/>
        <xdr:cNvSpPr/>
      </xdr:nvSpPr>
      <xdr:spPr>
        <a:xfrm>
          <a:off x="16268700" y="63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29698</xdr:rowOff>
    </xdr:from>
    <xdr:to>
      <xdr:col>81</xdr:col>
      <xdr:colOff>50800</xdr:colOff>
      <xdr:row>36</xdr:row>
      <xdr:rowOff>138969</xdr:rowOff>
    </xdr:to>
    <xdr:cxnSp macro="">
      <xdr:nvCxnSpPr>
        <xdr:cNvPr id="518" name="直線コネクタ 517"/>
        <xdr:cNvCxnSpPr/>
      </xdr:nvCxnSpPr>
      <xdr:spPr>
        <a:xfrm flipV="1">
          <a:off x="14592300" y="6201898"/>
          <a:ext cx="889000" cy="10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81996</xdr:rowOff>
    </xdr:from>
    <xdr:to>
      <xdr:col>81</xdr:col>
      <xdr:colOff>101600</xdr:colOff>
      <xdr:row>38</xdr:row>
      <xdr:rowOff>12147</xdr:rowOff>
    </xdr:to>
    <xdr:sp macro="" textlink="">
      <xdr:nvSpPr>
        <xdr:cNvPr id="519" name="フローチャート: 判断 518"/>
        <xdr:cNvSpPr/>
      </xdr:nvSpPr>
      <xdr:spPr>
        <a:xfrm>
          <a:off x="15430500" y="6425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3274</xdr:rowOff>
    </xdr:from>
    <xdr:ext cx="534377" cy="259045"/>
    <xdr:sp macro="" textlink="">
      <xdr:nvSpPr>
        <xdr:cNvPr id="520" name="テキスト ボックス 519"/>
        <xdr:cNvSpPr txBox="1"/>
      </xdr:nvSpPr>
      <xdr:spPr>
        <a:xfrm>
          <a:off x="15214111" y="651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23891</xdr:rowOff>
    </xdr:from>
    <xdr:to>
      <xdr:col>76</xdr:col>
      <xdr:colOff>114300</xdr:colOff>
      <xdr:row>36</xdr:row>
      <xdr:rowOff>138969</xdr:rowOff>
    </xdr:to>
    <xdr:cxnSp macro="">
      <xdr:nvCxnSpPr>
        <xdr:cNvPr id="521" name="直線コネクタ 520"/>
        <xdr:cNvCxnSpPr/>
      </xdr:nvCxnSpPr>
      <xdr:spPr>
        <a:xfrm>
          <a:off x="13703300" y="5510291"/>
          <a:ext cx="889000" cy="80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47432</xdr:rowOff>
    </xdr:from>
    <xdr:to>
      <xdr:col>76</xdr:col>
      <xdr:colOff>165100</xdr:colOff>
      <xdr:row>37</xdr:row>
      <xdr:rowOff>149032</xdr:rowOff>
    </xdr:to>
    <xdr:sp macro="" textlink="">
      <xdr:nvSpPr>
        <xdr:cNvPr id="522" name="フローチャート: 判断 521"/>
        <xdr:cNvSpPr/>
      </xdr:nvSpPr>
      <xdr:spPr>
        <a:xfrm>
          <a:off x="14541500" y="639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140159</xdr:rowOff>
    </xdr:from>
    <xdr:ext cx="534377" cy="259045"/>
    <xdr:sp macro="" textlink="">
      <xdr:nvSpPr>
        <xdr:cNvPr id="523" name="テキスト ボックス 522"/>
        <xdr:cNvSpPr txBox="1"/>
      </xdr:nvSpPr>
      <xdr:spPr>
        <a:xfrm>
          <a:off x="14325111" y="648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23891</xdr:rowOff>
    </xdr:from>
    <xdr:to>
      <xdr:col>71</xdr:col>
      <xdr:colOff>177800</xdr:colOff>
      <xdr:row>36</xdr:row>
      <xdr:rowOff>154513</xdr:rowOff>
    </xdr:to>
    <xdr:cxnSp macro="">
      <xdr:nvCxnSpPr>
        <xdr:cNvPr id="524" name="直線コネクタ 523"/>
        <xdr:cNvCxnSpPr/>
      </xdr:nvCxnSpPr>
      <xdr:spPr>
        <a:xfrm flipV="1">
          <a:off x="12814300" y="5510291"/>
          <a:ext cx="889000" cy="81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162738</xdr:rowOff>
    </xdr:from>
    <xdr:to>
      <xdr:col>72</xdr:col>
      <xdr:colOff>38100</xdr:colOff>
      <xdr:row>37</xdr:row>
      <xdr:rowOff>92888</xdr:rowOff>
    </xdr:to>
    <xdr:sp macro="" textlink="">
      <xdr:nvSpPr>
        <xdr:cNvPr id="525" name="フローチャート: 判断 524"/>
        <xdr:cNvSpPr/>
      </xdr:nvSpPr>
      <xdr:spPr>
        <a:xfrm>
          <a:off x="13652500" y="63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84015</xdr:rowOff>
    </xdr:from>
    <xdr:ext cx="534377" cy="259045"/>
    <xdr:sp macro="" textlink="">
      <xdr:nvSpPr>
        <xdr:cNvPr id="526" name="テキスト ボックス 525"/>
        <xdr:cNvSpPr txBox="1"/>
      </xdr:nvSpPr>
      <xdr:spPr>
        <a:xfrm>
          <a:off x="13436111" y="64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45146</xdr:rowOff>
    </xdr:from>
    <xdr:to>
      <xdr:col>67</xdr:col>
      <xdr:colOff>101600</xdr:colOff>
      <xdr:row>37</xdr:row>
      <xdr:rowOff>146746</xdr:rowOff>
    </xdr:to>
    <xdr:sp macro="" textlink="">
      <xdr:nvSpPr>
        <xdr:cNvPr id="527" name="フローチャート: 判断 526"/>
        <xdr:cNvSpPr/>
      </xdr:nvSpPr>
      <xdr:spPr>
        <a:xfrm>
          <a:off x="12763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137873</xdr:rowOff>
    </xdr:from>
    <xdr:ext cx="534377" cy="259045"/>
    <xdr:sp macro="" textlink="">
      <xdr:nvSpPr>
        <xdr:cNvPr id="528" name="テキスト ボックス 527"/>
        <xdr:cNvSpPr txBox="1"/>
      </xdr:nvSpPr>
      <xdr:spPr>
        <a:xfrm>
          <a:off x="12547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158852</xdr:rowOff>
    </xdr:from>
    <xdr:to>
      <xdr:col>85</xdr:col>
      <xdr:colOff>177800</xdr:colOff>
      <xdr:row>36</xdr:row>
      <xdr:rowOff>89002</xdr:rowOff>
    </xdr:to>
    <xdr:sp macro="" textlink="">
      <xdr:nvSpPr>
        <xdr:cNvPr id="534" name="楕円 533"/>
        <xdr:cNvSpPr/>
      </xdr:nvSpPr>
      <xdr:spPr>
        <a:xfrm>
          <a:off x="16268700" y="61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10279</xdr:rowOff>
    </xdr:from>
    <xdr:ext cx="534377" cy="259045"/>
    <xdr:sp macro="" textlink="">
      <xdr:nvSpPr>
        <xdr:cNvPr id="535" name="消防費該当値テキスト"/>
        <xdr:cNvSpPr txBox="1"/>
      </xdr:nvSpPr>
      <xdr:spPr>
        <a:xfrm>
          <a:off x="16370300" y="601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150348</xdr:rowOff>
    </xdr:from>
    <xdr:to>
      <xdr:col>81</xdr:col>
      <xdr:colOff>101600</xdr:colOff>
      <xdr:row>36</xdr:row>
      <xdr:rowOff>80498</xdr:rowOff>
    </xdr:to>
    <xdr:sp macro="" textlink="">
      <xdr:nvSpPr>
        <xdr:cNvPr id="536" name="楕円 535"/>
        <xdr:cNvSpPr/>
      </xdr:nvSpPr>
      <xdr:spPr>
        <a:xfrm>
          <a:off x="15430500" y="615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97025</xdr:rowOff>
    </xdr:from>
    <xdr:ext cx="534377" cy="259045"/>
    <xdr:sp macro="" textlink="">
      <xdr:nvSpPr>
        <xdr:cNvPr id="537" name="テキスト ボックス 536"/>
        <xdr:cNvSpPr txBox="1"/>
      </xdr:nvSpPr>
      <xdr:spPr>
        <a:xfrm>
          <a:off x="15214111" y="59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88169</xdr:rowOff>
    </xdr:from>
    <xdr:to>
      <xdr:col>76</xdr:col>
      <xdr:colOff>165100</xdr:colOff>
      <xdr:row>37</xdr:row>
      <xdr:rowOff>18319</xdr:rowOff>
    </xdr:to>
    <xdr:sp macro="" textlink="">
      <xdr:nvSpPr>
        <xdr:cNvPr id="538" name="楕円 537"/>
        <xdr:cNvSpPr/>
      </xdr:nvSpPr>
      <xdr:spPr>
        <a:xfrm>
          <a:off x="14541500" y="626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34846</xdr:rowOff>
    </xdr:from>
    <xdr:ext cx="534377" cy="259045"/>
    <xdr:sp macro="" textlink="">
      <xdr:nvSpPr>
        <xdr:cNvPr id="539" name="テキスト ボックス 538"/>
        <xdr:cNvSpPr txBox="1"/>
      </xdr:nvSpPr>
      <xdr:spPr>
        <a:xfrm>
          <a:off x="14325111" y="60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144541</xdr:rowOff>
    </xdr:from>
    <xdr:to>
      <xdr:col>72</xdr:col>
      <xdr:colOff>38100</xdr:colOff>
      <xdr:row>32</xdr:row>
      <xdr:rowOff>74691</xdr:rowOff>
    </xdr:to>
    <xdr:sp macro="" textlink="">
      <xdr:nvSpPr>
        <xdr:cNvPr id="540" name="楕円 539"/>
        <xdr:cNvSpPr/>
      </xdr:nvSpPr>
      <xdr:spPr>
        <a:xfrm>
          <a:off x="13652500" y="545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91218</xdr:rowOff>
    </xdr:from>
    <xdr:ext cx="534377" cy="259045"/>
    <xdr:sp macro="" textlink="">
      <xdr:nvSpPr>
        <xdr:cNvPr id="541" name="テキスト ボックス 540"/>
        <xdr:cNvSpPr txBox="1"/>
      </xdr:nvSpPr>
      <xdr:spPr>
        <a:xfrm>
          <a:off x="13436111" y="523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103713</xdr:rowOff>
    </xdr:from>
    <xdr:to>
      <xdr:col>67</xdr:col>
      <xdr:colOff>101600</xdr:colOff>
      <xdr:row>37</xdr:row>
      <xdr:rowOff>33863</xdr:rowOff>
    </xdr:to>
    <xdr:sp macro="" textlink="">
      <xdr:nvSpPr>
        <xdr:cNvPr id="542" name="楕円 541"/>
        <xdr:cNvSpPr/>
      </xdr:nvSpPr>
      <xdr:spPr>
        <a:xfrm>
          <a:off x="12763500" y="627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50390</xdr:rowOff>
    </xdr:from>
    <xdr:ext cx="534377" cy="259045"/>
    <xdr:sp macro="" textlink="">
      <xdr:nvSpPr>
        <xdr:cNvPr id="543" name="テキスト ボックス 542"/>
        <xdr:cNvSpPr txBox="1"/>
      </xdr:nvSpPr>
      <xdr:spPr>
        <a:xfrm>
          <a:off x="12547111" y="605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4" name="テキスト ボックス 55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2" name="テキスト ボックス 56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4" name="テキスト ボックス 563"/>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6" name="テキスト ボックス 565"/>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8" name="テキスト ボックス 567"/>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54008</xdr:rowOff>
    </xdr:from>
    <xdr:to>
      <xdr:col>85</xdr:col>
      <xdr:colOff>126364</xdr:colOff>
      <xdr:row>59</xdr:row>
      <xdr:rowOff>119322</xdr:rowOff>
    </xdr:to>
    <xdr:cxnSp macro="">
      <xdr:nvCxnSpPr>
        <xdr:cNvPr id="570" name="直線コネクタ 569"/>
        <xdr:cNvCxnSpPr/>
      </xdr:nvCxnSpPr>
      <xdr:spPr>
        <a:xfrm flipV="1">
          <a:off x="16317595" y="8626508"/>
          <a:ext cx="1269" cy="160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123149</xdr:rowOff>
    </xdr:from>
    <xdr:ext cx="534377" cy="259045"/>
    <xdr:sp macro="" textlink="">
      <xdr:nvSpPr>
        <xdr:cNvPr id="571" name="教育費最小値テキスト"/>
        <xdr:cNvSpPr txBox="1"/>
      </xdr:nvSpPr>
      <xdr:spPr>
        <a:xfrm>
          <a:off x="16370300" y="102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119322</xdr:rowOff>
    </xdr:from>
    <xdr:to>
      <xdr:col>86</xdr:col>
      <xdr:colOff>25400</xdr:colOff>
      <xdr:row>59</xdr:row>
      <xdr:rowOff>119322</xdr:rowOff>
    </xdr:to>
    <xdr:cxnSp macro="">
      <xdr:nvCxnSpPr>
        <xdr:cNvPr id="572" name="直線コネクタ 571"/>
        <xdr:cNvCxnSpPr/>
      </xdr:nvCxnSpPr>
      <xdr:spPr>
        <a:xfrm>
          <a:off x="16230600" y="102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685</xdr:rowOff>
    </xdr:from>
    <xdr:ext cx="534377" cy="259045"/>
    <xdr:sp macro="" textlink="">
      <xdr:nvSpPr>
        <xdr:cNvPr id="573" name="教育費最大値テキスト"/>
        <xdr:cNvSpPr txBox="1"/>
      </xdr:nvSpPr>
      <xdr:spPr>
        <a:xfrm>
          <a:off x="16370300" y="84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54008</xdr:rowOff>
    </xdr:from>
    <xdr:to>
      <xdr:col>86</xdr:col>
      <xdr:colOff>25400</xdr:colOff>
      <xdr:row>50</xdr:row>
      <xdr:rowOff>54008</xdr:rowOff>
    </xdr:to>
    <xdr:cxnSp macro="">
      <xdr:nvCxnSpPr>
        <xdr:cNvPr id="574" name="直線コネクタ 573"/>
        <xdr:cNvCxnSpPr/>
      </xdr:nvCxnSpPr>
      <xdr:spPr>
        <a:xfrm>
          <a:off x="16230600" y="862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125592</xdr:rowOff>
    </xdr:from>
    <xdr:to>
      <xdr:col>85</xdr:col>
      <xdr:colOff>127000</xdr:colOff>
      <xdr:row>59</xdr:row>
      <xdr:rowOff>119322</xdr:rowOff>
    </xdr:to>
    <xdr:cxnSp macro="">
      <xdr:nvCxnSpPr>
        <xdr:cNvPr id="575" name="直線コネクタ 574"/>
        <xdr:cNvCxnSpPr/>
      </xdr:nvCxnSpPr>
      <xdr:spPr>
        <a:xfrm>
          <a:off x="15481300" y="10069692"/>
          <a:ext cx="838200" cy="16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96069</xdr:rowOff>
    </xdr:from>
    <xdr:ext cx="534377" cy="259045"/>
    <xdr:sp macro="" textlink="">
      <xdr:nvSpPr>
        <xdr:cNvPr id="576" name="教育費平均値テキスト"/>
        <xdr:cNvSpPr txBox="1"/>
      </xdr:nvSpPr>
      <xdr:spPr>
        <a:xfrm>
          <a:off x="16370300" y="9525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73192</xdr:rowOff>
    </xdr:from>
    <xdr:to>
      <xdr:col>85</xdr:col>
      <xdr:colOff>177800</xdr:colOff>
      <xdr:row>57</xdr:row>
      <xdr:rowOff>3342</xdr:rowOff>
    </xdr:to>
    <xdr:sp macro="" textlink="">
      <xdr:nvSpPr>
        <xdr:cNvPr id="577" name="フローチャート: 判断 576"/>
        <xdr:cNvSpPr/>
      </xdr:nvSpPr>
      <xdr:spPr>
        <a:xfrm>
          <a:off x="162687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125592</xdr:rowOff>
    </xdr:from>
    <xdr:to>
      <xdr:col>81</xdr:col>
      <xdr:colOff>50800</xdr:colOff>
      <xdr:row>58</xdr:row>
      <xdr:rowOff>138655</xdr:rowOff>
    </xdr:to>
    <xdr:cxnSp macro="">
      <xdr:nvCxnSpPr>
        <xdr:cNvPr id="578" name="直線コネクタ 577"/>
        <xdr:cNvCxnSpPr/>
      </xdr:nvCxnSpPr>
      <xdr:spPr>
        <a:xfrm flipV="1">
          <a:off x="14592300" y="1006969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70448</xdr:rowOff>
    </xdr:from>
    <xdr:to>
      <xdr:col>81</xdr:col>
      <xdr:colOff>101600</xdr:colOff>
      <xdr:row>57</xdr:row>
      <xdr:rowOff>598</xdr:rowOff>
    </xdr:to>
    <xdr:sp macro="" textlink="">
      <xdr:nvSpPr>
        <xdr:cNvPr id="579" name="フローチャート: 判断 578"/>
        <xdr:cNvSpPr/>
      </xdr:nvSpPr>
      <xdr:spPr>
        <a:xfrm>
          <a:off x="15430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17125</xdr:rowOff>
    </xdr:from>
    <xdr:ext cx="534377" cy="259045"/>
    <xdr:sp macro="" textlink="">
      <xdr:nvSpPr>
        <xdr:cNvPr id="580" name="テキスト ボックス 579"/>
        <xdr:cNvSpPr txBox="1"/>
      </xdr:nvSpPr>
      <xdr:spPr>
        <a:xfrm>
          <a:off x="15214111" y="94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138655</xdr:rowOff>
    </xdr:from>
    <xdr:to>
      <xdr:col>76</xdr:col>
      <xdr:colOff>114300</xdr:colOff>
      <xdr:row>59</xdr:row>
      <xdr:rowOff>42512</xdr:rowOff>
    </xdr:to>
    <xdr:cxnSp macro="">
      <xdr:nvCxnSpPr>
        <xdr:cNvPr id="581" name="直線コネクタ 580"/>
        <xdr:cNvCxnSpPr/>
      </xdr:nvCxnSpPr>
      <xdr:spPr>
        <a:xfrm flipV="1">
          <a:off x="13703300" y="10082755"/>
          <a:ext cx="889000" cy="7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144679</xdr:rowOff>
    </xdr:from>
    <xdr:to>
      <xdr:col>76</xdr:col>
      <xdr:colOff>165100</xdr:colOff>
      <xdr:row>57</xdr:row>
      <xdr:rowOff>74829</xdr:rowOff>
    </xdr:to>
    <xdr:sp macro="" textlink="">
      <xdr:nvSpPr>
        <xdr:cNvPr id="582" name="フローチャート: 判断 581"/>
        <xdr:cNvSpPr/>
      </xdr:nvSpPr>
      <xdr:spPr>
        <a:xfrm>
          <a:off x="14541500" y="974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91356</xdr:rowOff>
    </xdr:from>
    <xdr:ext cx="534377" cy="259045"/>
    <xdr:sp macro="" textlink="">
      <xdr:nvSpPr>
        <xdr:cNvPr id="583" name="テキスト ボックス 582"/>
        <xdr:cNvSpPr txBox="1"/>
      </xdr:nvSpPr>
      <xdr:spPr>
        <a:xfrm>
          <a:off x="14325111" y="95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122163</xdr:rowOff>
    </xdr:from>
    <xdr:to>
      <xdr:col>71</xdr:col>
      <xdr:colOff>177800</xdr:colOff>
      <xdr:row>59</xdr:row>
      <xdr:rowOff>42512</xdr:rowOff>
    </xdr:to>
    <xdr:cxnSp macro="">
      <xdr:nvCxnSpPr>
        <xdr:cNvPr id="584" name="直線コネクタ 583"/>
        <xdr:cNvCxnSpPr/>
      </xdr:nvCxnSpPr>
      <xdr:spPr>
        <a:xfrm>
          <a:off x="12814300" y="10066263"/>
          <a:ext cx="889000" cy="9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155618</xdr:rowOff>
    </xdr:from>
    <xdr:to>
      <xdr:col>72</xdr:col>
      <xdr:colOff>38100</xdr:colOff>
      <xdr:row>57</xdr:row>
      <xdr:rowOff>85768</xdr:rowOff>
    </xdr:to>
    <xdr:sp macro="" textlink="">
      <xdr:nvSpPr>
        <xdr:cNvPr id="585" name="フローチャート: 判断 584"/>
        <xdr:cNvSpPr/>
      </xdr:nvSpPr>
      <xdr:spPr>
        <a:xfrm>
          <a:off x="13652500" y="97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102295</xdr:rowOff>
    </xdr:from>
    <xdr:ext cx="534377" cy="259045"/>
    <xdr:sp macro="" textlink="">
      <xdr:nvSpPr>
        <xdr:cNvPr id="586" name="テキスト ボックス 585"/>
        <xdr:cNvSpPr txBox="1"/>
      </xdr:nvSpPr>
      <xdr:spPr>
        <a:xfrm>
          <a:off x="13436111" y="953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58986</xdr:rowOff>
    </xdr:from>
    <xdr:to>
      <xdr:col>67</xdr:col>
      <xdr:colOff>101600</xdr:colOff>
      <xdr:row>56</xdr:row>
      <xdr:rowOff>160586</xdr:rowOff>
    </xdr:to>
    <xdr:sp macro="" textlink="">
      <xdr:nvSpPr>
        <xdr:cNvPr id="587" name="フローチャート: 判断 586"/>
        <xdr:cNvSpPr/>
      </xdr:nvSpPr>
      <xdr:spPr>
        <a:xfrm>
          <a:off x="12763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5663</xdr:rowOff>
    </xdr:from>
    <xdr:ext cx="534377" cy="259045"/>
    <xdr:sp macro="" textlink="">
      <xdr:nvSpPr>
        <xdr:cNvPr id="588" name="テキスト ボックス 587"/>
        <xdr:cNvSpPr txBox="1"/>
      </xdr:nvSpPr>
      <xdr:spPr>
        <a:xfrm>
          <a:off x="12547111" y="94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68522</xdr:rowOff>
    </xdr:from>
    <xdr:to>
      <xdr:col>85</xdr:col>
      <xdr:colOff>177800</xdr:colOff>
      <xdr:row>59</xdr:row>
      <xdr:rowOff>170122</xdr:rowOff>
    </xdr:to>
    <xdr:sp macro="" textlink="">
      <xdr:nvSpPr>
        <xdr:cNvPr id="594" name="楕円 593"/>
        <xdr:cNvSpPr/>
      </xdr:nvSpPr>
      <xdr:spPr>
        <a:xfrm>
          <a:off x="16268700" y="101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154899</xdr:rowOff>
    </xdr:from>
    <xdr:ext cx="534377" cy="259045"/>
    <xdr:sp macro="" textlink="">
      <xdr:nvSpPr>
        <xdr:cNvPr id="595" name="教育費該当値テキスト"/>
        <xdr:cNvSpPr txBox="1"/>
      </xdr:nvSpPr>
      <xdr:spPr>
        <a:xfrm>
          <a:off x="16370300" y="1009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74792</xdr:rowOff>
    </xdr:from>
    <xdr:to>
      <xdr:col>81</xdr:col>
      <xdr:colOff>101600</xdr:colOff>
      <xdr:row>59</xdr:row>
      <xdr:rowOff>4942</xdr:rowOff>
    </xdr:to>
    <xdr:sp macro="" textlink="">
      <xdr:nvSpPr>
        <xdr:cNvPr id="596" name="楕円 595"/>
        <xdr:cNvSpPr/>
      </xdr:nvSpPr>
      <xdr:spPr>
        <a:xfrm>
          <a:off x="15430500" y="1001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167519</xdr:rowOff>
    </xdr:from>
    <xdr:ext cx="534377" cy="259045"/>
    <xdr:sp macro="" textlink="">
      <xdr:nvSpPr>
        <xdr:cNvPr id="597" name="テキスト ボックス 596"/>
        <xdr:cNvSpPr txBox="1"/>
      </xdr:nvSpPr>
      <xdr:spPr>
        <a:xfrm>
          <a:off x="15214111" y="1011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87855</xdr:rowOff>
    </xdr:from>
    <xdr:to>
      <xdr:col>76</xdr:col>
      <xdr:colOff>165100</xdr:colOff>
      <xdr:row>59</xdr:row>
      <xdr:rowOff>18005</xdr:rowOff>
    </xdr:to>
    <xdr:sp macro="" textlink="">
      <xdr:nvSpPr>
        <xdr:cNvPr id="598" name="楕円 597"/>
        <xdr:cNvSpPr/>
      </xdr:nvSpPr>
      <xdr:spPr>
        <a:xfrm>
          <a:off x="14541500" y="100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9132</xdr:rowOff>
    </xdr:from>
    <xdr:ext cx="534377" cy="259045"/>
    <xdr:sp macro="" textlink="">
      <xdr:nvSpPr>
        <xdr:cNvPr id="599" name="テキスト ボックス 598"/>
        <xdr:cNvSpPr txBox="1"/>
      </xdr:nvSpPr>
      <xdr:spPr>
        <a:xfrm>
          <a:off x="14325111" y="1012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163162</xdr:rowOff>
    </xdr:from>
    <xdr:to>
      <xdr:col>72</xdr:col>
      <xdr:colOff>38100</xdr:colOff>
      <xdr:row>59</xdr:row>
      <xdr:rowOff>93312</xdr:rowOff>
    </xdr:to>
    <xdr:sp macro="" textlink="">
      <xdr:nvSpPr>
        <xdr:cNvPr id="600" name="楕円 599"/>
        <xdr:cNvSpPr/>
      </xdr:nvSpPr>
      <xdr:spPr>
        <a:xfrm>
          <a:off x="13652500" y="101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84439</xdr:rowOff>
    </xdr:from>
    <xdr:ext cx="534377" cy="259045"/>
    <xdr:sp macro="" textlink="">
      <xdr:nvSpPr>
        <xdr:cNvPr id="601" name="テキスト ボックス 600"/>
        <xdr:cNvSpPr txBox="1"/>
      </xdr:nvSpPr>
      <xdr:spPr>
        <a:xfrm>
          <a:off x="13436111" y="1019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71363</xdr:rowOff>
    </xdr:from>
    <xdr:to>
      <xdr:col>67</xdr:col>
      <xdr:colOff>101600</xdr:colOff>
      <xdr:row>59</xdr:row>
      <xdr:rowOff>1513</xdr:rowOff>
    </xdr:to>
    <xdr:sp macro="" textlink="">
      <xdr:nvSpPr>
        <xdr:cNvPr id="602" name="楕円 601"/>
        <xdr:cNvSpPr/>
      </xdr:nvSpPr>
      <xdr:spPr>
        <a:xfrm>
          <a:off x="12763500" y="1001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164090</xdr:rowOff>
    </xdr:from>
    <xdr:ext cx="534377" cy="259045"/>
    <xdr:sp macro="" textlink="">
      <xdr:nvSpPr>
        <xdr:cNvPr id="603" name="テキスト ボックス 602"/>
        <xdr:cNvSpPr txBox="1"/>
      </xdr:nvSpPr>
      <xdr:spPr>
        <a:xfrm>
          <a:off x="12547111" y="1010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29" name="直線コネクタ 628"/>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30" name="災害復旧費最小値テキスト"/>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32" name="災害復旧費最大値テキスト"/>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3" name="直線コネクタ 632"/>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97800</xdr:rowOff>
    </xdr:from>
    <xdr:to>
      <xdr:col>85</xdr:col>
      <xdr:colOff>127000</xdr:colOff>
      <xdr:row>79</xdr:row>
      <xdr:rowOff>98715</xdr:rowOff>
    </xdr:to>
    <xdr:cxnSp macro="">
      <xdr:nvCxnSpPr>
        <xdr:cNvPr id="634" name="直線コネクタ 633"/>
        <xdr:cNvCxnSpPr/>
      </xdr:nvCxnSpPr>
      <xdr:spPr>
        <a:xfrm>
          <a:off x="15481300" y="13642350"/>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49793</xdr:rowOff>
    </xdr:from>
    <xdr:ext cx="469744" cy="259045"/>
    <xdr:sp macro="" textlink="">
      <xdr:nvSpPr>
        <xdr:cNvPr id="635" name="災害復旧費平均値テキスト"/>
        <xdr:cNvSpPr txBox="1"/>
      </xdr:nvSpPr>
      <xdr:spPr>
        <a:xfrm>
          <a:off x="16370300" y="13422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6" name="フローチャート: 判断 635"/>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97800</xdr:rowOff>
    </xdr:from>
    <xdr:to>
      <xdr:col>81</xdr:col>
      <xdr:colOff>50800</xdr:colOff>
      <xdr:row>79</xdr:row>
      <xdr:rowOff>98879</xdr:rowOff>
    </xdr:to>
    <xdr:cxnSp macro="">
      <xdr:nvCxnSpPr>
        <xdr:cNvPr id="637" name="直線コネクタ 636"/>
        <xdr:cNvCxnSpPr/>
      </xdr:nvCxnSpPr>
      <xdr:spPr>
        <a:xfrm flipV="1">
          <a:off x="14592300" y="13642350"/>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38" name="フローチャート: 判断 637"/>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158041</xdr:rowOff>
    </xdr:from>
    <xdr:ext cx="378565" cy="259045"/>
    <xdr:sp macro="" textlink="">
      <xdr:nvSpPr>
        <xdr:cNvPr id="639" name="テキスト ボックス 638"/>
        <xdr:cNvSpPr txBox="1"/>
      </xdr:nvSpPr>
      <xdr:spPr>
        <a:xfrm>
          <a:off x="15292017" y="1335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98389</xdr:rowOff>
    </xdr:from>
    <xdr:to>
      <xdr:col>76</xdr:col>
      <xdr:colOff>114300</xdr:colOff>
      <xdr:row>79</xdr:row>
      <xdr:rowOff>98879</xdr:rowOff>
    </xdr:to>
    <xdr:cxnSp macro="">
      <xdr:nvCxnSpPr>
        <xdr:cNvPr id="640" name="直線コネクタ 639"/>
        <xdr:cNvCxnSpPr/>
      </xdr:nvCxnSpPr>
      <xdr:spPr>
        <a:xfrm>
          <a:off x="13703300" y="13642939"/>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41" name="フローチャート: 判断 640"/>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42" name="テキスト ボックス 641"/>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98389</xdr:rowOff>
    </xdr:from>
    <xdr:to>
      <xdr:col>71</xdr:col>
      <xdr:colOff>177800</xdr:colOff>
      <xdr:row>79</xdr:row>
      <xdr:rowOff>98617</xdr:rowOff>
    </xdr:to>
    <xdr:cxnSp macro="">
      <xdr:nvCxnSpPr>
        <xdr:cNvPr id="643" name="直線コネクタ 642"/>
        <xdr:cNvCxnSpPr/>
      </xdr:nvCxnSpPr>
      <xdr:spPr>
        <a:xfrm flipV="1">
          <a:off x="12814300" y="1364293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4" name="フローチャート: 判断 643"/>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158008</xdr:rowOff>
    </xdr:from>
    <xdr:ext cx="378565" cy="259045"/>
    <xdr:sp macro="" textlink="">
      <xdr:nvSpPr>
        <xdr:cNvPr id="645" name="テキスト ボックス 644"/>
        <xdr:cNvSpPr txBox="1"/>
      </xdr:nvSpPr>
      <xdr:spPr>
        <a:xfrm>
          <a:off x="13514017" y="13359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36861</xdr:rowOff>
    </xdr:from>
    <xdr:to>
      <xdr:col>67</xdr:col>
      <xdr:colOff>101600</xdr:colOff>
      <xdr:row>79</xdr:row>
      <xdr:rowOff>138461</xdr:rowOff>
    </xdr:to>
    <xdr:sp macro="" textlink="">
      <xdr:nvSpPr>
        <xdr:cNvPr id="646" name="フローチャート: 判断 645"/>
        <xdr:cNvSpPr/>
      </xdr:nvSpPr>
      <xdr:spPr>
        <a:xfrm>
          <a:off x="12763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154988</xdr:rowOff>
    </xdr:from>
    <xdr:ext cx="378565" cy="259045"/>
    <xdr:sp macro="" textlink="">
      <xdr:nvSpPr>
        <xdr:cNvPr id="647" name="テキスト ボックス 646"/>
        <xdr:cNvSpPr txBox="1"/>
      </xdr:nvSpPr>
      <xdr:spPr>
        <a:xfrm>
          <a:off x="12625017" y="1335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47915</xdr:rowOff>
    </xdr:from>
    <xdr:to>
      <xdr:col>85</xdr:col>
      <xdr:colOff>177800</xdr:colOff>
      <xdr:row>79</xdr:row>
      <xdr:rowOff>149515</xdr:rowOff>
    </xdr:to>
    <xdr:sp macro="" textlink="">
      <xdr:nvSpPr>
        <xdr:cNvPr id="653" name="楕円 652"/>
        <xdr:cNvSpPr/>
      </xdr:nvSpPr>
      <xdr:spPr>
        <a:xfrm>
          <a:off x="16268700" y="1359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5343</xdr:rowOff>
    </xdr:from>
    <xdr:ext cx="313932" cy="259045"/>
    <xdr:sp macro="" textlink="">
      <xdr:nvSpPr>
        <xdr:cNvPr id="654" name="災害復旧費該当値テキスト"/>
        <xdr:cNvSpPr txBox="1"/>
      </xdr:nvSpPr>
      <xdr:spPr>
        <a:xfrm>
          <a:off x="16370300" y="135498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47000</xdr:rowOff>
    </xdr:from>
    <xdr:to>
      <xdr:col>81</xdr:col>
      <xdr:colOff>101600</xdr:colOff>
      <xdr:row>79</xdr:row>
      <xdr:rowOff>148600</xdr:rowOff>
    </xdr:to>
    <xdr:sp macro="" textlink="">
      <xdr:nvSpPr>
        <xdr:cNvPr id="655" name="楕円 654"/>
        <xdr:cNvSpPr/>
      </xdr:nvSpPr>
      <xdr:spPr>
        <a:xfrm>
          <a:off x="15430500" y="1359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139727</xdr:rowOff>
    </xdr:from>
    <xdr:ext cx="313932" cy="259045"/>
    <xdr:sp macro="" textlink="">
      <xdr:nvSpPr>
        <xdr:cNvPr id="656" name="テキスト ボックス 655"/>
        <xdr:cNvSpPr txBox="1"/>
      </xdr:nvSpPr>
      <xdr:spPr>
        <a:xfrm>
          <a:off x="15324333" y="13684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47589</xdr:rowOff>
    </xdr:from>
    <xdr:to>
      <xdr:col>72</xdr:col>
      <xdr:colOff>38100</xdr:colOff>
      <xdr:row>79</xdr:row>
      <xdr:rowOff>149189</xdr:rowOff>
    </xdr:to>
    <xdr:sp macro="" textlink="">
      <xdr:nvSpPr>
        <xdr:cNvPr id="659" name="楕円 658"/>
        <xdr:cNvSpPr/>
      </xdr:nvSpPr>
      <xdr:spPr>
        <a:xfrm>
          <a:off x="13652500" y="135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140316</xdr:rowOff>
    </xdr:from>
    <xdr:ext cx="313932" cy="259045"/>
    <xdr:sp macro="" textlink="">
      <xdr:nvSpPr>
        <xdr:cNvPr id="660" name="テキスト ボックス 659"/>
        <xdr:cNvSpPr txBox="1"/>
      </xdr:nvSpPr>
      <xdr:spPr>
        <a:xfrm>
          <a:off x="13546333" y="136848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47817</xdr:rowOff>
    </xdr:from>
    <xdr:to>
      <xdr:col>67</xdr:col>
      <xdr:colOff>101600</xdr:colOff>
      <xdr:row>79</xdr:row>
      <xdr:rowOff>149417</xdr:rowOff>
    </xdr:to>
    <xdr:sp macro="" textlink="">
      <xdr:nvSpPr>
        <xdr:cNvPr id="661" name="楕円 660"/>
        <xdr:cNvSpPr/>
      </xdr:nvSpPr>
      <xdr:spPr>
        <a:xfrm>
          <a:off x="12763500" y="135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140544</xdr:rowOff>
    </xdr:from>
    <xdr:ext cx="313932" cy="259045"/>
    <xdr:sp macro="" textlink="">
      <xdr:nvSpPr>
        <xdr:cNvPr id="662" name="テキスト ボックス 661"/>
        <xdr:cNvSpPr txBox="1"/>
      </xdr:nvSpPr>
      <xdr:spPr>
        <a:xfrm>
          <a:off x="12657333" y="136850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4" name="直線コネクタ 683"/>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85" name="公債費最小値テキスト"/>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86" name="直線コネクタ 685"/>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87" name="公債費最大値テキスト"/>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88" name="直線コネクタ 687"/>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153760</xdr:rowOff>
    </xdr:from>
    <xdr:to>
      <xdr:col>85</xdr:col>
      <xdr:colOff>127000</xdr:colOff>
      <xdr:row>93</xdr:row>
      <xdr:rowOff>3752</xdr:rowOff>
    </xdr:to>
    <xdr:cxnSp macro="">
      <xdr:nvCxnSpPr>
        <xdr:cNvPr id="689" name="直線コネクタ 688"/>
        <xdr:cNvCxnSpPr/>
      </xdr:nvCxnSpPr>
      <xdr:spPr>
        <a:xfrm flipV="1">
          <a:off x="15481300" y="15927160"/>
          <a:ext cx="838200" cy="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129438</xdr:rowOff>
    </xdr:from>
    <xdr:ext cx="534377" cy="259045"/>
    <xdr:sp macro="" textlink="">
      <xdr:nvSpPr>
        <xdr:cNvPr id="690" name="公債費平均値テキスト"/>
        <xdr:cNvSpPr txBox="1"/>
      </xdr:nvSpPr>
      <xdr:spPr>
        <a:xfrm>
          <a:off x="16370300" y="16074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91" name="フローチャート: 判断 690"/>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3752</xdr:rowOff>
    </xdr:from>
    <xdr:to>
      <xdr:col>81</xdr:col>
      <xdr:colOff>50800</xdr:colOff>
      <xdr:row>93</xdr:row>
      <xdr:rowOff>62091</xdr:rowOff>
    </xdr:to>
    <xdr:cxnSp macro="">
      <xdr:nvCxnSpPr>
        <xdr:cNvPr id="692" name="直線コネクタ 691"/>
        <xdr:cNvCxnSpPr/>
      </xdr:nvCxnSpPr>
      <xdr:spPr>
        <a:xfrm flipV="1">
          <a:off x="14592300" y="15948602"/>
          <a:ext cx="889000" cy="5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3" name="フローチャート: 判断 692"/>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56675</xdr:rowOff>
    </xdr:from>
    <xdr:ext cx="534377" cy="259045"/>
    <xdr:sp macro="" textlink="">
      <xdr:nvSpPr>
        <xdr:cNvPr id="694" name="テキスト ボックス 693"/>
        <xdr:cNvSpPr txBox="1"/>
      </xdr:nvSpPr>
      <xdr:spPr>
        <a:xfrm>
          <a:off x="15214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62091</xdr:rowOff>
    </xdr:from>
    <xdr:to>
      <xdr:col>76</xdr:col>
      <xdr:colOff>114300</xdr:colOff>
      <xdr:row>93</xdr:row>
      <xdr:rowOff>81727</xdr:rowOff>
    </xdr:to>
    <xdr:cxnSp macro="">
      <xdr:nvCxnSpPr>
        <xdr:cNvPr id="695" name="直線コネクタ 694"/>
        <xdr:cNvCxnSpPr/>
      </xdr:nvCxnSpPr>
      <xdr:spPr>
        <a:xfrm flipV="1">
          <a:off x="13703300" y="16006941"/>
          <a:ext cx="889000" cy="1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696" name="フローチャート: 判断 695"/>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33700</xdr:rowOff>
    </xdr:from>
    <xdr:ext cx="534377" cy="259045"/>
    <xdr:sp macro="" textlink="">
      <xdr:nvSpPr>
        <xdr:cNvPr id="697" name="テキスト ボックス 696"/>
        <xdr:cNvSpPr txBox="1"/>
      </xdr:nvSpPr>
      <xdr:spPr>
        <a:xfrm>
          <a:off x="14325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81727</xdr:rowOff>
    </xdr:from>
    <xdr:to>
      <xdr:col>71</xdr:col>
      <xdr:colOff>177800</xdr:colOff>
      <xdr:row>93</xdr:row>
      <xdr:rowOff>110461</xdr:rowOff>
    </xdr:to>
    <xdr:cxnSp macro="">
      <xdr:nvCxnSpPr>
        <xdr:cNvPr id="698" name="直線コネクタ 697"/>
        <xdr:cNvCxnSpPr/>
      </xdr:nvCxnSpPr>
      <xdr:spPr>
        <a:xfrm flipV="1">
          <a:off x="12814300" y="16026577"/>
          <a:ext cx="889000" cy="2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123989</xdr:rowOff>
    </xdr:from>
    <xdr:to>
      <xdr:col>72</xdr:col>
      <xdr:colOff>38100</xdr:colOff>
      <xdr:row>94</xdr:row>
      <xdr:rowOff>54139</xdr:rowOff>
    </xdr:to>
    <xdr:sp macro="" textlink="">
      <xdr:nvSpPr>
        <xdr:cNvPr id="699" name="フローチャート: 判断 698"/>
        <xdr:cNvSpPr/>
      </xdr:nvSpPr>
      <xdr:spPr>
        <a:xfrm>
          <a:off x="13652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45266</xdr:rowOff>
    </xdr:from>
    <xdr:ext cx="534377" cy="259045"/>
    <xdr:sp macro="" textlink="">
      <xdr:nvSpPr>
        <xdr:cNvPr id="700" name="テキスト ボックス 699"/>
        <xdr:cNvSpPr txBox="1"/>
      </xdr:nvSpPr>
      <xdr:spPr>
        <a:xfrm>
          <a:off x="13436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65012</xdr:rowOff>
    </xdr:from>
    <xdr:to>
      <xdr:col>67</xdr:col>
      <xdr:colOff>101600</xdr:colOff>
      <xdr:row>93</xdr:row>
      <xdr:rowOff>166612</xdr:rowOff>
    </xdr:to>
    <xdr:sp macro="" textlink="">
      <xdr:nvSpPr>
        <xdr:cNvPr id="701" name="フローチャート: 判断 700"/>
        <xdr:cNvSpPr/>
      </xdr:nvSpPr>
      <xdr:spPr>
        <a:xfrm>
          <a:off x="12763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157739</xdr:rowOff>
    </xdr:from>
    <xdr:ext cx="534377" cy="259045"/>
    <xdr:sp macro="" textlink="">
      <xdr:nvSpPr>
        <xdr:cNvPr id="702" name="テキスト ボックス 701"/>
        <xdr:cNvSpPr txBox="1"/>
      </xdr:nvSpPr>
      <xdr:spPr>
        <a:xfrm>
          <a:off x="12547111" y="161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102960</xdr:rowOff>
    </xdr:from>
    <xdr:to>
      <xdr:col>85</xdr:col>
      <xdr:colOff>177800</xdr:colOff>
      <xdr:row>93</xdr:row>
      <xdr:rowOff>33110</xdr:rowOff>
    </xdr:to>
    <xdr:sp macro="" textlink="">
      <xdr:nvSpPr>
        <xdr:cNvPr id="708" name="楕円 707"/>
        <xdr:cNvSpPr/>
      </xdr:nvSpPr>
      <xdr:spPr>
        <a:xfrm>
          <a:off x="16268700" y="158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125837</xdr:rowOff>
    </xdr:from>
    <xdr:ext cx="534377" cy="259045"/>
    <xdr:sp macro="" textlink="">
      <xdr:nvSpPr>
        <xdr:cNvPr id="709" name="公債費該当値テキスト"/>
        <xdr:cNvSpPr txBox="1"/>
      </xdr:nvSpPr>
      <xdr:spPr>
        <a:xfrm>
          <a:off x="16370300" y="1572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124402</xdr:rowOff>
    </xdr:from>
    <xdr:to>
      <xdr:col>81</xdr:col>
      <xdr:colOff>101600</xdr:colOff>
      <xdr:row>93</xdr:row>
      <xdr:rowOff>54552</xdr:rowOff>
    </xdr:to>
    <xdr:sp macro="" textlink="">
      <xdr:nvSpPr>
        <xdr:cNvPr id="710" name="楕円 709"/>
        <xdr:cNvSpPr/>
      </xdr:nvSpPr>
      <xdr:spPr>
        <a:xfrm>
          <a:off x="15430500" y="1589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71079</xdr:rowOff>
    </xdr:from>
    <xdr:ext cx="534377" cy="259045"/>
    <xdr:sp macro="" textlink="">
      <xdr:nvSpPr>
        <xdr:cNvPr id="711" name="テキスト ボックス 710"/>
        <xdr:cNvSpPr txBox="1"/>
      </xdr:nvSpPr>
      <xdr:spPr>
        <a:xfrm>
          <a:off x="15214111" y="1567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11291</xdr:rowOff>
    </xdr:from>
    <xdr:to>
      <xdr:col>76</xdr:col>
      <xdr:colOff>165100</xdr:colOff>
      <xdr:row>93</xdr:row>
      <xdr:rowOff>112891</xdr:rowOff>
    </xdr:to>
    <xdr:sp macro="" textlink="">
      <xdr:nvSpPr>
        <xdr:cNvPr id="712" name="楕円 711"/>
        <xdr:cNvSpPr/>
      </xdr:nvSpPr>
      <xdr:spPr>
        <a:xfrm>
          <a:off x="14541500" y="1595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129418</xdr:rowOff>
    </xdr:from>
    <xdr:ext cx="534377" cy="259045"/>
    <xdr:sp macro="" textlink="">
      <xdr:nvSpPr>
        <xdr:cNvPr id="713" name="テキスト ボックス 712"/>
        <xdr:cNvSpPr txBox="1"/>
      </xdr:nvSpPr>
      <xdr:spPr>
        <a:xfrm>
          <a:off x="14325111" y="1573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30927</xdr:rowOff>
    </xdr:from>
    <xdr:to>
      <xdr:col>72</xdr:col>
      <xdr:colOff>38100</xdr:colOff>
      <xdr:row>93</xdr:row>
      <xdr:rowOff>132527</xdr:rowOff>
    </xdr:to>
    <xdr:sp macro="" textlink="">
      <xdr:nvSpPr>
        <xdr:cNvPr id="714" name="楕円 713"/>
        <xdr:cNvSpPr/>
      </xdr:nvSpPr>
      <xdr:spPr>
        <a:xfrm>
          <a:off x="13652500" y="1597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149054</xdr:rowOff>
    </xdr:from>
    <xdr:ext cx="534377" cy="259045"/>
    <xdr:sp macro="" textlink="">
      <xdr:nvSpPr>
        <xdr:cNvPr id="715" name="テキスト ボックス 714"/>
        <xdr:cNvSpPr txBox="1"/>
      </xdr:nvSpPr>
      <xdr:spPr>
        <a:xfrm>
          <a:off x="13436111" y="1575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59661</xdr:rowOff>
    </xdr:from>
    <xdr:to>
      <xdr:col>67</xdr:col>
      <xdr:colOff>101600</xdr:colOff>
      <xdr:row>93</xdr:row>
      <xdr:rowOff>161261</xdr:rowOff>
    </xdr:to>
    <xdr:sp macro="" textlink="">
      <xdr:nvSpPr>
        <xdr:cNvPr id="716" name="楕円 715"/>
        <xdr:cNvSpPr/>
      </xdr:nvSpPr>
      <xdr:spPr>
        <a:xfrm>
          <a:off x="12763500" y="1600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6338</xdr:rowOff>
    </xdr:from>
    <xdr:ext cx="534377" cy="259045"/>
    <xdr:sp macro="" textlink="">
      <xdr:nvSpPr>
        <xdr:cNvPr id="717" name="テキスト ボックス 716"/>
        <xdr:cNvSpPr txBox="1"/>
      </xdr:nvSpPr>
      <xdr:spPr>
        <a:xfrm>
          <a:off x="12547111" y="1577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39" name="直線コネクタ 738"/>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40" name="諸支出金最小値テキスト"/>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42" name="諸支出金最大値テキスト"/>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3" name="直線コネクタ 742"/>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68343</xdr:rowOff>
    </xdr:from>
    <xdr:ext cx="313932" cy="259045"/>
    <xdr:sp macro="" textlink="">
      <xdr:nvSpPr>
        <xdr:cNvPr id="745" name="諸支出金平均値テキスト"/>
        <xdr:cNvSpPr txBox="1"/>
      </xdr:nvSpPr>
      <xdr:spPr>
        <a:xfrm>
          <a:off x="22212300" y="6411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6" name="フローチャート: 判断 745"/>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48" name="フローチャート: 判断 747"/>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170451</xdr:rowOff>
    </xdr:from>
    <xdr:ext cx="313932" cy="259045"/>
    <xdr:sp macro="" textlink="">
      <xdr:nvSpPr>
        <xdr:cNvPr id="749" name="テキスト ボックス 748"/>
        <xdr:cNvSpPr txBox="1"/>
      </xdr:nvSpPr>
      <xdr:spPr>
        <a:xfrm>
          <a:off x="21166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51" name="フローチャート: 判断 750"/>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148048</xdr:rowOff>
    </xdr:from>
    <xdr:ext cx="378565" cy="259045"/>
    <xdr:sp macro="" textlink="">
      <xdr:nvSpPr>
        <xdr:cNvPr id="752" name="テキスト ボックス 751"/>
        <xdr:cNvSpPr txBox="1"/>
      </xdr:nvSpPr>
      <xdr:spPr>
        <a:xfrm>
          <a:off x="20245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21234</xdr:rowOff>
    </xdr:from>
    <xdr:to>
      <xdr:col>102</xdr:col>
      <xdr:colOff>165100</xdr:colOff>
      <xdr:row>38</xdr:row>
      <xdr:rowOff>122834</xdr:rowOff>
    </xdr:to>
    <xdr:sp macro="" textlink="">
      <xdr:nvSpPr>
        <xdr:cNvPr id="754" name="フローチャート: 判断 753"/>
        <xdr:cNvSpPr/>
      </xdr:nvSpPr>
      <xdr:spPr>
        <a:xfrm>
          <a:off x="19494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139361</xdr:rowOff>
    </xdr:from>
    <xdr:ext cx="378565" cy="259045"/>
    <xdr:sp macro="" textlink="">
      <xdr:nvSpPr>
        <xdr:cNvPr id="755" name="テキスト ボックス 754"/>
        <xdr:cNvSpPr txBox="1"/>
      </xdr:nvSpPr>
      <xdr:spPr>
        <a:xfrm>
          <a:off x="19356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167081</xdr:rowOff>
    </xdr:from>
    <xdr:to>
      <xdr:col>98</xdr:col>
      <xdr:colOff>38100</xdr:colOff>
      <xdr:row>38</xdr:row>
      <xdr:rowOff>97231</xdr:rowOff>
    </xdr:to>
    <xdr:sp macro="" textlink="">
      <xdr:nvSpPr>
        <xdr:cNvPr id="756" name="フローチャート: 判断 755"/>
        <xdr:cNvSpPr/>
      </xdr:nvSpPr>
      <xdr:spPr>
        <a:xfrm>
          <a:off x="18605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113758</xdr:rowOff>
    </xdr:from>
    <xdr:ext cx="378565" cy="259045"/>
    <xdr:sp macro="" textlink="">
      <xdr:nvSpPr>
        <xdr:cNvPr id="757" name="テキスト ボックス 756"/>
        <xdr:cNvSpPr txBox="1"/>
      </xdr:nvSpPr>
      <xdr:spPr>
        <a:xfrm>
          <a:off x="18467017" y="628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23893</xdr:rowOff>
    </xdr:from>
    <xdr:ext cx="249299" cy="259045"/>
    <xdr:sp macro="" textlink="">
      <xdr:nvSpPr>
        <xdr:cNvPr id="764" name="諸支出金該当値テキスト"/>
        <xdr:cNvSpPr txBox="1"/>
      </xdr:nvSpPr>
      <xdr:spPr>
        <a:xfrm>
          <a:off x="22212300" y="6538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の住民一人あたりのコストが類似団体と比較して高い水準となっているが、これは防災拠点施設整備や防災行政無線整備など災害対策に関連する事業を継続的に推進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「衛生費」の住民一人あたりのコストが減少した主な要因は、平成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年度は地方独立行政法人　桑名市総合医療センターが進めている新病院開院の直前であったため、整備に係る経費が一時的に増大したものの、平成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年度については、病院整備に伴う経費が大幅に減少したためである。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単年度収支がプラスとなった要因は、主に人件費・扶助費等の減少があり、経常的な一般財源を充当した歳出額が減少となったことに加え、景気の動向等により市税等の経常的な一般財源の歳入額が増加し、財政調整基金の取り崩しが減額したものである。</a:t>
          </a:r>
        </a:p>
        <a:p>
          <a:r>
            <a:rPr kumimoji="1" lang="ja-JP" altLang="en-US" sz="1200">
              <a:latin typeface="ＭＳ ゴシック" pitchFamily="49" charset="-128"/>
              <a:ea typeface="ＭＳ ゴシック" pitchFamily="49" charset="-128"/>
            </a:rPr>
            <a:t>あわせて、歳入歳出総額の差額は、前年度である平成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年度と比較しても大幅な増減はないものの、空調設備整備事業費等をはじめとした翌年度繰越額が増加したため、実質収支は減額となった。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各会計において黒字となっており、一般会計については、地方税が増加したが、黒字額が前年度より減少している。</a:t>
          </a:r>
        </a:p>
        <a:p>
          <a:r>
            <a:rPr kumimoji="1" lang="ja-JP" altLang="en-US" sz="1200">
              <a:latin typeface="ＭＳ ゴシック" pitchFamily="49" charset="-128"/>
              <a:ea typeface="ＭＳ ゴシック" pitchFamily="49" charset="-128"/>
            </a:rPr>
            <a:t>　歳入では、公共施設使用料の見直しを行った影響により、使用料が増収した。また、資産の売却等や公民連携による広告料等収入の増収を図るなど、自主財源の確保に努めていく。　</a:t>
          </a:r>
        </a:p>
        <a:p>
          <a:r>
            <a:rPr kumimoji="1" lang="ja-JP" altLang="en-US" sz="1200">
              <a:latin typeface="ＭＳ ゴシック" pitchFamily="49" charset="-128"/>
              <a:ea typeface="ＭＳ ゴシック" pitchFamily="49" charset="-128"/>
            </a:rPr>
            <a:t>　歳出では、スクラップアンドビルドによる事業の見直し、資産売却やサウンディング型市場調査による公共施設の維持管理経費の削減、補助金の見直し、電力調達方法の見直し・中断移転住宅整備費の節減、事業や施設の統合・共有、多機能化・複合化などに取り組んでおり、経常経費の削減に努めている。</a:t>
          </a:r>
        </a:p>
        <a:p>
          <a:r>
            <a:rPr kumimoji="1" lang="ja-JP" altLang="en-US" sz="1200">
              <a:latin typeface="ＭＳ ゴシック" pitchFamily="49" charset="-128"/>
              <a:ea typeface="ＭＳ ゴシック" pitchFamily="49" charset="-128"/>
            </a:rPr>
            <a:t>　今後も、黒字額を確保できるよう、これまでの有効な施策には継続的に取り組みながらも、引き続き公民連携による民間提案の活用を推進するなどし、行政の経営資源（ヒト、モノ、カネ）を効果的・効率的に有効活用することで、歳出の削減、歳入の確保に努める。</a:t>
          </a:r>
        </a:p>
        <a:p>
          <a:r>
            <a:rPr kumimoji="1" lang="ja-JP" altLang="en-US" sz="1200">
              <a:latin typeface="ＭＳ ゴシック" pitchFamily="49" charset="-128"/>
              <a:ea typeface="ＭＳ ゴシック" pitchFamily="49" charset="-128"/>
            </a:rPr>
            <a:t>　企業会計では、水道事業会計において、料金改定による給水収益の増加に加え、水道事業費用のうち減価償却費、受水費、委託料の減少等により純利益は増加した。また、下水道事業会計においても同様に料金改定による下水道使用料の増加に加え、下水道事業費用のうち企業債支払利息、流域下水道維持管理負担金の減少等により純利益は増加した。</a:t>
          </a:r>
        </a:p>
        <a:p>
          <a:r>
            <a:rPr kumimoji="1" lang="ja-JP" altLang="en-US" sz="1200">
              <a:latin typeface="ＭＳ ゴシック" pitchFamily="49" charset="-128"/>
              <a:ea typeface="ＭＳ ゴシック" pitchFamily="49" charset="-128"/>
            </a:rPr>
            <a:t>　各事業会計において、継続して効率的な経営に努め、黒字額を確保していく。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53269526</v>
      </c>
      <c r="BO4" s="430"/>
      <c r="BP4" s="430"/>
      <c r="BQ4" s="430"/>
      <c r="BR4" s="430"/>
      <c r="BS4" s="430"/>
      <c r="BT4" s="430"/>
      <c r="BU4" s="431"/>
      <c r="BV4" s="429">
        <v>64053910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4.7</v>
      </c>
      <c r="CU4" s="436"/>
      <c r="CV4" s="436"/>
      <c r="CW4" s="436"/>
      <c r="CX4" s="436"/>
      <c r="CY4" s="436"/>
      <c r="CZ4" s="436"/>
      <c r="DA4" s="437"/>
      <c r="DB4" s="435">
        <v>5.3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51463668</v>
      </c>
      <c r="BO5" s="467"/>
      <c r="BP5" s="467"/>
      <c r="BQ5" s="467"/>
      <c r="BR5" s="467"/>
      <c r="BS5" s="467"/>
      <c r="BT5" s="467"/>
      <c r="BU5" s="468"/>
      <c r="BV5" s="466">
        <v>62321821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95.5</v>
      </c>
      <c r="CU5" s="464"/>
      <c r="CV5" s="464"/>
      <c r="CW5" s="464"/>
      <c r="CX5" s="464"/>
      <c r="CY5" s="464"/>
      <c r="CZ5" s="464"/>
      <c r="DA5" s="465"/>
      <c r="DB5" s="463">
        <v>98.1</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1805858</v>
      </c>
      <c r="BO6" s="467"/>
      <c r="BP6" s="467"/>
      <c r="BQ6" s="467"/>
      <c r="BR6" s="467"/>
      <c r="BS6" s="467"/>
      <c r="BT6" s="467"/>
      <c r="BU6" s="468"/>
      <c r="BV6" s="466">
        <v>1732089</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102.4</v>
      </c>
      <c r="CU6" s="504"/>
      <c r="CV6" s="504"/>
      <c r="CW6" s="504"/>
      <c r="CX6" s="504"/>
      <c r="CY6" s="504"/>
      <c r="CZ6" s="504"/>
      <c r="DA6" s="505"/>
      <c r="DB6" s="503">
        <v>105.1</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398303</v>
      </c>
      <c r="BO7" s="467"/>
      <c r="BP7" s="467"/>
      <c r="BQ7" s="467"/>
      <c r="BR7" s="467"/>
      <c r="BS7" s="467"/>
      <c r="BT7" s="467"/>
      <c r="BU7" s="468"/>
      <c r="BV7" s="466">
        <v>124813</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30124126</v>
      </c>
      <c r="CU7" s="467"/>
      <c r="CV7" s="467"/>
      <c r="CW7" s="467"/>
      <c r="CX7" s="467"/>
      <c r="CY7" s="467"/>
      <c r="CZ7" s="467"/>
      <c r="DA7" s="468"/>
      <c r="DB7" s="466">
        <v>30219981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1407555</v>
      </c>
      <c r="BO8" s="467"/>
      <c r="BP8" s="467"/>
      <c r="BQ8" s="467"/>
      <c r="BR8" s="467"/>
      <c r="BS8" s="467"/>
      <c r="BT8" s="467"/>
      <c r="BU8" s="468"/>
      <c r="BV8" s="466">
        <v>1607276</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0.85</v>
      </c>
      <c r="CU8" s="507"/>
      <c r="CV8" s="507"/>
      <c r="CW8" s="507"/>
      <c r="CX8" s="507"/>
      <c r="CY8" s="507"/>
      <c r="CZ8" s="507"/>
      <c r="DA8" s="508"/>
      <c r="DB8" s="506">
        <v>0.85</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140303</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-199721</v>
      </c>
      <c r="BO9" s="467"/>
      <c r="BP9" s="467"/>
      <c r="BQ9" s="467"/>
      <c r="BR9" s="467"/>
      <c r="BS9" s="467"/>
      <c r="BT9" s="467"/>
      <c r="BU9" s="468"/>
      <c r="BV9" s="466">
        <v>-110001</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16.899999999999999</v>
      </c>
      <c r="CU9" s="464"/>
      <c r="CV9" s="464"/>
      <c r="CW9" s="464"/>
      <c r="CX9" s="464"/>
      <c r="CY9" s="464"/>
      <c r="CZ9" s="464"/>
      <c r="DA9" s="465"/>
      <c r="DB9" s="463">
        <v>16.600000000000001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140290</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1182920</v>
      </c>
      <c r="BO10" s="467"/>
      <c r="BP10" s="467"/>
      <c r="BQ10" s="467"/>
      <c r="BR10" s="467"/>
      <c r="BS10" s="467"/>
      <c r="BT10" s="467"/>
      <c r="BU10" s="468"/>
      <c r="BV10" s="466">
        <v>860593</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2300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142457</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109</v>
      </c>
      <c r="AV12" s="499"/>
      <c r="AW12" s="499"/>
      <c r="AX12" s="499"/>
      <c r="AY12" s="500" t="s">
        <v>136</v>
      </c>
      <c r="AZ12" s="501"/>
      <c r="BA12" s="501"/>
      <c r="BB12" s="501"/>
      <c r="BC12" s="501"/>
      <c r="BD12" s="501"/>
      <c r="BE12" s="501"/>
      <c r="BF12" s="501"/>
      <c r="BG12" s="501"/>
      <c r="BH12" s="501"/>
      <c r="BI12" s="501"/>
      <c r="BJ12" s="501"/>
      <c r="BK12" s="501"/>
      <c r="BL12" s="501"/>
      <c r="BM12" s="502"/>
      <c r="BN12" s="466">
        <v>408855</v>
      </c>
      <c r="BO12" s="467"/>
      <c r="BP12" s="467"/>
      <c r="BQ12" s="467"/>
      <c r="BR12" s="467"/>
      <c r="BS12" s="467"/>
      <c r="BT12" s="467"/>
      <c r="BU12" s="468"/>
      <c r="BV12" s="466">
        <v>848012</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138370</v>
      </c>
      <c r="S13" s="548"/>
      <c r="T13" s="548"/>
      <c r="U13" s="548"/>
      <c r="V13" s="549"/>
      <c r="W13" s="482" t="s">
        <v>141</v>
      </c>
      <c r="X13" s="483"/>
      <c r="Y13" s="483"/>
      <c r="Z13" s="483"/>
      <c r="AA13" s="483"/>
      <c r="AB13" s="473"/>
      <c r="AC13" s="517">
        <v>1365</v>
      </c>
      <c r="AD13" s="518"/>
      <c r="AE13" s="518"/>
      <c r="AF13" s="518"/>
      <c r="AG13" s="557"/>
      <c r="AH13" s="517">
        <v>1409</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574344</v>
      </c>
      <c r="BO13" s="467"/>
      <c r="BP13" s="467"/>
      <c r="BQ13" s="467"/>
      <c r="BR13" s="467"/>
      <c r="BS13" s="467"/>
      <c r="BT13" s="467"/>
      <c r="BU13" s="468"/>
      <c r="BV13" s="466">
        <v>-95120</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9.6</v>
      </c>
      <c r="CU13" s="464"/>
      <c r="CV13" s="464"/>
      <c r="CW13" s="464"/>
      <c r="CX13" s="464"/>
      <c r="CY13" s="464"/>
      <c r="CZ13" s="464"/>
      <c r="DA13" s="465"/>
      <c r="DB13" s="463">
        <v>10.5</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146</v>
      </c>
      <c r="M14" s="545"/>
      <c r="N14" s="545"/>
      <c r="O14" s="545"/>
      <c r="P14" s="545"/>
      <c r="Q14" s="546"/>
      <c r="R14" s="547">
        <v>142930</v>
      </c>
      <c r="S14" s="548"/>
      <c r="T14" s="548"/>
      <c r="U14" s="548"/>
      <c r="V14" s="549"/>
      <c r="W14" s="456"/>
      <c r="X14" s="457"/>
      <c r="Y14" s="457"/>
      <c r="Z14" s="457"/>
      <c r="AA14" s="457"/>
      <c r="AB14" s="446"/>
      <c r="AC14" s="550">
        <v>2</v>
      </c>
      <c r="AD14" s="551"/>
      <c r="AE14" s="551"/>
      <c r="AF14" s="551"/>
      <c r="AG14" s="552"/>
      <c r="AH14" s="550">
        <v>2.1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v>56.9</v>
      </c>
      <c r="CU14" s="562"/>
      <c r="CV14" s="562"/>
      <c r="CW14" s="562"/>
      <c r="CX14" s="562"/>
      <c r="CY14" s="562"/>
      <c r="CZ14" s="562"/>
      <c r="DA14" s="563"/>
      <c r="DB14" s="561">
        <v>54.6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148</v>
      </c>
      <c r="N15" s="555"/>
      <c r="O15" s="555"/>
      <c r="P15" s="555"/>
      <c r="Q15" s="556"/>
      <c r="R15" s="547">
        <v>139214</v>
      </c>
      <c r="S15" s="548"/>
      <c r="T15" s="548"/>
      <c r="U15" s="548"/>
      <c r="V15" s="549"/>
      <c r="W15" s="482" t="s">
        <v>149</v>
      </c>
      <c r="X15" s="483"/>
      <c r="Y15" s="483"/>
      <c r="Z15" s="483"/>
      <c r="AA15" s="483"/>
      <c r="AB15" s="473"/>
      <c r="AC15" s="517">
        <v>22569</v>
      </c>
      <c r="AD15" s="518"/>
      <c r="AE15" s="518"/>
      <c r="AF15" s="518"/>
      <c r="AG15" s="557"/>
      <c r="AH15" s="517">
        <v>22674</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18840963</v>
      </c>
      <c r="BO15" s="430"/>
      <c r="BP15" s="430"/>
      <c r="BQ15" s="430"/>
      <c r="BR15" s="430"/>
      <c r="BS15" s="430"/>
      <c r="BT15" s="430"/>
      <c r="BU15" s="431"/>
      <c r="BV15" s="429">
        <v>18852616</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33.5</v>
      </c>
      <c r="AD16" s="551"/>
      <c r="AE16" s="551"/>
      <c r="AF16" s="551"/>
      <c r="AG16" s="552"/>
      <c r="AH16" s="550">
        <v>34</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22169961</v>
      </c>
      <c r="BO16" s="467"/>
      <c r="BP16" s="467"/>
      <c r="BQ16" s="467"/>
      <c r="BR16" s="467"/>
      <c r="BS16" s="467"/>
      <c r="BT16" s="467"/>
      <c r="BU16" s="468"/>
      <c r="BV16" s="466">
        <v>22081153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43376</v>
      </c>
      <c r="AD17" s="518"/>
      <c r="AE17" s="518"/>
      <c r="AF17" s="518"/>
      <c r="AG17" s="557"/>
      <c r="AH17" s="517">
        <v>42552</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24253417</v>
      </c>
      <c r="BO17" s="467"/>
      <c r="BP17" s="467"/>
      <c r="BQ17" s="467"/>
      <c r="BR17" s="467"/>
      <c r="BS17" s="467"/>
      <c r="BT17" s="467"/>
      <c r="BU17" s="468"/>
      <c r="BV17" s="466">
        <v>24286938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136.68</v>
      </c>
      <c r="M18" s="579"/>
      <c r="N18" s="579"/>
      <c r="O18" s="579"/>
      <c r="P18" s="579"/>
      <c r="Q18" s="579"/>
      <c r="R18" s="580"/>
      <c r="S18" s="580"/>
      <c r="T18" s="580"/>
      <c r="U18" s="580"/>
      <c r="V18" s="581"/>
      <c r="W18" s="484"/>
      <c r="X18" s="485"/>
      <c r="Y18" s="485"/>
      <c r="Z18" s="485"/>
      <c r="AA18" s="485"/>
      <c r="AB18" s="476"/>
      <c r="AC18" s="582">
        <v>64.400000000000006</v>
      </c>
      <c r="AD18" s="583"/>
      <c r="AE18" s="583"/>
      <c r="AF18" s="583"/>
      <c r="AG18" s="584"/>
      <c r="AH18" s="582">
        <v>63.9</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29260113</v>
      </c>
      <c r="BO18" s="467"/>
      <c r="BP18" s="467"/>
      <c r="BQ18" s="467"/>
      <c r="BR18" s="467"/>
      <c r="BS18" s="467"/>
      <c r="BT18" s="467"/>
      <c r="BU18" s="468"/>
      <c r="BV18" s="466">
        <v>29925893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1027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35432217</v>
      </c>
      <c r="BO19" s="467"/>
      <c r="BP19" s="467"/>
      <c r="BQ19" s="467"/>
      <c r="BR19" s="467"/>
      <c r="BS19" s="467"/>
      <c r="BT19" s="467"/>
      <c r="BU19" s="468"/>
      <c r="BV19" s="466">
        <v>35695477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53741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68697923</v>
      </c>
      <c r="BO23" s="467"/>
      <c r="BP23" s="467"/>
      <c r="BQ23" s="467"/>
      <c r="BR23" s="467"/>
      <c r="BS23" s="467"/>
      <c r="BT23" s="467"/>
      <c r="BU23" s="468"/>
      <c r="BV23" s="466">
        <v>68704919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10280</v>
      </c>
      <c r="R24" s="518"/>
      <c r="S24" s="518"/>
      <c r="T24" s="518"/>
      <c r="U24" s="518"/>
      <c r="V24" s="557"/>
      <c r="W24" s="616"/>
      <c r="X24" s="604"/>
      <c r="Y24" s="605"/>
      <c r="Z24" s="516" t="s">
        <v>173</v>
      </c>
      <c r="AA24" s="496"/>
      <c r="AB24" s="496"/>
      <c r="AC24" s="496"/>
      <c r="AD24" s="496"/>
      <c r="AE24" s="496"/>
      <c r="AF24" s="496"/>
      <c r="AG24" s="497"/>
      <c r="AH24" s="517">
        <v>945</v>
      </c>
      <c r="AI24" s="518"/>
      <c r="AJ24" s="518"/>
      <c r="AK24" s="518"/>
      <c r="AL24" s="557"/>
      <c r="AM24" s="517">
        <v>2957850</v>
      </c>
      <c r="AN24" s="518"/>
      <c r="AO24" s="518"/>
      <c r="AP24" s="518"/>
      <c r="AQ24" s="518"/>
      <c r="AR24" s="557"/>
      <c r="AS24" s="517">
        <v>3130</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48120912</v>
      </c>
      <c r="BO24" s="467"/>
      <c r="BP24" s="467"/>
      <c r="BQ24" s="467"/>
      <c r="BR24" s="467"/>
      <c r="BS24" s="467"/>
      <c r="BT24" s="467"/>
      <c r="BU24" s="468"/>
      <c r="BV24" s="466">
        <v>47518837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2</v>
      </c>
      <c r="M25" s="518"/>
      <c r="N25" s="518"/>
      <c r="O25" s="518"/>
      <c r="P25" s="557"/>
      <c r="Q25" s="517">
        <v>7810</v>
      </c>
      <c r="R25" s="518"/>
      <c r="S25" s="518"/>
      <c r="T25" s="518"/>
      <c r="U25" s="518"/>
      <c r="V25" s="557"/>
      <c r="W25" s="616"/>
      <c r="X25" s="604"/>
      <c r="Y25" s="605"/>
      <c r="Z25" s="516" t="s">
        <v>176</v>
      </c>
      <c r="AA25" s="496"/>
      <c r="AB25" s="496"/>
      <c r="AC25" s="496"/>
      <c r="AD25" s="496"/>
      <c r="AE25" s="496"/>
      <c r="AF25" s="496"/>
      <c r="AG25" s="497"/>
      <c r="AH25" s="517">
        <v>249</v>
      </c>
      <c r="AI25" s="518"/>
      <c r="AJ25" s="518"/>
      <c r="AK25" s="518"/>
      <c r="AL25" s="557"/>
      <c r="AM25" s="517">
        <v>812736</v>
      </c>
      <c r="AN25" s="518"/>
      <c r="AO25" s="518"/>
      <c r="AP25" s="518"/>
      <c r="AQ25" s="518"/>
      <c r="AR25" s="557"/>
      <c r="AS25" s="517">
        <v>3264</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12224646</v>
      </c>
      <c r="BO25" s="430"/>
      <c r="BP25" s="430"/>
      <c r="BQ25" s="430"/>
      <c r="BR25" s="430"/>
      <c r="BS25" s="430"/>
      <c r="BT25" s="430"/>
      <c r="BU25" s="431"/>
      <c r="BV25" s="429">
        <v>13852841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6420</v>
      </c>
      <c r="R26" s="518"/>
      <c r="S26" s="518"/>
      <c r="T26" s="518"/>
      <c r="U26" s="518"/>
      <c r="V26" s="557"/>
      <c r="W26" s="616"/>
      <c r="X26" s="604"/>
      <c r="Y26" s="605"/>
      <c r="Z26" s="516" t="s">
        <v>179</v>
      </c>
      <c r="AA26" s="626"/>
      <c r="AB26" s="626"/>
      <c r="AC26" s="626"/>
      <c r="AD26" s="626"/>
      <c r="AE26" s="626"/>
      <c r="AF26" s="626"/>
      <c r="AG26" s="627"/>
      <c r="AH26" s="517">
        <v>51</v>
      </c>
      <c r="AI26" s="518"/>
      <c r="AJ26" s="518"/>
      <c r="AK26" s="518"/>
      <c r="AL26" s="557"/>
      <c r="AM26" s="517">
        <v>151572</v>
      </c>
      <c r="AN26" s="518"/>
      <c r="AO26" s="518"/>
      <c r="AP26" s="518"/>
      <c r="AQ26" s="518"/>
      <c r="AR26" s="557"/>
      <c r="AS26" s="517">
        <v>2972</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138</v>
      </c>
      <c r="BO26" s="467"/>
      <c r="BP26" s="467"/>
      <c r="BQ26" s="467"/>
      <c r="BR26" s="467"/>
      <c r="BS26" s="467"/>
      <c r="BT26" s="467"/>
      <c r="BU26" s="468"/>
      <c r="BV26" s="466" t="s">
        <v>138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5900</v>
      </c>
      <c r="R27" s="518"/>
      <c r="S27" s="518"/>
      <c r="T27" s="518"/>
      <c r="U27" s="518"/>
      <c r="V27" s="557"/>
      <c r="W27" s="616"/>
      <c r="X27" s="604"/>
      <c r="Y27" s="605"/>
      <c r="Z27" s="516" t="s">
        <v>182</v>
      </c>
      <c r="AA27" s="496"/>
      <c r="AB27" s="496"/>
      <c r="AC27" s="496"/>
      <c r="AD27" s="496"/>
      <c r="AE27" s="496"/>
      <c r="AF27" s="496"/>
      <c r="AG27" s="497"/>
      <c r="AH27" s="517">
        <v>65</v>
      </c>
      <c r="AI27" s="518"/>
      <c r="AJ27" s="518"/>
      <c r="AK27" s="518"/>
      <c r="AL27" s="557"/>
      <c r="AM27" s="517">
        <v>243816</v>
      </c>
      <c r="AN27" s="518"/>
      <c r="AO27" s="518"/>
      <c r="AP27" s="518"/>
      <c r="AQ27" s="518"/>
      <c r="AR27" s="557"/>
      <c r="AS27" s="517">
        <v>3751</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t="s">
        <v>138</v>
      </c>
      <c r="BO27" s="640"/>
      <c r="BP27" s="640"/>
      <c r="BQ27" s="640"/>
      <c r="BR27" s="640"/>
      <c r="BS27" s="640"/>
      <c r="BT27" s="640"/>
      <c r="BU27" s="641"/>
      <c r="BV27" s="639" t="s">
        <v>138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5100</v>
      </c>
      <c r="R28" s="518"/>
      <c r="S28" s="518"/>
      <c r="T28" s="518"/>
      <c r="U28" s="518"/>
      <c r="V28" s="557"/>
      <c r="W28" s="616"/>
      <c r="X28" s="604"/>
      <c r="Y28" s="605"/>
      <c r="Z28" s="516" t="s">
        <v>185</v>
      </c>
      <c r="AA28" s="496"/>
      <c r="AB28" s="496"/>
      <c r="AC28" s="496"/>
      <c r="AD28" s="496"/>
      <c r="AE28" s="496"/>
      <c r="AF28" s="496"/>
      <c r="AG28" s="497"/>
      <c r="AH28" s="517" t="s">
        <v>138</v>
      </c>
      <c r="AI28" s="518"/>
      <c r="AJ28" s="518"/>
      <c r="AK28" s="518"/>
      <c r="AL28" s="557"/>
      <c r="AM28" s="517" t="s">
        <v>138</v>
      </c>
      <c r="AN28" s="518"/>
      <c r="AO28" s="518"/>
      <c r="AP28" s="518"/>
      <c r="AQ28" s="518"/>
      <c r="AR28" s="557"/>
      <c r="AS28" s="517" t="s">
        <v>138</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4216178</v>
      </c>
      <c r="BO28" s="430"/>
      <c r="BP28" s="430"/>
      <c r="BQ28" s="430"/>
      <c r="BR28" s="430"/>
      <c r="BS28" s="430"/>
      <c r="BT28" s="430"/>
      <c r="BU28" s="431"/>
      <c r="BV28" s="429">
        <v>3442113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24</v>
      </c>
      <c r="M29" s="518"/>
      <c r="N29" s="518"/>
      <c r="O29" s="518"/>
      <c r="P29" s="557"/>
      <c r="Q29" s="517">
        <v>4600</v>
      </c>
      <c r="R29" s="518"/>
      <c r="S29" s="518"/>
      <c r="T29" s="518"/>
      <c r="U29" s="518"/>
      <c r="V29" s="557"/>
      <c r="W29" s="617"/>
      <c r="X29" s="618"/>
      <c r="Y29" s="619"/>
      <c r="Z29" s="516" t="s">
        <v>188</v>
      </c>
      <c r="AA29" s="496"/>
      <c r="AB29" s="496"/>
      <c r="AC29" s="496"/>
      <c r="AD29" s="496"/>
      <c r="AE29" s="496"/>
      <c r="AF29" s="496"/>
      <c r="AG29" s="497"/>
      <c r="AH29" s="517">
        <v>1010</v>
      </c>
      <c r="AI29" s="518"/>
      <c r="AJ29" s="518"/>
      <c r="AK29" s="518"/>
      <c r="AL29" s="557"/>
      <c r="AM29" s="517">
        <v>3201666</v>
      </c>
      <c r="AN29" s="518"/>
      <c r="AO29" s="518"/>
      <c r="AP29" s="518"/>
      <c r="AQ29" s="518"/>
      <c r="AR29" s="557"/>
      <c r="AS29" s="517">
        <v>3170</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580622</v>
      </c>
      <c r="BO29" s="467"/>
      <c r="BP29" s="467"/>
      <c r="BQ29" s="467"/>
      <c r="BR29" s="467"/>
      <c r="BS29" s="467"/>
      <c r="BT29" s="467"/>
      <c r="BU29" s="468"/>
      <c r="BV29" s="466">
        <v>654863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101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5598109</v>
      </c>
      <c r="BO30" s="640"/>
      <c r="BP30" s="640"/>
      <c r="BQ30" s="640"/>
      <c r="BR30" s="640"/>
      <c r="BS30" s="640"/>
      <c r="BT30" s="640"/>
      <c r="BU30" s="641"/>
      <c r="BV30" s="639">
        <v>4916152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197</v>
      </c>
      <c r="V33" s="490"/>
      <c r="W33" s="455" t="s">
        <v>199</v>
      </c>
      <c r="X33" s="455"/>
      <c r="Y33" s="455"/>
      <c r="Z33" s="455"/>
      <c r="AA33" s="455"/>
      <c r="AB33" s="455"/>
      <c r="AC33" s="455"/>
      <c r="AD33" s="455"/>
      <c r="AE33" s="455"/>
      <c r="AF33" s="455"/>
      <c r="AG33" s="455"/>
      <c r="AH33" s="455"/>
      <c r="AI33" s="455"/>
      <c r="AJ33" s="455"/>
      <c r="AK33" s="455"/>
      <c r="AL33" s="215"/>
      <c r="AM33" s="490" t="s">
        <v>197</v>
      </c>
      <c r="AN33" s="490"/>
      <c r="AO33" s="455" t="s">
        <v>198</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197</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10</v>
      </c>
      <c r="BF34" s="652"/>
      <c r="BG34" s="653" t="str">
        <f>IF('各会計、関係団体の財政状況及び健全化判断比率'!B34="","",'各会計、関係団体の財政状況及び健全化判断比率'!B34)</f>
        <v>農業集落排水事業特別会計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桑名広域清掃事業組合</v>
      </c>
      <c r="BZ34" s="653"/>
      <c r="CA34" s="653"/>
      <c r="CB34" s="653"/>
      <c r="CC34" s="653"/>
      <c r="CD34" s="653"/>
      <c r="CE34" s="653"/>
      <c r="CF34" s="653"/>
      <c r="CG34" s="653"/>
      <c r="CH34" s="653"/>
      <c r="CI34" s="653"/>
      <c r="CJ34" s="653"/>
      <c r="CK34" s="653"/>
      <c r="CL34" s="653"/>
      <c r="CM34" s="653"/>
      <c r="CN34" s="213"/>
      <c r="CO34" s="652">
        <f>IF(CQ34="","",MAX(C34:D43,U34:V43,AM34:AN43,BE34:BF43,BW34:BX43)+1)</f>
        <v>21</v>
      </c>
      <c r="CP34" s="652"/>
      <c r="CQ34" s="653" t="str">
        <f>IF('各会計、関係団体の財政状況及び健全化判断比率'!BS7="","",'各会計、関係団体の財政状況及び健全化判断比率'!BS7)</f>
        <v>（一財）桑名市文化・スポーツ振興公社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住宅新築資金等貸付事業特別会計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市営駐車場事業特別会計</v>
      </c>
      <c r="X35" s="653"/>
      <c r="Y35" s="653"/>
      <c r="Z35" s="653"/>
      <c r="AA35" s="653"/>
      <c r="AB35" s="653"/>
      <c r="AC35" s="653"/>
      <c r="AD35" s="653"/>
      <c r="AE35" s="653"/>
      <c r="AF35" s="653"/>
      <c r="AG35" s="653"/>
      <c r="AH35" s="653"/>
      <c r="AI35" s="653"/>
      <c r="AJ35" s="653"/>
      <c r="AK35" s="653"/>
      <c r="AL35" s="213"/>
      <c r="AM35" s="652">
        <f t="shared" ref="AM35:AM43" si="0">IF(AO35="","",AM34+1)</f>
        <v>9</v>
      </c>
      <c r="AN35" s="652"/>
      <c r="AO35" s="653" t="str">
        <f>IF('各会計、関係団体の財政状況及び健全化判断比率'!B33="","",'各会計、関係団体の財政状況及び健全化判断比率'!B33)</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　一般会計</v>
      </c>
      <c r="BZ35" s="653"/>
      <c r="CA35" s="653"/>
      <c r="CB35" s="653"/>
      <c r="CC35" s="653"/>
      <c r="CD35" s="653"/>
      <c r="CE35" s="653"/>
      <c r="CF35" s="653"/>
      <c r="CG35" s="653"/>
      <c r="CH35" s="653"/>
      <c r="CI35" s="653"/>
      <c r="CJ35" s="653"/>
      <c r="CK35" s="653"/>
      <c r="CL35" s="653"/>
      <c r="CM35" s="653"/>
      <c r="CN35" s="213"/>
      <c r="CO35" s="652">
        <f t="shared" ref="CO35:CO43" si="3">IF(CQ35="","",CO34+1)</f>
        <v>22</v>
      </c>
      <c r="CP35" s="652"/>
      <c r="CQ35" s="653" t="str">
        <f>IF('各会計、関係団体の財政状況及び健全化判断比率'!BS8="","",'各会計、関係団体の財政状況及び健全化判断比率'!BS8)</f>
        <v>（株）まちづくり桑名</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地方独立行政法人桑名市総合医療センター施設整備等貸付事業特別会計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介護保険事業特別会計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　ごみ処理施設整備事業特別会計</v>
      </c>
      <c r="BZ36" s="653"/>
      <c r="CA36" s="653"/>
      <c r="CB36" s="653"/>
      <c r="CC36" s="653"/>
      <c r="CD36" s="653"/>
      <c r="CE36" s="653"/>
      <c r="CF36" s="653"/>
      <c r="CG36" s="653"/>
      <c r="CH36" s="653"/>
      <c r="CI36" s="653"/>
      <c r="CJ36" s="653"/>
      <c r="CK36" s="653"/>
      <c r="CL36" s="653"/>
      <c r="CM36" s="653"/>
      <c r="CN36" s="213"/>
      <c r="CO36" s="652">
        <f t="shared" si="3"/>
        <v>23</v>
      </c>
      <c r="CP36" s="652"/>
      <c r="CQ36" s="653" t="str">
        <f>IF('各会計、関係団体の財政状況及び健全化判断比率'!BS9="","",'各会計、関係団体の財政状況及び健全化判断比率'!BS9)</f>
        <v>（地独）桑名市総合医療センター</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〇</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7</v>
      </c>
      <c r="V37" s="652"/>
      <c r="W37" s="653" t="str">
        <f>IF('各会計、関係団体の財政状況及び健全化判断比率'!B31="","",'各会計、関係団体の財政状況及び健全化判断比率'!B31)</f>
        <v>後期高齢者医療事業特別会計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三重県市町総合事務組合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　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16</v>
      </c>
      <c r="BX39" s="652"/>
      <c r="BY39" s="653" t="str">
        <f>IF('各会計、関係団体の財政状況及び健全化判断比率'!B73="","",'各会計、関係団体の財政状況及び健全化判断比率'!B73)</f>
        <v>　共同研修特別会計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17</v>
      </c>
      <c r="BX40" s="652"/>
      <c r="BY40" s="653" t="str">
        <f>IF('各会計、関係団体の財政状況及び健全化判断比率'!B74="","",'各会計、関係団体の財政状況及び健全化判断比率'!B74)</f>
        <v>　デジタル地図特別会計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18</v>
      </c>
      <c r="BX41" s="652"/>
      <c r="BY41" s="653" t="str">
        <f>IF('各会計、関係団体の財政状況及び健全化判断比率'!B75="","",'各会計、関係団体の財政状況及び健全化判断比率'!B75)</f>
        <v>　物品特別会計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19</v>
      </c>
      <c r="BX42" s="652"/>
      <c r="BY42" s="653" t="str">
        <f>IF('各会計、関係団体の財政状況及び健全化判断比率'!B76="","",'各会計、関係団体の財政状況及び健全化判断比率'!B76)</f>
        <v>　退職手当特別会計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20</v>
      </c>
      <c r="BX43" s="652"/>
      <c r="BY43" s="653" t="str">
        <f>IF('各会計、関係団体の財政状況及び健全化判断比率'!B77="","",'各会計、関係団体の財政状況及び健全化判断比率'!B77)</f>
        <v>　消防救急無線特別会計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tOyUsDejvHkEeYhDXdr1iZJHpMPXN1CUgPOxoMCtrm882QAE+SpOhnqf5Iq/BYIpAEENumKc/2s6RIWSmsDw==" saltValue="uBZju9G1Qq1tGf5KeowK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70" zoomScaleNormal="70" zoomScaleSheetLayoutView="70" workbookViewId="0">
      <selection activeCell="K35" sqref="K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4" t="s">
        <v>573</v>
      </c>
      <c r="D34" s="1244"/>
      <c r="E34" s="1245"/>
      <c r="F34" s="32">
        <v>6.46</v>
      </c>
      <c r="G34" s="33">
        <v>6.07</v>
      </c>
      <c r="H34" s="33">
        <v>4.26</v>
      </c>
      <c r="I34" s="33">
        <v>4.43</v>
      </c>
      <c r="J34" s="34">
        <v>5.69</v>
      </c>
      <c r="K34" s="22"/>
      <c r="L34" s="22"/>
      <c r="M34" s="22"/>
      <c r="N34" s="22"/>
      <c r="O34" s="22"/>
      <c r="P34" s="22"/>
    </row>
    <row r="35" spans="1:16" ht="39" customHeight="1" x14ac:dyDescent="0.15">
      <c r="A35" s="22"/>
      <c r="B35" s="35"/>
      <c r="C35" s="1238" t="s">
        <v>574</v>
      </c>
      <c r="D35" s="1239"/>
      <c r="E35" s="1240"/>
      <c r="F35" s="36">
        <v>3.47</v>
      </c>
      <c r="G35" s="37">
        <v>5.16</v>
      </c>
      <c r="H35" s="37">
        <v>5.66</v>
      </c>
      <c r="I35" s="37">
        <v>5.31</v>
      </c>
      <c r="J35" s="38">
        <v>4.67</v>
      </c>
      <c r="K35" s="22"/>
      <c r="L35" s="22"/>
      <c r="M35" s="22"/>
      <c r="N35" s="22"/>
      <c r="O35" s="22"/>
      <c r="P35" s="22"/>
    </row>
    <row r="36" spans="1:16" ht="39" customHeight="1" x14ac:dyDescent="0.15">
      <c r="A36" s="22"/>
      <c r="B36" s="35"/>
      <c r="C36" s="1238" t="s">
        <v>575</v>
      </c>
      <c r="D36" s="1239"/>
      <c r="E36" s="1240"/>
      <c r="F36" s="36">
        <v>1.65</v>
      </c>
      <c r="G36" s="37">
        <v>1.27</v>
      </c>
      <c r="H36" s="37">
        <v>1.49</v>
      </c>
      <c r="I36" s="37">
        <v>1.79</v>
      </c>
      <c r="J36" s="38">
        <v>2.66</v>
      </c>
      <c r="K36" s="22"/>
      <c r="L36" s="22"/>
      <c r="M36" s="22"/>
      <c r="N36" s="22"/>
      <c r="O36" s="22"/>
      <c r="P36" s="22"/>
    </row>
    <row r="37" spans="1:16" ht="39" customHeight="1" x14ac:dyDescent="0.15">
      <c r="A37" s="22"/>
      <c r="B37" s="35"/>
      <c r="C37" s="1238" t="s">
        <v>576</v>
      </c>
      <c r="D37" s="1239"/>
      <c r="E37" s="1240"/>
      <c r="F37" s="36">
        <v>0.65</v>
      </c>
      <c r="G37" s="37">
        <v>0.56000000000000005</v>
      </c>
      <c r="H37" s="37">
        <v>0.46</v>
      </c>
      <c r="I37" s="37">
        <v>0.78</v>
      </c>
      <c r="J37" s="38">
        <v>0.66</v>
      </c>
      <c r="K37" s="22"/>
      <c r="L37" s="22"/>
      <c r="M37" s="22"/>
      <c r="N37" s="22"/>
      <c r="O37" s="22"/>
      <c r="P37" s="22"/>
    </row>
    <row r="38" spans="1:16" ht="39" customHeight="1" x14ac:dyDescent="0.15">
      <c r="A38" s="22"/>
      <c r="B38" s="35"/>
      <c r="C38" s="1238" t="s">
        <v>577</v>
      </c>
      <c r="D38" s="1239"/>
      <c r="E38" s="1240"/>
      <c r="F38" s="36">
        <v>0</v>
      </c>
      <c r="G38" s="37">
        <v>0</v>
      </c>
      <c r="H38" s="37">
        <v>0</v>
      </c>
      <c r="I38" s="37">
        <v>0</v>
      </c>
      <c r="J38" s="38">
        <v>0.56999999999999995</v>
      </c>
      <c r="K38" s="22"/>
      <c r="L38" s="22"/>
      <c r="M38" s="22"/>
      <c r="N38" s="22"/>
      <c r="O38" s="22"/>
      <c r="P38" s="22"/>
    </row>
    <row r="39" spans="1:16" ht="39" customHeight="1" x14ac:dyDescent="0.15">
      <c r="A39" s="22"/>
      <c r="B39" s="35"/>
      <c r="C39" s="1238" t="s">
        <v>578</v>
      </c>
      <c r="D39" s="1239"/>
      <c r="E39" s="1240"/>
      <c r="F39" s="36">
        <v>0.55000000000000004</v>
      </c>
      <c r="G39" s="37">
        <v>0.57999999999999996</v>
      </c>
      <c r="H39" s="37">
        <v>0.39</v>
      </c>
      <c r="I39" s="37">
        <v>0.63</v>
      </c>
      <c r="J39" s="38">
        <v>0.24</v>
      </c>
      <c r="K39" s="22"/>
      <c r="L39" s="22"/>
      <c r="M39" s="22"/>
      <c r="N39" s="22"/>
      <c r="O39" s="22"/>
      <c r="P39" s="22"/>
    </row>
    <row r="40" spans="1:16" ht="39" customHeight="1" x14ac:dyDescent="0.15">
      <c r="A40" s="22"/>
      <c r="B40" s="35"/>
      <c r="C40" s="1238" t="s">
        <v>579</v>
      </c>
      <c r="D40" s="1239"/>
      <c r="E40" s="1240"/>
      <c r="F40" s="36">
        <v>0.01</v>
      </c>
      <c r="G40" s="37">
        <v>0.01</v>
      </c>
      <c r="H40" s="37">
        <v>0.01</v>
      </c>
      <c r="I40" s="37">
        <v>0.16</v>
      </c>
      <c r="J40" s="38">
        <v>0.16</v>
      </c>
      <c r="K40" s="22"/>
      <c r="L40" s="22"/>
      <c r="M40" s="22"/>
      <c r="N40" s="22"/>
      <c r="O40" s="22"/>
      <c r="P40" s="22"/>
    </row>
    <row r="41" spans="1:16" ht="39" customHeight="1" x14ac:dyDescent="0.15">
      <c r="A41" s="22"/>
      <c r="B41" s="35"/>
      <c r="C41" s="1238" t="s">
        <v>580</v>
      </c>
      <c r="D41" s="1239"/>
      <c r="E41" s="1240"/>
      <c r="F41" s="36">
        <v>0</v>
      </c>
      <c r="G41" s="37">
        <v>0</v>
      </c>
      <c r="H41" s="37">
        <v>0</v>
      </c>
      <c r="I41" s="37">
        <v>0</v>
      </c>
      <c r="J41" s="38">
        <v>0</v>
      </c>
      <c r="K41" s="22"/>
      <c r="L41" s="22"/>
      <c r="M41" s="22"/>
      <c r="N41" s="22"/>
      <c r="O41" s="22"/>
      <c r="P41" s="22"/>
    </row>
    <row r="42" spans="1:16" ht="39" customHeight="1" x14ac:dyDescent="0.15">
      <c r="A42" s="22"/>
      <c r="B42" s="39"/>
      <c r="C42" s="1238" t="s">
        <v>581</v>
      </c>
      <c r="D42" s="1239"/>
      <c r="E42" s="1240"/>
      <c r="F42" s="36" t="s">
        <v>524</v>
      </c>
      <c r="G42" s="37" t="s">
        <v>524</v>
      </c>
      <c r="H42" s="37" t="s">
        <v>524</v>
      </c>
      <c r="I42" s="37" t="s">
        <v>524</v>
      </c>
      <c r="J42" s="38" t="s">
        <v>524</v>
      </c>
      <c r="K42" s="22"/>
      <c r="L42" s="22"/>
      <c r="M42" s="22"/>
      <c r="N42" s="22"/>
      <c r="O42" s="22"/>
      <c r="P42" s="22"/>
    </row>
    <row r="43" spans="1:16" ht="39" customHeight="1" thickBot="1" x14ac:dyDescent="0.2">
      <c r="A43" s="22"/>
      <c r="B43" s="40"/>
      <c r="C43" s="1241" t="s">
        <v>582</v>
      </c>
      <c r="D43" s="1242"/>
      <c r="E43" s="124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Ji7Abk60k9Au8/52oZgex73ryCfL0d7QaPjtVoMDK4zlOobTsRyTS9qc0NrckKKvrDuOcqLjBGRKOXm3IQpow==" saltValue="3zEzg5UE7snxZTQDdpSJ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G46" zoomScale="70" zoomScaleNormal="7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5561</v>
      </c>
      <c r="L45" s="60">
        <v>5731</v>
      </c>
      <c r="M45" s="60">
        <v>5851</v>
      </c>
      <c r="N45" s="60">
        <v>6207</v>
      </c>
      <c r="O45" s="61">
        <v>6322</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524</v>
      </c>
      <c r="L46" s="64" t="s">
        <v>524</v>
      </c>
      <c r="M46" s="64" t="s">
        <v>524</v>
      </c>
      <c r="N46" s="64" t="s">
        <v>524</v>
      </c>
      <c r="O46" s="65" t="s">
        <v>524</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524</v>
      </c>
      <c r="L47" s="64" t="s">
        <v>524</v>
      </c>
      <c r="M47" s="64" t="s">
        <v>524</v>
      </c>
      <c r="N47" s="64" t="s">
        <v>524</v>
      </c>
      <c r="O47" s="65" t="s">
        <v>524</v>
      </c>
      <c r="P47" s="48"/>
      <c r="Q47" s="48"/>
      <c r="R47" s="48"/>
      <c r="S47" s="48"/>
      <c r="T47" s="48"/>
      <c r="U47" s="48"/>
    </row>
    <row r="48" spans="1:21" ht="30.75" customHeight="1" x14ac:dyDescent="0.15">
      <c r="A48" s="48"/>
      <c r="B48" s="1248"/>
      <c r="C48" s="1249"/>
      <c r="D48" s="62"/>
      <c r="E48" s="1254" t="s">
        <v>15</v>
      </c>
      <c r="F48" s="1254"/>
      <c r="G48" s="1254"/>
      <c r="H48" s="1254"/>
      <c r="I48" s="1254"/>
      <c r="J48" s="1255"/>
      <c r="K48" s="63">
        <v>1730</v>
      </c>
      <c r="L48" s="64">
        <v>1747</v>
      </c>
      <c r="M48" s="64">
        <v>1755</v>
      </c>
      <c r="N48" s="64">
        <v>1778</v>
      </c>
      <c r="O48" s="65">
        <v>1692</v>
      </c>
      <c r="P48" s="48"/>
      <c r="Q48" s="48"/>
      <c r="R48" s="48"/>
      <c r="S48" s="48"/>
      <c r="T48" s="48"/>
      <c r="U48" s="48"/>
    </row>
    <row r="49" spans="1:21" ht="30.75" customHeight="1" x14ac:dyDescent="0.15">
      <c r="A49" s="48"/>
      <c r="B49" s="1248"/>
      <c r="C49" s="1249"/>
      <c r="D49" s="62"/>
      <c r="E49" s="1254" t="s">
        <v>16</v>
      </c>
      <c r="F49" s="1254"/>
      <c r="G49" s="1254"/>
      <c r="H49" s="1254"/>
      <c r="I49" s="1254"/>
      <c r="J49" s="1255"/>
      <c r="K49" s="63">
        <v>1002</v>
      </c>
      <c r="L49" s="64">
        <v>975</v>
      </c>
      <c r="M49" s="64">
        <v>651</v>
      </c>
      <c r="N49" s="64">
        <v>318</v>
      </c>
      <c r="O49" s="65">
        <v>152</v>
      </c>
      <c r="P49" s="48"/>
      <c r="Q49" s="48"/>
      <c r="R49" s="48"/>
      <c r="S49" s="48"/>
      <c r="T49" s="48"/>
      <c r="U49" s="48"/>
    </row>
    <row r="50" spans="1:21" ht="30.75" customHeight="1" x14ac:dyDescent="0.15">
      <c r="A50" s="48"/>
      <c r="B50" s="1248"/>
      <c r="C50" s="1249"/>
      <c r="D50" s="62"/>
      <c r="E50" s="1254" t="s">
        <v>17</v>
      </c>
      <c r="F50" s="1254"/>
      <c r="G50" s="1254"/>
      <c r="H50" s="1254"/>
      <c r="I50" s="1254"/>
      <c r="J50" s="1255"/>
      <c r="K50" s="63">
        <v>260</v>
      </c>
      <c r="L50" s="64">
        <v>150</v>
      </c>
      <c r="M50" s="64">
        <v>149</v>
      </c>
      <c r="N50" s="64">
        <v>148</v>
      </c>
      <c r="O50" s="65">
        <v>144</v>
      </c>
      <c r="P50" s="48"/>
      <c r="Q50" s="48"/>
      <c r="R50" s="48"/>
      <c r="S50" s="48"/>
      <c r="T50" s="48"/>
      <c r="U50" s="48"/>
    </row>
    <row r="51" spans="1:21" ht="30.75" customHeight="1" x14ac:dyDescent="0.15">
      <c r="A51" s="48"/>
      <c r="B51" s="1250"/>
      <c r="C51" s="1251"/>
      <c r="D51" s="66"/>
      <c r="E51" s="1254" t="s">
        <v>18</v>
      </c>
      <c r="F51" s="1254"/>
      <c r="G51" s="1254"/>
      <c r="H51" s="1254"/>
      <c r="I51" s="1254"/>
      <c r="J51" s="1255"/>
      <c r="K51" s="63">
        <v>1</v>
      </c>
      <c r="L51" s="64" t="s">
        <v>524</v>
      </c>
      <c r="M51" s="64" t="s">
        <v>524</v>
      </c>
      <c r="N51" s="64" t="s">
        <v>524</v>
      </c>
      <c r="O51" s="65" t="s">
        <v>524</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5743</v>
      </c>
      <c r="L52" s="64">
        <v>5687</v>
      </c>
      <c r="M52" s="64">
        <v>5806</v>
      </c>
      <c r="N52" s="64">
        <v>5945</v>
      </c>
      <c r="O52" s="65">
        <v>6061</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2811</v>
      </c>
      <c r="L53" s="69">
        <v>2916</v>
      </c>
      <c r="M53" s="69">
        <v>2600</v>
      </c>
      <c r="N53" s="69">
        <v>2506</v>
      </c>
      <c r="O53" s="70">
        <v>2249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619</v>
      </c>
      <c r="L57" s="83" t="s">
        <v>620</v>
      </c>
      <c r="M57" s="83" t="s">
        <v>620</v>
      </c>
      <c r="N57" s="83" t="s">
        <v>619</v>
      </c>
      <c r="O57" s="84" t="s">
        <v>620</v>
      </c>
    </row>
    <row r="58" spans="1:21" ht="31.5" customHeight="1" thickBot="1" x14ac:dyDescent="0.2">
      <c r="B58" s="1264"/>
      <c r="C58" s="1265"/>
      <c r="D58" s="1269" t="s">
        <v>27</v>
      </c>
      <c r="E58" s="1270"/>
      <c r="F58" s="1270"/>
      <c r="G58" s="1270"/>
      <c r="H58" s="1270"/>
      <c r="I58" s="1270"/>
      <c r="J58" s="1271"/>
      <c r="K58" s="85" t="s">
        <v>620</v>
      </c>
      <c r="L58" s="86" t="s">
        <v>620</v>
      </c>
      <c r="M58" s="86" t="s">
        <v>620</v>
      </c>
      <c r="N58" s="86" t="s">
        <v>620</v>
      </c>
      <c r="O58" s="87" t="s">
        <v>620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9M3wrmZKjTHPdBxXx5c5g6Vamr2k+y+ConzRqn7wwIW+J52JlhrneTR7dJxnN3X1tn5fX0QLMURARISvwI6dg==" saltValue="T8TWUzk+wC/VxX3El2cS/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70" zoomScaleNormal="70" zoomScaleSheetLayoutView="100" workbookViewId="0">
      <selection activeCell="E41" sqref="E41:H41"/>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565</v>
      </c>
      <c r="J40" s="99" t="s">
        <v>566</v>
      </c>
      <c r="K40" s="99" t="s">
        <v>567</v>
      </c>
      <c r="L40" s="99" t="s">
        <v>568</v>
      </c>
      <c r="M40" s="100" t="s">
        <v>569</v>
      </c>
    </row>
    <row r="41" spans="2:13" ht="27.75" customHeight="1" x14ac:dyDescent="0.15">
      <c r="B41" s="1272" t="s">
        <v>30</v>
      </c>
      <c r="C41" s="1273"/>
      <c r="D41" s="101"/>
      <c r="E41" s="1278" t="s">
        <v>31</v>
      </c>
      <c r="F41" s="1278"/>
      <c r="G41" s="1278"/>
      <c r="H41" s="1279"/>
      <c r="I41" s="102">
        <v>53900</v>
      </c>
      <c r="J41" s="103">
        <v>55278</v>
      </c>
      <c r="K41" s="103">
        <v>58129</v>
      </c>
      <c r="L41" s="103">
        <v>68732</v>
      </c>
      <c r="M41" s="104">
        <v>68717</v>
      </c>
    </row>
    <row r="42" spans="2:13" ht="27.75" customHeight="1" x14ac:dyDescent="0.15">
      <c r="B42" s="1274"/>
      <c r="C42" s="1275"/>
      <c r="D42" s="105"/>
      <c r="E42" s="1280" t="s">
        <v>32</v>
      </c>
      <c r="F42" s="1280"/>
      <c r="G42" s="1280"/>
      <c r="H42" s="1281"/>
      <c r="I42" s="106">
        <v>2365</v>
      </c>
      <c r="J42" s="107">
        <v>2218</v>
      </c>
      <c r="K42" s="107">
        <v>2071</v>
      </c>
      <c r="L42" s="107">
        <v>1925</v>
      </c>
      <c r="M42" s="108">
        <v>1781</v>
      </c>
    </row>
    <row r="43" spans="2:13" ht="27.75" customHeight="1" x14ac:dyDescent="0.15">
      <c r="B43" s="1274"/>
      <c r="C43" s="1275"/>
      <c r="D43" s="105"/>
      <c r="E43" s="1280" t="s">
        <v>33</v>
      </c>
      <c r="F43" s="1280"/>
      <c r="G43" s="1280"/>
      <c r="H43" s="1281"/>
      <c r="I43" s="106">
        <v>23969</v>
      </c>
      <c r="J43" s="107">
        <v>23226</v>
      </c>
      <c r="K43" s="107">
        <v>23102</v>
      </c>
      <c r="L43" s="107">
        <v>22362</v>
      </c>
      <c r="M43" s="108">
        <v>21162</v>
      </c>
    </row>
    <row r="44" spans="2:13" ht="27.75" customHeight="1" x14ac:dyDescent="0.15">
      <c r="B44" s="1274"/>
      <c r="C44" s="1275"/>
      <c r="D44" s="105"/>
      <c r="E44" s="1280" t="s">
        <v>34</v>
      </c>
      <c r="F44" s="1280"/>
      <c r="G44" s="1280"/>
      <c r="H44" s="1281"/>
      <c r="I44" s="106">
        <v>3208</v>
      </c>
      <c r="J44" s="107">
        <v>2261</v>
      </c>
      <c r="K44" s="107">
        <v>1614</v>
      </c>
      <c r="L44" s="107">
        <v>1095</v>
      </c>
      <c r="M44" s="108">
        <v>3791</v>
      </c>
    </row>
    <row r="45" spans="2:13" ht="27.75" customHeight="1" x14ac:dyDescent="0.15">
      <c r="B45" s="1274"/>
      <c r="C45" s="1275"/>
      <c r="D45" s="105"/>
      <c r="E45" s="1280" t="s">
        <v>35</v>
      </c>
      <c r="F45" s="1280"/>
      <c r="G45" s="1280"/>
      <c r="H45" s="1281"/>
      <c r="I45" s="106">
        <v>7168</v>
      </c>
      <c r="J45" s="107">
        <v>6919</v>
      </c>
      <c r="K45" s="107">
        <v>6709</v>
      </c>
      <c r="L45" s="107">
        <v>6964</v>
      </c>
      <c r="M45" s="108">
        <v>6642</v>
      </c>
    </row>
    <row r="46" spans="2:13" ht="27.75" customHeight="1" x14ac:dyDescent="0.15">
      <c r="B46" s="1274"/>
      <c r="C46" s="1275"/>
      <c r="D46" s="109"/>
      <c r="E46" s="1280" t="s">
        <v>36</v>
      </c>
      <c r="F46" s="1280"/>
      <c r="G46" s="1280"/>
      <c r="H46" s="1281"/>
      <c r="I46" s="106">
        <v>6835</v>
      </c>
      <c r="J46" s="107">
        <v>4681</v>
      </c>
      <c r="K46" s="107">
        <v>1632</v>
      </c>
      <c r="L46" s="107">
        <v>3405</v>
      </c>
      <c r="M46" s="108">
        <v>5833</v>
      </c>
    </row>
    <row r="47" spans="2:13" ht="27.75" customHeight="1" x14ac:dyDescent="0.15">
      <c r="B47" s="1274"/>
      <c r="C47" s="1275"/>
      <c r="D47" s="110"/>
      <c r="E47" s="1282" t="s">
        <v>37</v>
      </c>
      <c r="F47" s="1283"/>
      <c r="G47" s="1283"/>
      <c r="H47" s="1284"/>
      <c r="I47" s="106" t="s">
        <v>524</v>
      </c>
      <c r="J47" s="107" t="s">
        <v>524</v>
      </c>
      <c r="K47" s="107" t="s">
        <v>524</v>
      </c>
      <c r="L47" s="107" t="s">
        <v>524</v>
      </c>
      <c r="M47" s="108" t="s">
        <v>524</v>
      </c>
    </row>
    <row r="48" spans="2:13" ht="27.75" customHeight="1" x14ac:dyDescent="0.15">
      <c r="B48" s="1274"/>
      <c r="C48" s="1275"/>
      <c r="D48" s="105"/>
      <c r="E48" s="1280" t="s">
        <v>38</v>
      </c>
      <c r="F48" s="1280"/>
      <c r="G48" s="1280"/>
      <c r="H48" s="1281"/>
      <c r="I48" s="106" t="s">
        <v>524</v>
      </c>
      <c r="J48" s="107" t="s">
        <v>524</v>
      </c>
      <c r="K48" s="107" t="s">
        <v>524</v>
      </c>
      <c r="L48" s="107" t="s">
        <v>524</v>
      </c>
      <c r="M48" s="108" t="s">
        <v>524</v>
      </c>
    </row>
    <row r="49" spans="2:13" ht="27.75" customHeight="1" x14ac:dyDescent="0.15">
      <c r="B49" s="1276"/>
      <c r="C49" s="1277"/>
      <c r="D49" s="105"/>
      <c r="E49" s="1280" t="s">
        <v>39</v>
      </c>
      <c r="F49" s="1280"/>
      <c r="G49" s="1280"/>
      <c r="H49" s="1281"/>
      <c r="I49" s="106" t="s">
        <v>524</v>
      </c>
      <c r="J49" s="107" t="s">
        <v>524</v>
      </c>
      <c r="K49" s="107" t="s">
        <v>524</v>
      </c>
      <c r="L49" s="107" t="s">
        <v>524</v>
      </c>
      <c r="M49" s="108" t="s">
        <v>524</v>
      </c>
    </row>
    <row r="50" spans="2:13" ht="27.75" customHeight="1" x14ac:dyDescent="0.15">
      <c r="B50" s="1285" t="s">
        <v>40</v>
      </c>
      <c r="C50" s="1286"/>
      <c r="D50" s="111"/>
      <c r="E50" s="1280" t="s">
        <v>41</v>
      </c>
      <c r="F50" s="1280"/>
      <c r="G50" s="1280"/>
      <c r="H50" s="1281"/>
      <c r="I50" s="106">
        <v>7314</v>
      </c>
      <c r="J50" s="107">
        <v>8499</v>
      </c>
      <c r="K50" s="107">
        <v>8730</v>
      </c>
      <c r="L50" s="107">
        <v>9032</v>
      </c>
      <c r="M50" s="108">
        <v>10529</v>
      </c>
    </row>
    <row r="51" spans="2:13" ht="27.75" customHeight="1" x14ac:dyDescent="0.15">
      <c r="B51" s="1274"/>
      <c r="C51" s="1275"/>
      <c r="D51" s="105"/>
      <c r="E51" s="1280" t="s">
        <v>42</v>
      </c>
      <c r="F51" s="1280"/>
      <c r="G51" s="1280"/>
      <c r="H51" s="1281"/>
      <c r="I51" s="106">
        <v>11680</v>
      </c>
      <c r="J51" s="107">
        <v>11691</v>
      </c>
      <c r="K51" s="107">
        <v>12373</v>
      </c>
      <c r="L51" s="107">
        <v>18803</v>
      </c>
      <c r="M51" s="108">
        <v>18672</v>
      </c>
    </row>
    <row r="52" spans="2:13" ht="27.75" customHeight="1" x14ac:dyDescent="0.15">
      <c r="B52" s="1276"/>
      <c r="C52" s="1277"/>
      <c r="D52" s="105"/>
      <c r="E52" s="1280" t="s">
        <v>43</v>
      </c>
      <c r="F52" s="1280"/>
      <c r="G52" s="1280"/>
      <c r="H52" s="1281"/>
      <c r="I52" s="106">
        <v>56090</v>
      </c>
      <c r="J52" s="107">
        <v>57338</v>
      </c>
      <c r="K52" s="107">
        <v>57798</v>
      </c>
      <c r="L52" s="107">
        <v>62792</v>
      </c>
      <c r="M52" s="108">
        <v>64422</v>
      </c>
    </row>
    <row r="53" spans="2:13" ht="27.75" customHeight="1" thickBot="1" x14ac:dyDescent="0.2">
      <c r="B53" s="1287" t="s">
        <v>44</v>
      </c>
      <c r="C53" s="1288"/>
      <c r="D53" s="112"/>
      <c r="E53" s="1289" t="s">
        <v>45</v>
      </c>
      <c r="F53" s="1289"/>
      <c r="G53" s="1289"/>
      <c r="H53" s="1290"/>
      <c r="I53" s="113">
        <v>22362</v>
      </c>
      <c r="J53" s="114">
        <v>17054</v>
      </c>
      <c r="K53" s="114">
        <v>14358</v>
      </c>
      <c r="L53" s="114">
        <v>13855</v>
      </c>
      <c r="M53" s="115">
        <v>14303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y6mtCNowvxjtVR9rmWbf3Ufx9JHVWQyA9HAdQG8UDt9kniwqEYexFZ5oCjnqB8L3zr8Fa70TefrDPMwR64QlA==" saltValue="77MuJ//f1uz1iL4zTUD5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25" zoomScale="70" zoomScaleNormal="70" zoomScaleSheetLayoutView="100" workbookViewId="0">
      <selection activeCell="J5" sqref="J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567</v>
      </c>
      <c r="G54" s="124" t="s">
        <v>568</v>
      </c>
      <c r="H54" s="125" t="s">
        <v>569</v>
      </c>
    </row>
    <row r="55" spans="2:8" ht="52.5" customHeight="1" x14ac:dyDescent="0.15">
      <c r="B55" s="126"/>
      <c r="C55" s="1299" t="s">
        <v>48</v>
      </c>
      <c r="D55" s="1299"/>
      <c r="E55" s="1300"/>
      <c r="F55" s="127">
        <v>3430</v>
      </c>
      <c r="G55" s="127">
        <v>3442</v>
      </c>
      <c r="H55" s="128">
        <v>4216</v>
      </c>
    </row>
    <row r="56" spans="2:8" ht="52.5" customHeight="1" x14ac:dyDescent="0.15">
      <c r="B56" s="129"/>
      <c r="C56" s="1301" t="s">
        <v>49</v>
      </c>
      <c r="D56" s="1301"/>
      <c r="E56" s="1302"/>
      <c r="F56" s="130">
        <v>684</v>
      </c>
      <c r="G56" s="130">
        <v>655</v>
      </c>
      <c r="H56" s="131">
        <v>581</v>
      </c>
    </row>
    <row r="57" spans="2:8" ht="53.25" customHeight="1" x14ac:dyDescent="0.15">
      <c r="B57" s="129"/>
      <c r="C57" s="1303" t="s">
        <v>50</v>
      </c>
      <c r="D57" s="1303"/>
      <c r="E57" s="1304"/>
      <c r="F57" s="132">
        <v>4051</v>
      </c>
      <c r="G57" s="132">
        <v>4916</v>
      </c>
      <c r="H57" s="133">
        <v>5598</v>
      </c>
    </row>
    <row r="58" spans="2:8" ht="45.75" customHeight="1" x14ac:dyDescent="0.15">
      <c r="B58" s="134"/>
      <c r="C58" s="1291" t="s">
        <v>614</v>
      </c>
      <c r="D58" s="1292"/>
      <c r="E58" s="1293"/>
      <c r="F58" s="135">
        <v>1178</v>
      </c>
      <c r="G58" s="135">
        <v>1808</v>
      </c>
      <c r="H58" s="136">
        <v>1695</v>
      </c>
    </row>
    <row r="59" spans="2:8" ht="45.75" customHeight="1" x14ac:dyDescent="0.15">
      <c r="B59" s="134"/>
      <c r="C59" s="1291" t="s">
        <v>615</v>
      </c>
      <c r="D59" s="1292"/>
      <c r="E59" s="1293"/>
      <c r="F59" s="135">
        <v>1517</v>
      </c>
      <c r="G59" s="135">
        <v>1517</v>
      </c>
      <c r="H59" s="136">
        <v>1517</v>
      </c>
    </row>
    <row r="60" spans="2:8" ht="45.75" customHeight="1" x14ac:dyDescent="0.15">
      <c r="B60" s="134"/>
      <c r="C60" s="1291" t="s">
        <v>616</v>
      </c>
      <c r="D60" s="1292"/>
      <c r="E60" s="1293"/>
      <c r="F60" s="135">
        <v>646</v>
      </c>
      <c r="G60" s="135">
        <v>859</v>
      </c>
      <c r="H60" s="136">
        <v>1062</v>
      </c>
    </row>
    <row r="61" spans="2:8" ht="45.75" customHeight="1" x14ac:dyDescent="0.15">
      <c r="B61" s="134"/>
      <c r="C61" s="1291" t="s">
        <v>617</v>
      </c>
      <c r="D61" s="1292"/>
      <c r="E61" s="1293"/>
      <c r="F61" s="135">
        <v>66</v>
      </c>
      <c r="G61" s="135">
        <v>179</v>
      </c>
      <c r="H61" s="136">
        <v>253</v>
      </c>
    </row>
    <row r="62" spans="2:8" ht="45.75" customHeight="1" thickBot="1" x14ac:dyDescent="0.2">
      <c r="B62" s="137"/>
      <c r="C62" s="1294" t="s">
        <v>618</v>
      </c>
      <c r="D62" s="1295"/>
      <c r="E62" s="1296"/>
      <c r="F62" s="138">
        <v>36</v>
      </c>
      <c r="G62" s="138">
        <v>83</v>
      </c>
      <c r="H62" s="139">
        <v>226</v>
      </c>
    </row>
    <row r="63" spans="2:8" ht="52.5" customHeight="1" thickBot="1" x14ac:dyDescent="0.2">
      <c r="B63" s="140"/>
      <c r="C63" s="1297" t="s">
        <v>51</v>
      </c>
      <c r="D63" s="1297"/>
      <c r="E63" s="1298"/>
      <c r="F63" s="141">
        <v>8165</v>
      </c>
      <c r="G63" s="141">
        <v>9013</v>
      </c>
      <c r="H63" s="142">
        <v>10395</v>
      </c>
    </row>
    <row r="64" spans="2:8" ht="15" customHeight="1" x14ac:dyDescent="0.15"/>
    <row r="65" ht="0" hidden="1" customHeight="1" x14ac:dyDescent="0.15"/>
    <row r="66" ht="0" hidden="1" customHeight="1" x14ac:dyDescent="0.15"/>
  </sheetData>
  <sheetProtection algorithmName="SHA-512" hashValue="dmHpiqfTH99hx1XHg3aP5YAT1OIis5dqvyVQhuylIp46yGowjjHHc0MuXgSOyPxjIrxCMiRzGIgQiI4EyltQ1g==" saltValue="LF2CK2DLgtLnmiWSXJjh8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N55" zoomScaleNormal="100" zoomScaleSheetLayoutView="55" workbookViewId="0">
      <selection activeCell="AN70" sqref="AN70"/>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6" t="s">
        <v>637</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625</v>
      </c>
    </row>
    <row r="50" spans="1:109" x14ac:dyDescent="0.15">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565</v>
      </c>
      <c r="BQ50" s="1319"/>
      <c r="BR50" s="1319"/>
      <c r="BS50" s="1319"/>
      <c r="BT50" s="1319"/>
      <c r="BU50" s="1319"/>
      <c r="BV50" s="1319"/>
      <c r="BW50" s="1319"/>
      <c r="BX50" s="1319" t="s">
        <v>566</v>
      </c>
      <c r="BY50" s="1319"/>
      <c r="BZ50" s="1319"/>
      <c r="CA50" s="1319"/>
      <c r="CB50" s="1319"/>
      <c r="CC50" s="1319"/>
      <c r="CD50" s="1319"/>
      <c r="CE50" s="1319"/>
      <c r="CF50" s="1319" t="s">
        <v>567</v>
      </c>
      <c r="CG50" s="1319"/>
      <c r="CH50" s="1319"/>
      <c r="CI50" s="1319"/>
      <c r="CJ50" s="1319"/>
      <c r="CK50" s="1319"/>
      <c r="CL50" s="1319"/>
      <c r="CM50" s="1319"/>
      <c r="CN50" s="1319" t="s">
        <v>568</v>
      </c>
      <c r="CO50" s="1319"/>
      <c r="CP50" s="1319"/>
      <c r="CQ50" s="1319"/>
      <c r="CR50" s="1319"/>
      <c r="CS50" s="1319"/>
      <c r="CT50" s="1319"/>
      <c r="CU50" s="1319"/>
      <c r="CV50" s="1319" t="s">
        <v>569</v>
      </c>
      <c r="CW50" s="1319"/>
      <c r="CX50" s="1319"/>
      <c r="CY50" s="1319"/>
      <c r="CZ50" s="1319"/>
      <c r="DA50" s="1319"/>
      <c r="DB50" s="1319"/>
      <c r="DC50" s="1319"/>
    </row>
    <row r="51" spans="1:109" ht="13.5" customHeight="1" x14ac:dyDescent="0.15">
      <c r="B51" s="394"/>
      <c r="G51" s="1320"/>
      <c r="H51" s="1320"/>
      <c r="I51" s="1324"/>
      <c r="J51" s="1324"/>
      <c r="K51" s="1321"/>
      <c r="L51" s="1321"/>
      <c r="M51" s="1321"/>
      <c r="N51" s="1321"/>
      <c r="AM51" s="403"/>
      <c r="AN51" s="1322" t="s">
        <v>626</v>
      </c>
      <c r="AO51" s="1322"/>
      <c r="AP51" s="1322"/>
      <c r="AQ51" s="1322"/>
      <c r="AR51" s="1322"/>
      <c r="AS51" s="1322"/>
      <c r="AT51" s="1322"/>
      <c r="AU51" s="1322"/>
      <c r="AV51" s="1322"/>
      <c r="AW51" s="1322"/>
      <c r="AX51" s="1322"/>
      <c r="AY51" s="1322"/>
      <c r="AZ51" s="1322"/>
      <c r="BA51" s="1322"/>
      <c r="BB51" s="1322" t="s">
        <v>627</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v>67.2</v>
      </c>
      <c r="BY51" s="1305"/>
      <c r="BZ51" s="1305"/>
      <c r="CA51" s="1305"/>
      <c r="CB51" s="1305"/>
      <c r="CC51" s="1305"/>
      <c r="CD51" s="1305"/>
      <c r="CE51" s="1305"/>
      <c r="CF51" s="1305">
        <v>56.4</v>
      </c>
      <c r="CG51" s="1305"/>
      <c r="CH51" s="1305"/>
      <c r="CI51" s="1305"/>
      <c r="CJ51" s="1305"/>
      <c r="CK51" s="1305"/>
      <c r="CL51" s="1305"/>
      <c r="CM51" s="1305"/>
      <c r="CN51" s="1305">
        <v>54.6</v>
      </c>
      <c r="CO51" s="1305"/>
      <c r="CP51" s="1305"/>
      <c r="CQ51" s="1305"/>
      <c r="CR51" s="1305"/>
      <c r="CS51" s="1305"/>
      <c r="CT51" s="1305"/>
      <c r="CU51" s="1305"/>
      <c r="CV51" s="1305">
        <v>56.9</v>
      </c>
      <c r="CW51" s="1305"/>
      <c r="CX51" s="1305"/>
      <c r="CY51" s="1305"/>
      <c r="CZ51" s="1305"/>
      <c r="DA51" s="1305"/>
      <c r="DB51" s="1305"/>
      <c r="DC51" s="1305"/>
    </row>
    <row r="52" spans="1:109" x14ac:dyDescent="0.15">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628</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59</v>
      </c>
      <c r="BY53" s="1305"/>
      <c r="BZ53" s="1305"/>
      <c r="CA53" s="1305"/>
      <c r="CB53" s="1305"/>
      <c r="CC53" s="1305"/>
      <c r="CD53" s="1305"/>
      <c r="CE53" s="1305"/>
      <c r="CF53" s="1305">
        <v>61</v>
      </c>
      <c r="CG53" s="1305"/>
      <c r="CH53" s="1305"/>
      <c r="CI53" s="1305"/>
      <c r="CJ53" s="1305"/>
      <c r="CK53" s="1305"/>
      <c r="CL53" s="1305"/>
      <c r="CM53" s="1305"/>
      <c r="CN53" s="1305">
        <v>62.7</v>
      </c>
      <c r="CO53" s="1305"/>
      <c r="CP53" s="1305"/>
      <c r="CQ53" s="1305"/>
      <c r="CR53" s="1305"/>
      <c r="CS53" s="1305"/>
      <c r="CT53" s="1305"/>
      <c r="CU53" s="1305"/>
      <c r="CV53" s="1305">
        <v>64.599999999999994</v>
      </c>
      <c r="CW53" s="1305"/>
      <c r="CX53" s="1305"/>
      <c r="CY53" s="1305"/>
      <c r="CZ53" s="1305"/>
      <c r="DA53" s="1305"/>
      <c r="DB53" s="1305"/>
      <c r="DC53" s="1305"/>
    </row>
    <row r="54" spans="1:109" x14ac:dyDescent="0.15">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5"/>
      <c r="H55" s="1315"/>
      <c r="I55" s="1315"/>
      <c r="J55" s="1315"/>
      <c r="K55" s="1321"/>
      <c r="L55" s="1321"/>
      <c r="M55" s="1321"/>
      <c r="N55" s="1321"/>
      <c r="AN55" s="1319" t="s">
        <v>629</v>
      </c>
      <c r="AO55" s="1319"/>
      <c r="AP55" s="1319"/>
      <c r="AQ55" s="1319"/>
      <c r="AR55" s="1319"/>
      <c r="AS55" s="1319"/>
      <c r="AT55" s="1319"/>
      <c r="AU55" s="1319"/>
      <c r="AV55" s="1319"/>
      <c r="AW55" s="1319"/>
      <c r="AX55" s="1319"/>
      <c r="AY55" s="1319"/>
      <c r="AZ55" s="1319"/>
      <c r="BA55" s="1319"/>
      <c r="BB55" s="1322" t="s">
        <v>630</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15.8</v>
      </c>
      <c r="BY55" s="1305"/>
      <c r="BZ55" s="1305"/>
      <c r="CA55" s="1305"/>
      <c r="CB55" s="1305"/>
      <c r="CC55" s="1305"/>
      <c r="CD55" s="1305"/>
      <c r="CE55" s="1305"/>
      <c r="CF55" s="1305">
        <v>6.5</v>
      </c>
      <c r="CG55" s="1305"/>
      <c r="CH55" s="1305"/>
      <c r="CI55" s="1305"/>
      <c r="CJ55" s="1305"/>
      <c r="CK55" s="1305"/>
      <c r="CL55" s="1305"/>
      <c r="CM55" s="1305"/>
      <c r="CN55" s="1305">
        <v>5.8</v>
      </c>
      <c r="CO55" s="1305"/>
      <c r="CP55" s="1305"/>
      <c r="CQ55" s="1305"/>
      <c r="CR55" s="1305"/>
      <c r="CS55" s="1305"/>
      <c r="CT55" s="1305"/>
      <c r="CU55" s="1305"/>
      <c r="CV55" s="1305">
        <v>2.7</v>
      </c>
      <c r="CW55" s="1305"/>
      <c r="CX55" s="1305"/>
      <c r="CY55" s="1305"/>
      <c r="CZ55" s="1305"/>
      <c r="DA55" s="1305"/>
      <c r="DB55" s="1305"/>
      <c r="DC55" s="1305"/>
    </row>
    <row r="56" spans="1:109" x14ac:dyDescent="0.15">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628</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54.5</v>
      </c>
      <c r="BY57" s="1305"/>
      <c r="BZ57" s="1305"/>
      <c r="CA57" s="1305"/>
      <c r="CB57" s="1305"/>
      <c r="CC57" s="1305"/>
      <c r="CD57" s="1305"/>
      <c r="CE57" s="1305"/>
      <c r="CF57" s="1305">
        <v>57.2</v>
      </c>
      <c r="CG57" s="1305"/>
      <c r="CH57" s="1305"/>
      <c r="CI57" s="1305"/>
      <c r="CJ57" s="1305"/>
      <c r="CK57" s="1305"/>
      <c r="CL57" s="1305"/>
      <c r="CM57" s="1305"/>
      <c r="CN57" s="1305">
        <v>58.6</v>
      </c>
      <c r="CO57" s="1305"/>
      <c r="CP57" s="1305"/>
      <c r="CQ57" s="1305"/>
      <c r="CR57" s="1305"/>
      <c r="CS57" s="1305"/>
      <c r="CT57" s="1305"/>
      <c r="CU57" s="1305"/>
      <c r="CV57" s="1305">
        <v>60.2</v>
      </c>
      <c r="CW57" s="1305"/>
      <c r="CX57" s="1305"/>
      <c r="CY57" s="1305"/>
      <c r="CZ57" s="1305"/>
      <c r="DA57" s="1305"/>
      <c r="DB57" s="1305"/>
      <c r="DC57" s="1305"/>
      <c r="DD57" s="407"/>
      <c r="DE57" s="406"/>
    </row>
    <row r="58" spans="1:109" s="402" customFormat="1" x14ac:dyDescent="0.15">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631</v>
      </c>
    </row>
    <row r="64" spans="1:109" x14ac:dyDescent="0.15">
      <c r="B64" s="394"/>
      <c r="G64" s="401"/>
      <c r="I64" s="414"/>
      <c r="J64" s="414"/>
      <c r="K64" s="414"/>
      <c r="L64" s="414"/>
      <c r="M64" s="414"/>
      <c r="N64" s="415"/>
      <c r="AM64" s="401"/>
      <c r="AN64" s="401" t="s">
        <v>624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6" t="s">
        <v>638</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x14ac:dyDescent="0.15">
      <c r="B66" s="394"/>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x14ac:dyDescent="0.15">
      <c r="B67" s="394"/>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x14ac:dyDescent="0.15">
      <c r="B68" s="394"/>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x14ac:dyDescent="0.15">
      <c r="B69" s="394"/>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625</v>
      </c>
    </row>
    <row r="72" spans="2:107" x14ac:dyDescent="0.15">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565</v>
      </c>
      <c r="BQ72" s="1319"/>
      <c r="BR72" s="1319"/>
      <c r="BS72" s="1319"/>
      <c r="BT72" s="1319"/>
      <c r="BU72" s="1319"/>
      <c r="BV72" s="1319"/>
      <c r="BW72" s="1319"/>
      <c r="BX72" s="1319" t="s">
        <v>566</v>
      </c>
      <c r="BY72" s="1319"/>
      <c r="BZ72" s="1319"/>
      <c r="CA72" s="1319"/>
      <c r="CB72" s="1319"/>
      <c r="CC72" s="1319"/>
      <c r="CD72" s="1319"/>
      <c r="CE72" s="1319"/>
      <c r="CF72" s="1319" t="s">
        <v>567</v>
      </c>
      <c r="CG72" s="1319"/>
      <c r="CH72" s="1319"/>
      <c r="CI72" s="1319"/>
      <c r="CJ72" s="1319"/>
      <c r="CK72" s="1319"/>
      <c r="CL72" s="1319"/>
      <c r="CM72" s="1319"/>
      <c r="CN72" s="1319" t="s">
        <v>568</v>
      </c>
      <c r="CO72" s="1319"/>
      <c r="CP72" s="1319"/>
      <c r="CQ72" s="1319"/>
      <c r="CR72" s="1319"/>
      <c r="CS72" s="1319"/>
      <c r="CT72" s="1319"/>
      <c r="CU72" s="1319"/>
      <c r="CV72" s="1319" t="s">
        <v>569</v>
      </c>
      <c r="CW72" s="1319"/>
      <c r="CX72" s="1319"/>
      <c r="CY72" s="1319"/>
      <c r="CZ72" s="1319"/>
      <c r="DA72" s="1319"/>
      <c r="DB72" s="1319"/>
      <c r="DC72" s="1319"/>
    </row>
    <row r="73" spans="2:107" x14ac:dyDescent="0.15">
      <c r="B73" s="394"/>
      <c r="G73" s="1320"/>
      <c r="H73" s="1320"/>
      <c r="I73" s="1320"/>
      <c r="J73" s="1320"/>
      <c r="K73" s="1335"/>
      <c r="L73" s="1335"/>
      <c r="M73" s="1335"/>
      <c r="N73" s="1335"/>
      <c r="AM73" s="403"/>
      <c r="AN73" s="1322" t="s">
        <v>626</v>
      </c>
      <c r="AO73" s="1322"/>
      <c r="AP73" s="1322"/>
      <c r="AQ73" s="1322"/>
      <c r="AR73" s="1322"/>
      <c r="AS73" s="1322"/>
      <c r="AT73" s="1322"/>
      <c r="AU73" s="1322"/>
      <c r="AV73" s="1322"/>
      <c r="AW73" s="1322"/>
      <c r="AX73" s="1322"/>
      <c r="AY73" s="1322"/>
      <c r="AZ73" s="1322"/>
      <c r="BA73" s="1322"/>
      <c r="BB73" s="1322" t="s">
        <v>632</v>
      </c>
      <c r="BC73" s="1322"/>
      <c r="BD73" s="1322"/>
      <c r="BE73" s="1322"/>
      <c r="BF73" s="1322"/>
      <c r="BG73" s="1322"/>
      <c r="BH73" s="1322"/>
      <c r="BI73" s="1322"/>
      <c r="BJ73" s="1322"/>
      <c r="BK73" s="1322"/>
      <c r="BL73" s="1322"/>
      <c r="BM73" s="1322"/>
      <c r="BN73" s="1322"/>
      <c r="BO73" s="1322"/>
      <c r="BP73" s="1305">
        <v>89.2</v>
      </c>
      <c r="BQ73" s="1305"/>
      <c r="BR73" s="1305"/>
      <c r="BS73" s="1305"/>
      <c r="BT73" s="1305"/>
      <c r="BU73" s="1305"/>
      <c r="BV73" s="1305"/>
      <c r="BW73" s="1305"/>
      <c r="BX73" s="1305">
        <v>67.2</v>
      </c>
      <c r="BY73" s="1305"/>
      <c r="BZ73" s="1305"/>
      <c r="CA73" s="1305"/>
      <c r="CB73" s="1305"/>
      <c r="CC73" s="1305"/>
      <c r="CD73" s="1305"/>
      <c r="CE73" s="1305"/>
      <c r="CF73" s="1305">
        <v>56.4</v>
      </c>
      <c r="CG73" s="1305"/>
      <c r="CH73" s="1305"/>
      <c r="CI73" s="1305"/>
      <c r="CJ73" s="1305"/>
      <c r="CK73" s="1305"/>
      <c r="CL73" s="1305"/>
      <c r="CM73" s="1305"/>
      <c r="CN73" s="1305">
        <v>54.6</v>
      </c>
      <c r="CO73" s="1305"/>
      <c r="CP73" s="1305"/>
      <c r="CQ73" s="1305"/>
      <c r="CR73" s="1305"/>
      <c r="CS73" s="1305"/>
      <c r="CT73" s="1305"/>
      <c r="CU73" s="1305"/>
      <c r="CV73" s="1305">
        <v>56.9</v>
      </c>
      <c r="CW73" s="1305"/>
      <c r="CX73" s="1305"/>
      <c r="CY73" s="1305"/>
      <c r="CZ73" s="1305"/>
      <c r="DA73" s="1305"/>
      <c r="DB73" s="1305"/>
      <c r="DC73" s="1305"/>
    </row>
    <row r="74" spans="2:107" x14ac:dyDescent="0.15">
      <c r="B74" s="394"/>
      <c r="G74" s="1320"/>
      <c r="H74" s="1320"/>
      <c r="I74" s="1320"/>
      <c r="J74" s="1320"/>
      <c r="K74" s="1335"/>
      <c r="L74" s="1335"/>
      <c r="M74" s="1335"/>
      <c r="N74" s="1335"/>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633</v>
      </c>
      <c r="BC75" s="1322"/>
      <c r="BD75" s="1322"/>
      <c r="BE75" s="1322"/>
      <c r="BF75" s="1322"/>
      <c r="BG75" s="1322"/>
      <c r="BH75" s="1322"/>
      <c r="BI75" s="1322"/>
      <c r="BJ75" s="1322"/>
      <c r="BK75" s="1322"/>
      <c r="BL75" s="1322"/>
      <c r="BM75" s="1322"/>
      <c r="BN75" s="1322"/>
      <c r="BO75" s="1322"/>
      <c r="BP75" s="1305">
        <v>11.3</v>
      </c>
      <c r="BQ75" s="1305"/>
      <c r="BR75" s="1305"/>
      <c r="BS75" s="1305"/>
      <c r="BT75" s="1305"/>
      <c r="BU75" s="1305"/>
      <c r="BV75" s="1305"/>
      <c r="BW75" s="1305"/>
      <c r="BX75" s="1305">
        <v>11.3</v>
      </c>
      <c r="BY75" s="1305"/>
      <c r="BZ75" s="1305"/>
      <c r="CA75" s="1305"/>
      <c r="CB75" s="1305"/>
      <c r="CC75" s="1305"/>
      <c r="CD75" s="1305"/>
      <c r="CE75" s="1305"/>
      <c r="CF75" s="1305">
        <v>10.9</v>
      </c>
      <c r="CG75" s="1305"/>
      <c r="CH75" s="1305"/>
      <c r="CI75" s="1305"/>
      <c r="CJ75" s="1305"/>
      <c r="CK75" s="1305"/>
      <c r="CL75" s="1305"/>
      <c r="CM75" s="1305"/>
      <c r="CN75" s="1305">
        <v>10.5</v>
      </c>
      <c r="CO75" s="1305"/>
      <c r="CP75" s="1305"/>
      <c r="CQ75" s="1305"/>
      <c r="CR75" s="1305"/>
      <c r="CS75" s="1305"/>
      <c r="CT75" s="1305"/>
      <c r="CU75" s="1305"/>
      <c r="CV75" s="1305">
        <v>9.6</v>
      </c>
      <c r="CW75" s="1305"/>
      <c r="CX75" s="1305"/>
      <c r="CY75" s="1305"/>
      <c r="CZ75" s="1305"/>
      <c r="DA75" s="1305"/>
      <c r="DB75" s="1305"/>
      <c r="DC75" s="1305"/>
    </row>
    <row r="76" spans="2:107" x14ac:dyDescent="0.15">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5"/>
      <c r="H77" s="1315"/>
      <c r="I77" s="1315"/>
      <c r="J77" s="1315"/>
      <c r="K77" s="1335"/>
      <c r="L77" s="1335"/>
      <c r="M77" s="1335"/>
      <c r="N77" s="1335"/>
      <c r="AN77" s="1319" t="s">
        <v>629</v>
      </c>
      <c r="AO77" s="1319"/>
      <c r="AP77" s="1319"/>
      <c r="AQ77" s="1319"/>
      <c r="AR77" s="1319"/>
      <c r="AS77" s="1319"/>
      <c r="AT77" s="1319"/>
      <c r="AU77" s="1319"/>
      <c r="AV77" s="1319"/>
      <c r="AW77" s="1319"/>
      <c r="AX77" s="1319"/>
      <c r="AY77" s="1319"/>
      <c r="AZ77" s="1319"/>
      <c r="BA77" s="1319"/>
      <c r="BB77" s="1322" t="s">
        <v>634</v>
      </c>
      <c r="BC77" s="1322"/>
      <c r="BD77" s="1322"/>
      <c r="BE77" s="1322"/>
      <c r="BF77" s="1322"/>
      <c r="BG77" s="1322"/>
      <c r="BH77" s="1322"/>
      <c r="BI77" s="1322"/>
      <c r="BJ77" s="1322"/>
      <c r="BK77" s="1322"/>
      <c r="BL77" s="1322"/>
      <c r="BM77" s="1322"/>
      <c r="BN77" s="1322"/>
      <c r="BO77" s="1322"/>
      <c r="BP77" s="1305">
        <v>33.799999999999997</v>
      </c>
      <c r="BQ77" s="1305"/>
      <c r="BR77" s="1305"/>
      <c r="BS77" s="1305"/>
      <c r="BT77" s="1305"/>
      <c r="BU77" s="1305"/>
      <c r="BV77" s="1305"/>
      <c r="BW77" s="1305"/>
      <c r="BX77" s="1305">
        <v>15.8</v>
      </c>
      <c r="BY77" s="1305"/>
      <c r="BZ77" s="1305"/>
      <c r="CA77" s="1305"/>
      <c r="CB77" s="1305"/>
      <c r="CC77" s="1305"/>
      <c r="CD77" s="1305"/>
      <c r="CE77" s="1305"/>
      <c r="CF77" s="1305">
        <v>6.5</v>
      </c>
      <c r="CG77" s="1305"/>
      <c r="CH77" s="1305"/>
      <c r="CI77" s="1305"/>
      <c r="CJ77" s="1305"/>
      <c r="CK77" s="1305"/>
      <c r="CL77" s="1305"/>
      <c r="CM77" s="1305"/>
      <c r="CN77" s="1305">
        <v>5.8</v>
      </c>
      <c r="CO77" s="1305"/>
      <c r="CP77" s="1305"/>
      <c r="CQ77" s="1305"/>
      <c r="CR77" s="1305"/>
      <c r="CS77" s="1305"/>
      <c r="CT77" s="1305"/>
      <c r="CU77" s="1305"/>
      <c r="CV77" s="1305">
        <v>2.7</v>
      </c>
      <c r="CW77" s="1305"/>
      <c r="CX77" s="1305"/>
      <c r="CY77" s="1305"/>
      <c r="CZ77" s="1305"/>
      <c r="DA77" s="1305"/>
      <c r="DB77" s="1305"/>
      <c r="DC77" s="1305"/>
    </row>
    <row r="78" spans="2:107" x14ac:dyDescent="0.15">
      <c r="B78" s="394"/>
      <c r="G78" s="1315"/>
      <c r="H78" s="1315"/>
      <c r="I78" s="1315"/>
      <c r="J78" s="1315"/>
      <c r="K78" s="1335"/>
      <c r="L78" s="1335"/>
      <c r="M78" s="1335"/>
      <c r="N78" s="1335"/>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5"/>
      <c r="H79" s="1315"/>
      <c r="I79" s="1325"/>
      <c r="J79" s="1325"/>
      <c r="K79" s="1336"/>
      <c r="L79" s="1336"/>
      <c r="M79" s="1336"/>
      <c r="N79" s="1336"/>
      <c r="AN79" s="1319"/>
      <c r="AO79" s="1319"/>
      <c r="AP79" s="1319"/>
      <c r="AQ79" s="1319"/>
      <c r="AR79" s="1319"/>
      <c r="AS79" s="1319"/>
      <c r="AT79" s="1319"/>
      <c r="AU79" s="1319"/>
      <c r="AV79" s="1319"/>
      <c r="AW79" s="1319"/>
      <c r="AX79" s="1319"/>
      <c r="AY79" s="1319"/>
      <c r="AZ79" s="1319"/>
      <c r="BA79" s="1319"/>
      <c r="BB79" s="1322" t="s">
        <v>635</v>
      </c>
      <c r="BC79" s="1322"/>
      <c r="BD79" s="1322"/>
      <c r="BE79" s="1322"/>
      <c r="BF79" s="1322"/>
      <c r="BG79" s="1322"/>
      <c r="BH79" s="1322"/>
      <c r="BI79" s="1322"/>
      <c r="BJ79" s="1322"/>
      <c r="BK79" s="1322"/>
      <c r="BL79" s="1322"/>
      <c r="BM79" s="1322"/>
      <c r="BN79" s="1322"/>
      <c r="BO79" s="1322"/>
      <c r="BP79" s="1305">
        <v>7.1</v>
      </c>
      <c r="BQ79" s="1305"/>
      <c r="BR79" s="1305"/>
      <c r="BS79" s="1305"/>
      <c r="BT79" s="1305"/>
      <c r="BU79" s="1305"/>
      <c r="BV79" s="1305"/>
      <c r="BW79" s="1305"/>
      <c r="BX79" s="1305">
        <v>6.2</v>
      </c>
      <c r="BY79" s="1305"/>
      <c r="BZ79" s="1305"/>
      <c r="CA79" s="1305"/>
      <c r="CB79" s="1305"/>
      <c r="CC79" s="1305"/>
      <c r="CD79" s="1305"/>
      <c r="CE79" s="1305"/>
      <c r="CF79" s="1305">
        <v>5.9</v>
      </c>
      <c r="CG79" s="1305"/>
      <c r="CH79" s="1305"/>
      <c r="CI79" s="1305"/>
      <c r="CJ79" s="1305"/>
      <c r="CK79" s="1305"/>
      <c r="CL79" s="1305"/>
      <c r="CM79" s="1305"/>
      <c r="CN79" s="1305">
        <v>5.3</v>
      </c>
      <c r="CO79" s="1305"/>
      <c r="CP79" s="1305"/>
      <c r="CQ79" s="1305"/>
      <c r="CR79" s="1305"/>
      <c r="CS79" s="1305"/>
      <c r="CT79" s="1305"/>
      <c r="CU79" s="1305"/>
      <c r="CV79" s="1305">
        <v>5</v>
      </c>
      <c r="CW79" s="1305"/>
      <c r="CX79" s="1305"/>
      <c r="CY79" s="1305"/>
      <c r="CZ79" s="1305"/>
      <c r="DA79" s="1305"/>
      <c r="DB79" s="1305"/>
      <c r="DC79" s="1305"/>
    </row>
    <row r="80" spans="2:107" x14ac:dyDescent="0.15">
      <c r="B80" s="394"/>
      <c r="G80" s="1315"/>
      <c r="H80" s="1315"/>
      <c r="I80" s="1325"/>
      <c r="J80" s="1325"/>
      <c r="K80" s="1336"/>
      <c r="L80" s="1336"/>
      <c r="M80" s="1336"/>
      <c r="N80" s="1336"/>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yDtq9NfU7YCCWwuSP0wGoNFbUWaI+3j+CFzYGzeChWs6esSkmLc986QSs+elX0N+pKAu/hmjpKzNONTYyhAOA==" saltValue="lM6+yblDyxGaVqDrAz8gA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I73" zoomScaleNormal="100" zoomScaleSheetLayoutView="70" workbookViewId="0">
      <selection activeCell="BA42" sqref="BA4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rOZqAJfvwSD0z0A+bivmL28ilWAiVn2AZWZmPa/GbKj9CaLUnixi4Ya9N/keaQatFOIvt3rhBlzT8x+CX8ww==" saltValue="ZIhX9ElOhmOB5CBv+usg5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21" zoomScale="70" zoomScaleNormal="70" zoomScaleSheetLayoutView="55" workbookViewId="0">
      <selection activeCell="BA42" sqref="BA4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vsN/W0ISYOuMu5kJY0v+v4tGns1naSHklA4AgtRJIVMb4tu6jwv+ke+dwAplNT9BIvQXq/CTHdHq3sfsrl3aQ==" saltValue="8+TEwbIYiXMuDO7LjKMQd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562</v>
      </c>
      <c r="G2" s="156"/>
      <c r="H2" s="157"/>
    </row>
    <row r="3" spans="1:8" x14ac:dyDescent="0.15">
      <c r="A3" s="153" t="s">
        <v>555</v>
      </c>
      <c r="B3" s="158"/>
      <c r="C3" s="159"/>
      <c r="D3" s="160">
        <v>27968</v>
      </c>
      <c r="E3" s="161"/>
      <c r="F3" s="162">
        <v>53605</v>
      </c>
      <c r="G3" s="163"/>
      <c r="H3" s="164"/>
    </row>
    <row r="4" spans="1:8" x14ac:dyDescent="0.15">
      <c r="A4" s="165"/>
      <c r="B4" s="166"/>
      <c r="C4" s="167"/>
      <c r="D4" s="168">
        <v>8366</v>
      </c>
      <c r="E4" s="169"/>
      <c r="F4" s="170">
        <v>28343</v>
      </c>
      <c r="G4" s="171"/>
      <c r="H4" s="172"/>
    </row>
    <row r="5" spans="1:8" x14ac:dyDescent="0.15">
      <c r="A5" s="153" t="s">
        <v>557</v>
      </c>
      <c r="B5" s="158"/>
      <c r="C5" s="159"/>
      <c r="D5" s="160">
        <v>37577</v>
      </c>
      <c r="E5" s="161"/>
      <c r="F5" s="162">
        <v>46440</v>
      </c>
      <c r="G5" s="163"/>
      <c r="H5" s="164"/>
    </row>
    <row r="6" spans="1:8" x14ac:dyDescent="0.15">
      <c r="A6" s="165"/>
      <c r="B6" s="166"/>
      <c r="C6" s="167"/>
      <c r="D6" s="168">
        <v>23807</v>
      </c>
      <c r="E6" s="169"/>
      <c r="F6" s="170">
        <v>27658</v>
      </c>
      <c r="G6" s="171"/>
      <c r="H6" s="172"/>
    </row>
    <row r="7" spans="1:8" x14ac:dyDescent="0.15">
      <c r="A7" s="153" t="s">
        <v>558</v>
      </c>
      <c r="B7" s="158"/>
      <c r="C7" s="159"/>
      <c r="D7" s="160">
        <v>30078</v>
      </c>
      <c r="E7" s="161"/>
      <c r="F7" s="162">
        <v>63257</v>
      </c>
      <c r="G7" s="163"/>
      <c r="H7" s="164"/>
    </row>
    <row r="8" spans="1:8" x14ac:dyDescent="0.15">
      <c r="A8" s="165"/>
      <c r="B8" s="166"/>
      <c r="C8" s="167"/>
      <c r="D8" s="168">
        <v>14850</v>
      </c>
      <c r="E8" s="169"/>
      <c r="F8" s="170">
        <v>27259</v>
      </c>
      <c r="G8" s="171"/>
      <c r="H8" s="172"/>
    </row>
    <row r="9" spans="1:8" x14ac:dyDescent="0.15">
      <c r="A9" s="153" t="s">
        <v>559</v>
      </c>
      <c r="B9" s="158"/>
      <c r="C9" s="159"/>
      <c r="D9" s="160">
        <v>28424</v>
      </c>
      <c r="E9" s="161"/>
      <c r="F9" s="162">
        <v>52308</v>
      </c>
      <c r="G9" s="163"/>
      <c r="H9" s="164"/>
    </row>
    <row r="10" spans="1:8" x14ac:dyDescent="0.15">
      <c r="A10" s="165"/>
      <c r="B10" s="166"/>
      <c r="C10" s="167"/>
      <c r="D10" s="168">
        <v>9345</v>
      </c>
      <c r="E10" s="169"/>
      <c r="F10" s="170">
        <v>28695</v>
      </c>
      <c r="G10" s="171"/>
      <c r="H10" s="172"/>
    </row>
    <row r="11" spans="1:8" x14ac:dyDescent="0.15">
      <c r="A11" s="153" t="s">
        <v>560</v>
      </c>
      <c r="B11" s="158"/>
      <c r="C11" s="159"/>
      <c r="D11" s="160">
        <v>35213</v>
      </c>
      <c r="E11" s="161"/>
      <c r="F11" s="162">
        <v>46402</v>
      </c>
      <c r="G11" s="163"/>
      <c r="H11" s="164"/>
    </row>
    <row r="12" spans="1:8" x14ac:dyDescent="0.15">
      <c r="A12" s="165"/>
      <c r="B12" s="166"/>
      <c r="C12" s="173"/>
      <c r="D12" s="168">
        <v>11531</v>
      </c>
      <c r="E12" s="169"/>
      <c r="F12" s="170">
        <v>26897</v>
      </c>
      <c r="G12" s="171"/>
      <c r="H12" s="172"/>
    </row>
    <row r="13" spans="1:8" x14ac:dyDescent="0.15">
      <c r="A13" s="153"/>
      <c r="B13" s="158"/>
      <c r="C13" s="174"/>
      <c r="D13" s="175">
        <v>31852</v>
      </c>
      <c r="E13" s="176"/>
      <c r="F13" s="177">
        <v>52402</v>
      </c>
      <c r="G13" s="178"/>
      <c r="H13" s="164"/>
    </row>
    <row r="14" spans="1:8" x14ac:dyDescent="0.15">
      <c r="A14" s="165"/>
      <c r="B14" s="166"/>
      <c r="C14" s="167"/>
      <c r="D14" s="168">
        <v>13580</v>
      </c>
      <c r="E14" s="169"/>
      <c r="F14" s="170">
        <v>27770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3.47</v>
      </c>
      <c r="C19" s="179">
        <f>ROUND(VALUE(SUBSTITUTE(実質収支比率等に係る経年分析!G$48,"▲","-")),2)</f>
        <v>5.16</v>
      </c>
      <c r="D19" s="179">
        <f>ROUND(VALUE(SUBSTITUTE(実質収支比率等に係る経年分析!H$48,"▲","-")),2)</f>
        <v>5.68</v>
      </c>
      <c r="E19" s="179">
        <f>ROUND(VALUE(SUBSTITUTE(実質収支比率等に係る経年分析!I$48,"▲","-")),2)</f>
        <v>5.32</v>
      </c>
      <c r="F19" s="179">
        <f>ROUND(VALUE(SUBSTITUTE(実質収支比率等に係る経年分析!J$48,"▲","-")),2)</f>
        <v>4.67</v>
      </c>
    </row>
    <row r="20" spans="1:11" x14ac:dyDescent="0.15">
      <c r="A20" s="179" t="s">
        <v>55</v>
      </c>
      <c r="B20" s="179">
        <f>ROUND(VALUE(SUBSTITUTE(実質収支比率等に係る経年分析!F$47,"▲","-")),2)</f>
        <v>11.25</v>
      </c>
      <c r="C20" s="179">
        <f>ROUND(VALUE(SUBSTITUTE(実質収支比率等に係る経年分析!G$47,"▲","-")),2)</f>
        <v>12.94</v>
      </c>
      <c r="D20" s="179">
        <f>ROUND(VALUE(SUBSTITUTE(実質収支比率等に係る経年分析!H$47,"▲","-")),2)</f>
        <v>11.33</v>
      </c>
      <c r="E20" s="179">
        <f>ROUND(VALUE(SUBSTITUTE(実質収支比率等に係る経年分析!I$47,"▲","-")),2)</f>
        <v>11.39</v>
      </c>
      <c r="F20" s="179">
        <f>ROUND(VALUE(SUBSTITUTE(実質収支比率等に係る経年分析!J$47,"▲","-")),2)</f>
        <v>14</v>
      </c>
    </row>
    <row r="21" spans="1:11" x14ac:dyDescent="0.15">
      <c r="A21" s="179" t="s">
        <v>56</v>
      </c>
      <c r="B21" s="179">
        <f>IF(ISNUMBER(VALUE(SUBSTITUTE(実質収支比率等に係る経年分析!F$49,"▲","-"))),ROUND(VALUE(SUBSTITUTE(実質収支比率等に係る経年分析!F$49,"▲","-")),2),NA())</f>
        <v>-1.35</v>
      </c>
      <c r="C21" s="179">
        <f>IF(ISNUMBER(VALUE(SUBSTITUTE(実質収支比率等に係る経年分析!G$49,"▲","-"))),ROUND(VALUE(SUBSTITUTE(実質収支比率等に係る経年分析!G$49,"▲","-")),2),NA())</f>
        <v>3.46</v>
      </c>
      <c r="D21" s="179">
        <f>IF(ISNUMBER(VALUE(SUBSTITUTE(実質収支比率等に係る経年分析!H$49,"▲","-"))),ROUND(VALUE(SUBSTITUTE(実質収支比率等に係る経年分析!H$49,"▲","-")),2),NA())</f>
        <v>-0.95</v>
      </c>
      <c r="E21" s="179">
        <f>IF(ISNUMBER(VALUE(SUBSTITUTE(実質収支比率等に係る経年分析!I$49,"▲","-"))),ROUND(VALUE(SUBSTITUTE(実質収支比率等に係る経年分析!I$49,"▲","-")),2),NA())</f>
        <v>-0.31</v>
      </c>
      <c r="F21" s="179">
        <f>IF(ISNUMBER(VALUE(SUBSTITUTE(実質収支比率等に係る経年分析!J$49,"▲","-"))),ROUND(VALUE(SUBSTITUTE(実質収支比率等に係る経年分析!J$49,"▲","-")),2),NA())</f>
        <v>1.91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住宅新築資金等貸付事業特別会計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0.16</v>
      </c>
    </row>
    <row r="31" spans="1:11" x14ac:dyDescent="0.15">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0.55000000000000004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0.57999999999999996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0.24</v>
      </c>
    </row>
    <row r="32" spans="1:11" x14ac:dyDescent="0.15">
      <c r="A32" s="180" t="str">
        <f>IF(連結実質赤字比率に係る赤字・黒字の構成分析!C$38="",NA(),連結実質赤字比率に係る赤字・黒字の構成分析!C$38)</f>
        <v>市営駐車場事業特別会計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0.56999999999999995</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0.56000000000000005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0.66</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1.65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2.66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3.47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5.16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5.66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5.31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4.67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6.46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6.07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4.26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4.43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5.69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5743</v>
      </c>
      <c r="E42" s="181"/>
      <c r="F42" s="181"/>
      <c r="G42" s="181">
        <f>'実質公債費比率（分子）の構造'!L$52</f>
        <v>5687</v>
      </c>
      <c r="H42" s="181"/>
      <c r="I42" s="181"/>
      <c r="J42" s="181">
        <f>'実質公債費比率（分子）の構造'!M$52</f>
        <v>5806</v>
      </c>
      <c r="K42" s="181"/>
      <c r="L42" s="181"/>
      <c r="M42" s="181">
        <f>'実質公債費比率（分子）の構造'!N$52</f>
        <v>5945</v>
      </c>
      <c r="N42" s="181"/>
      <c r="O42" s="181"/>
      <c r="P42" s="181">
        <f>'実質公債費比率（分子）の構造'!O$52</f>
        <v>6061</v>
      </c>
    </row>
    <row r="43" spans="1:16" x14ac:dyDescent="0.15">
      <c r="A43" s="181" t="s">
        <v>64</v>
      </c>
      <c r="B43" s="181">
        <f>'実質公債費比率（分子）の構造'!K$51</f>
        <v>1</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260</v>
      </c>
      <c r="C44" s="181"/>
      <c r="D44" s="181"/>
      <c r="E44" s="181">
        <f>'実質公債費比率（分子）の構造'!L$50</f>
        <v>150</v>
      </c>
      <c r="F44" s="181"/>
      <c r="G44" s="181"/>
      <c r="H44" s="181">
        <f>'実質公債費比率（分子）の構造'!M$50</f>
        <v>149</v>
      </c>
      <c r="I44" s="181"/>
      <c r="J44" s="181"/>
      <c r="K44" s="181">
        <f>'実質公債費比率（分子）の構造'!N$50</f>
        <v>148</v>
      </c>
      <c r="L44" s="181"/>
      <c r="M44" s="181"/>
      <c r="N44" s="181">
        <f>'実質公債費比率（分子）の構造'!O$50</f>
        <v>144</v>
      </c>
      <c r="O44" s="181"/>
      <c r="P44" s="181"/>
    </row>
    <row r="45" spans="1:16" x14ac:dyDescent="0.15">
      <c r="A45" s="181" t="s">
        <v>66</v>
      </c>
      <c r="B45" s="181">
        <f>'実質公債費比率（分子）の構造'!K$49</f>
        <v>1002</v>
      </c>
      <c r="C45" s="181"/>
      <c r="D45" s="181"/>
      <c r="E45" s="181">
        <f>'実質公債費比率（分子）の構造'!L$49</f>
        <v>975</v>
      </c>
      <c r="F45" s="181"/>
      <c r="G45" s="181"/>
      <c r="H45" s="181">
        <f>'実質公債費比率（分子）の構造'!M$49</f>
        <v>651</v>
      </c>
      <c r="I45" s="181"/>
      <c r="J45" s="181"/>
      <c r="K45" s="181">
        <f>'実質公債費比率（分子）の構造'!N$49</f>
        <v>318</v>
      </c>
      <c r="L45" s="181"/>
      <c r="M45" s="181"/>
      <c r="N45" s="181">
        <f>'実質公債費比率（分子）の構造'!O$49</f>
        <v>152</v>
      </c>
      <c r="O45" s="181"/>
      <c r="P45" s="181"/>
    </row>
    <row r="46" spans="1:16" x14ac:dyDescent="0.15">
      <c r="A46" s="181" t="s">
        <v>67</v>
      </c>
      <c r="B46" s="181">
        <f>'実質公債費比率（分子）の構造'!K$48</f>
        <v>1730</v>
      </c>
      <c r="C46" s="181"/>
      <c r="D46" s="181"/>
      <c r="E46" s="181">
        <f>'実質公債費比率（分子）の構造'!L$48</f>
        <v>1747</v>
      </c>
      <c r="F46" s="181"/>
      <c r="G46" s="181"/>
      <c r="H46" s="181">
        <f>'実質公債費比率（分子）の構造'!M$48</f>
        <v>1755</v>
      </c>
      <c r="I46" s="181"/>
      <c r="J46" s="181"/>
      <c r="K46" s="181">
        <f>'実質公債費比率（分子）の構造'!N$48</f>
        <v>1778</v>
      </c>
      <c r="L46" s="181"/>
      <c r="M46" s="181"/>
      <c r="N46" s="181">
        <f>'実質公債費比率（分子）の構造'!O$48</f>
        <v>1692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5561</v>
      </c>
      <c r="C49" s="181"/>
      <c r="D49" s="181"/>
      <c r="E49" s="181">
        <f>'実質公債費比率（分子）の構造'!L$45</f>
        <v>5731</v>
      </c>
      <c r="F49" s="181"/>
      <c r="G49" s="181"/>
      <c r="H49" s="181">
        <f>'実質公債費比率（分子）の構造'!M$45</f>
        <v>5851</v>
      </c>
      <c r="I49" s="181"/>
      <c r="J49" s="181"/>
      <c r="K49" s="181">
        <f>'実質公債費比率（分子）の構造'!N$45</f>
        <v>6207</v>
      </c>
      <c r="L49" s="181"/>
      <c r="M49" s="181"/>
      <c r="N49" s="181">
        <f>'実質公債費比率（分子）の構造'!O$45</f>
        <v>6322</v>
      </c>
      <c r="O49" s="181"/>
      <c r="P49" s="181"/>
    </row>
    <row r="50" spans="1:16" x14ac:dyDescent="0.15">
      <c r="A50" s="181" t="s">
        <v>71</v>
      </c>
      <c r="B50" s="181" t="e">
        <f>NA()</f>
        <v>#N/A</v>
      </c>
      <c r="C50" s="181">
        <f>IF(ISNUMBER('実質公債費比率（分子）の構造'!K$53),'実質公債費比率（分子）の構造'!K$53,NA())</f>
        <v>2811</v>
      </c>
      <c r="D50" s="181" t="e">
        <f>NA()</f>
        <v>#N/A</v>
      </c>
      <c r="E50" s="181" t="e">
        <f>NA()</f>
        <v>#N/A</v>
      </c>
      <c r="F50" s="181">
        <f>IF(ISNUMBER('実質公債費比率（分子）の構造'!L$53),'実質公債費比率（分子）の構造'!L$53,NA())</f>
        <v>2916</v>
      </c>
      <c r="G50" s="181" t="e">
        <f>NA()</f>
        <v>#N/A</v>
      </c>
      <c r="H50" s="181" t="e">
        <f>NA()</f>
        <v>#N/A</v>
      </c>
      <c r="I50" s="181">
        <f>IF(ISNUMBER('実質公債費比率（分子）の構造'!M$53),'実質公債費比率（分子）の構造'!M$53,NA())</f>
        <v>2600</v>
      </c>
      <c r="J50" s="181" t="e">
        <f>NA()</f>
        <v>#N/A</v>
      </c>
      <c r="K50" s="181" t="e">
        <f>NA()</f>
        <v>#N/A</v>
      </c>
      <c r="L50" s="181">
        <f>IF(ISNUMBER('実質公債費比率（分子）の構造'!N$53),'実質公債費比率（分子）の構造'!N$53,NA())</f>
        <v>2506</v>
      </c>
      <c r="M50" s="181" t="e">
        <f>NA()</f>
        <v>#N/A</v>
      </c>
      <c r="N50" s="181" t="e">
        <f>NA()</f>
        <v>#N/A</v>
      </c>
      <c r="O50" s="181">
        <f>IF(ISNUMBER('実質公債費比率（分子）の構造'!O$53),'実質公債費比率（分子）の構造'!O$53,NA())</f>
        <v>2249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56090</v>
      </c>
      <c r="E56" s="180"/>
      <c r="F56" s="180"/>
      <c r="G56" s="180">
        <f>'将来負担比率（分子）の構造'!J$52</f>
        <v>57338</v>
      </c>
      <c r="H56" s="180"/>
      <c r="I56" s="180"/>
      <c r="J56" s="180">
        <f>'将来負担比率（分子）の構造'!K$52</f>
        <v>57798</v>
      </c>
      <c r="K56" s="180"/>
      <c r="L56" s="180"/>
      <c r="M56" s="180">
        <f>'将来負担比率（分子）の構造'!L$52</f>
        <v>62792</v>
      </c>
      <c r="N56" s="180"/>
      <c r="O56" s="180"/>
      <c r="P56" s="180">
        <f>'将来負担比率（分子）の構造'!M$52</f>
        <v>64422</v>
      </c>
    </row>
    <row r="57" spans="1:16" x14ac:dyDescent="0.15">
      <c r="A57" s="180" t="s">
        <v>42</v>
      </c>
      <c r="B57" s="180"/>
      <c r="C57" s="180"/>
      <c r="D57" s="180">
        <f>'将来負担比率（分子）の構造'!I$51</f>
        <v>11680</v>
      </c>
      <c r="E57" s="180"/>
      <c r="F57" s="180"/>
      <c r="G57" s="180">
        <f>'将来負担比率（分子）の構造'!J$51</f>
        <v>11691</v>
      </c>
      <c r="H57" s="180"/>
      <c r="I57" s="180"/>
      <c r="J57" s="180">
        <f>'将来負担比率（分子）の構造'!K$51</f>
        <v>12373</v>
      </c>
      <c r="K57" s="180"/>
      <c r="L57" s="180"/>
      <c r="M57" s="180">
        <f>'将来負担比率（分子）の構造'!L$51</f>
        <v>18803</v>
      </c>
      <c r="N57" s="180"/>
      <c r="O57" s="180"/>
      <c r="P57" s="180">
        <f>'将来負担比率（分子）の構造'!M$51</f>
        <v>18672</v>
      </c>
    </row>
    <row r="58" spans="1:16" x14ac:dyDescent="0.15">
      <c r="A58" s="180" t="s">
        <v>41</v>
      </c>
      <c r="B58" s="180"/>
      <c r="C58" s="180"/>
      <c r="D58" s="180">
        <f>'将来負担比率（分子）の構造'!I$50</f>
        <v>7314</v>
      </c>
      <c r="E58" s="180"/>
      <c r="F58" s="180"/>
      <c r="G58" s="180">
        <f>'将来負担比率（分子）の構造'!J$50</f>
        <v>8499</v>
      </c>
      <c r="H58" s="180"/>
      <c r="I58" s="180"/>
      <c r="J58" s="180">
        <f>'将来負担比率（分子）の構造'!K$50</f>
        <v>8730</v>
      </c>
      <c r="K58" s="180"/>
      <c r="L58" s="180"/>
      <c r="M58" s="180">
        <f>'将来負担比率（分子）の構造'!L$50</f>
        <v>9032</v>
      </c>
      <c r="N58" s="180"/>
      <c r="O58" s="180"/>
      <c r="P58" s="180">
        <f>'将来負担比率（分子）の構造'!M$50</f>
        <v>10529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6835</v>
      </c>
      <c r="C61" s="180"/>
      <c r="D61" s="180"/>
      <c r="E61" s="180">
        <f>'将来負担比率（分子）の構造'!J$46</f>
        <v>4681</v>
      </c>
      <c r="F61" s="180"/>
      <c r="G61" s="180"/>
      <c r="H61" s="180">
        <f>'将来負担比率（分子）の構造'!K$46</f>
        <v>1632</v>
      </c>
      <c r="I61" s="180"/>
      <c r="J61" s="180"/>
      <c r="K61" s="180">
        <f>'将来負担比率（分子）の構造'!L$46</f>
        <v>3405</v>
      </c>
      <c r="L61" s="180"/>
      <c r="M61" s="180"/>
      <c r="N61" s="180">
        <f>'将来負担比率（分子）の構造'!M$46</f>
        <v>5833</v>
      </c>
      <c r="O61" s="180"/>
      <c r="P61" s="180"/>
    </row>
    <row r="62" spans="1:16" x14ac:dyDescent="0.15">
      <c r="A62" s="180" t="s">
        <v>35</v>
      </c>
      <c r="B62" s="180">
        <f>'将来負担比率（分子）の構造'!I$45</f>
        <v>7168</v>
      </c>
      <c r="C62" s="180"/>
      <c r="D62" s="180"/>
      <c r="E62" s="180">
        <f>'将来負担比率（分子）の構造'!J$45</f>
        <v>6919</v>
      </c>
      <c r="F62" s="180"/>
      <c r="G62" s="180"/>
      <c r="H62" s="180">
        <f>'将来負担比率（分子）の構造'!K$45</f>
        <v>6709</v>
      </c>
      <c r="I62" s="180"/>
      <c r="J62" s="180"/>
      <c r="K62" s="180">
        <f>'将来負担比率（分子）の構造'!L$45</f>
        <v>6964</v>
      </c>
      <c r="L62" s="180"/>
      <c r="M62" s="180"/>
      <c r="N62" s="180">
        <f>'将来負担比率（分子）の構造'!M$45</f>
        <v>6642</v>
      </c>
      <c r="O62" s="180"/>
      <c r="P62" s="180"/>
    </row>
    <row r="63" spans="1:16" x14ac:dyDescent="0.15">
      <c r="A63" s="180" t="s">
        <v>34</v>
      </c>
      <c r="B63" s="180">
        <f>'将来負担比率（分子）の構造'!I$44</f>
        <v>3208</v>
      </c>
      <c r="C63" s="180"/>
      <c r="D63" s="180"/>
      <c r="E63" s="180">
        <f>'将来負担比率（分子）の構造'!J$44</f>
        <v>2261</v>
      </c>
      <c r="F63" s="180"/>
      <c r="G63" s="180"/>
      <c r="H63" s="180">
        <f>'将来負担比率（分子）の構造'!K$44</f>
        <v>1614</v>
      </c>
      <c r="I63" s="180"/>
      <c r="J63" s="180"/>
      <c r="K63" s="180">
        <f>'将来負担比率（分子）の構造'!L$44</f>
        <v>1095</v>
      </c>
      <c r="L63" s="180"/>
      <c r="M63" s="180"/>
      <c r="N63" s="180">
        <f>'将来負担比率（分子）の構造'!M$44</f>
        <v>3791</v>
      </c>
      <c r="O63" s="180"/>
      <c r="P63" s="180"/>
    </row>
    <row r="64" spans="1:16" x14ac:dyDescent="0.15">
      <c r="A64" s="180" t="s">
        <v>33</v>
      </c>
      <c r="B64" s="180">
        <f>'将来負担比率（分子）の構造'!I$43</f>
        <v>23969</v>
      </c>
      <c r="C64" s="180"/>
      <c r="D64" s="180"/>
      <c r="E64" s="180">
        <f>'将来負担比率（分子）の構造'!J$43</f>
        <v>23226</v>
      </c>
      <c r="F64" s="180"/>
      <c r="G64" s="180"/>
      <c r="H64" s="180">
        <f>'将来負担比率（分子）の構造'!K$43</f>
        <v>23102</v>
      </c>
      <c r="I64" s="180"/>
      <c r="J64" s="180"/>
      <c r="K64" s="180">
        <f>'将来負担比率（分子）の構造'!L$43</f>
        <v>22362</v>
      </c>
      <c r="L64" s="180"/>
      <c r="M64" s="180"/>
      <c r="N64" s="180">
        <f>'将来負担比率（分子）の構造'!M$43</f>
        <v>21162</v>
      </c>
      <c r="O64" s="180"/>
      <c r="P64" s="180"/>
    </row>
    <row r="65" spans="1:16" x14ac:dyDescent="0.15">
      <c r="A65" s="180" t="s">
        <v>32</v>
      </c>
      <c r="B65" s="180">
        <f>'将来負担比率（分子）の構造'!I$42</f>
        <v>2365</v>
      </c>
      <c r="C65" s="180"/>
      <c r="D65" s="180"/>
      <c r="E65" s="180">
        <f>'将来負担比率（分子）の構造'!J$42</f>
        <v>2218</v>
      </c>
      <c r="F65" s="180"/>
      <c r="G65" s="180"/>
      <c r="H65" s="180">
        <f>'将来負担比率（分子）の構造'!K$42</f>
        <v>2071</v>
      </c>
      <c r="I65" s="180"/>
      <c r="J65" s="180"/>
      <c r="K65" s="180">
        <f>'将来負担比率（分子）の構造'!L$42</f>
        <v>1925</v>
      </c>
      <c r="L65" s="180"/>
      <c r="M65" s="180"/>
      <c r="N65" s="180">
        <f>'将来負担比率（分子）の構造'!M$42</f>
        <v>1781</v>
      </c>
      <c r="O65" s="180"/>
      <c r="P65" s="180"/>
    </row>
    <row r="66" spans="1:16" x14ac:dyDescent="0.15">
      <c r="A66" s="180" t="s">
        <v>31</v>
      </c>
      <c r="B66" s="180">
        <f>'将来負担比率（分子）の構造'!I$41</f>
        <v>53900</v>
      </c>
      <c r="C66" s="180"/>
      <c r="D66" s="180"/>
      <c r="E66" s="180">
        <f>'将来負担比率（分子）の構造'!J$41</f>
        <v>55278</v>
      </c>
      <c r="F66" s="180"/>
      <c r="G66" s="180"/>
      <c r="H66" s="180">
        <f>'将来負担比率（分子）の構造'!K$41</f>
        <v>58129</v>
      </c>
      <c r="I66" s="180"/>
      <c r="J66" s="180"/>
      <c r="K66" s="180">
        <f>'将来負担比率（分子）の構造'!L$41</f>
        <v>68732</v>
      </c>
      <c r="L66" s="180"/>
      <c r="M66" s="180"/>
      <c r="N66" s="180">
        <f>'将来負担比率（分子）の構造'!M$41</f>
        <v>68717</v>
      </c>
      <c r="O66" s="180"/>
      <c r="P66" s="180"/>
    </row>
    <row r="67" spans="1:16" x14ac:dyDescent="0.15">
      <c r="A67" s="180" t="s">
        <v>75</v>
      </c>
      <c r="B67" s="180" t="e">
        <f>NA()</f>
        <v>#N/A</v>
      </c>
      <c r="C67" s="180">
        <f>IF(ISNUMBER('将来負担比率（分子）の構造'!I$53), IF('将来負担比率（分子）の構造'!I$53 &lt; 0, 0, '将来負担比率（分子）の構造'!I$53), NA())</f>
        <v>22362</v>
      </c>
      <c r="D67" s="180" t="e">
        <f>NA()</f>
        <v>#N/A</v>
      </c>
      <c r="E67" s="180" t="e">
        <f>NA()</f>
        <v>#N/A</v>
      </c>
      <c r="F67" s="180">
        <f>IF(ISNUMBER('将来負担比率（分子）の構造'!J$53), IF('将来負担比率（分子）の構造'!J$53 &lt; 0, 0, '将来負担比率（分子）の構造'!J$53), NA())</f>
        <v>17054</v>
      </c>
      <c r="G67" s="180" t="e">
        <f>NA()</f>
        <v>#N/A</v>
      </c>
      <c r="H67" s="180" t="e">
        <f>NA()</f>
        <v>#N/A</v>
      </c>
      <c r="I67" s="180">
        <f>IF(ISNUMBER('将来負担比率（分子）の構造'!K$53), IF('将来負担比率（分子）の構造'!K$53 &lt; 0, 0, '将来負担比率（分子）の構造'!K$53), NA())</f>
        <v>14358</v>
      </c>
      <c r="J67" s="180" t="e">
        <f>NA()</f>
        <v>#N/A</v>
      </c>
      <c r="K67" s="180" t="e">
        <f>NA()</f>
        <v>#N/A</v>
      </c>
      <c r="L67" s="180">
        <f>IF(ISNUMBER('将来負担比率（分子）の構造'!L$53), IF('将来負担比率（分子）の構造'!L$53 &lt; 0, 0, '将来負担比率（分子）の構造'!L$53), NA())</f>
        <v>13855</v>
      </c>
      <c r="M67" s="180" t="e">
        <f>NA()</f>
        <v>#N/A</v>
      </c>
      <c r="N67" s="180" t="e">
        <f>NA()</f>
        <v>#N/A</v>
      </c>
      <c r="O67" s="180">
        <f>IF(ISNUMBER('将来負担比率（分子）の構造'!M$53), IF('将来負担比率（分子）の構造'!M$53 &lt; 0, 0, '将来負担比率（分子）の構造'!M$53), NA())</f>
        <v>14303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3430</v>
      </c>
      <c r="C72" s="184">
        <f>基金残高に係る経年分析!G55</f>
        <v>3442</v>
      </c>
      <c r="D72" s="184">
        <f>基金残高に係る経年分析!H55</f>
        <v>4216</v>
      </c>
    </row>
    <row r="73" spans="1:16" x14ac:dyDescent="0.15">
      <c r="A73" s="183" t="s">
        <v>78</v>
      </c>
      <c r="B73" s="184">
        <f>基金残高に係る経年分析!F56</f>
        <v>684</v>
      </c>
      <c r="C73" s="184">
        <f>基金残高に係る経年分析!G56</f>
        <v>655</v>
      </c>
      <c r="D73" s="184">
        <f>基金残高に係る経年分析!H56</f>
        <v>581</v>
      </c>
    </row>
    <row r="74" spans="1:16" x14ac:dyDescent="0.15">
      <c r="A74" s="183" t="s">
        <v>79</v>
      </c>
      <c r="B74" s="184">
        <f>基金残高に係る経年分析!F57</f>
        <v>4051</v>
      </c>
      <c r="C74" s="184">
        <f>基金残高に係る経年分析!G57</f>
        <v>4916</v>
      </c>
      <c r="D74" s="184">
        <f>基金残高に係る経年分析!H57</f>
        <v>5598</v>
      </c>
    </row>
  </sheetData>
  <sheetProtection algorithmName="SHA-512" hashValue="jw53YmYWOT86l6FLpvQ14p7OxSG72aFVRkmlUAwi+vyjQ2iv5bQ1EbylnB1Ce7shQkEBNVJmGrTxHmVsPspvlg==" saltValue="jk7de48nX43CDapKNEC/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election activeCell="Z35" sqref="Z35:AC35"/>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22050614</v>
      </c>
      <c r="S5" s="669"/>
      <c r="T5" s="669"/>
      <c r="U5" s="669"/>
      <c r="V5" s="669"/>
      <c r="W5" s="669"/>
      <c r="X5" s="669"/>
      <c r="Y5" s="670"/>
      <c r="Z5" s="671">
        <v>41.4</v>
      </c>
      <c r="AA5" s="671"/>
      <c r="AB5" s="671"/>
      <c r="AC5" s="671"/>
      <c r="AD5" s="672">
        <v>21039090</v>
      </c>
      <c r="AE5" s="672"/>
      <c r="AF5" s="672"/>
      <c r="AG5" s="672"/>
      <c r="AH5" s="672"/>
      <c r="AI5" s="672"/>
      <c r="AJ5" s="672"/>
      <c r="AK5" s="672"/>
      <c r="AL5" s="673">
        <v>73.599999999999994</v>
      </c>
      <c r="AM5" s="674"/>
      <c r="AN5" s="674"/>
      <c r="AO5" s="675"/>
      <c r="AP5" s="665" t="s">
        <v>227</v>
      </c>
      <c r="AQ5" s="666"/>
      <c r="AR5" s="666"/>
      <c r="AS5" s="666"/>
      <c r="AT5" s="666"/>
      <c r="AU5" s="666"/>
      <c r="AV5" s="666"/>
      <c r="AW5" s="666"/>
      <c r="AX5" s="666"/>
      <c r="AY5" s="666"/>
      <c r="AZ5" s="666"/>
      <c r="BA5" s="666"/>
      <c r="BB5" s="666"/>
      <c r="BC5" s="666"/>
      <c r="BD5" s="666"/>
      <c r="BE5" s="666"/>
      <c r="BF5" s="667"/>
      <c r="BG5" s="679">
        <v>20968592</v>
      </c>
      <c r="BH5" s="680"/>
      <c r="BI5" s="680"/>
      <c r="BJ5" s="680"/>
      <c r="BK5" s="680"/>
      <c r="BL5" s="680"/>
      <c r="BM5" s="680"/>
      <c r="BN5" s="681"/>
      <c r="BO5" s="682">
        <v>95.1</v>
      </c>
      <c r="BP5" s="682"/>
      <c r="BQ5" s="682"/>
      <c r="BR5" s="682"/>
      <c r="BS5" s="683" t="s">
        <v>228</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220</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408109</v>
      </c>
      <c r="S6" s="680"/>
      <c r="T6" s="680"/>
      <c r="U6" s="680"/>
      <c r="V6" s="680"/>
      <c r="W6" s="680"/>
      <c r="X6" s="680"/>
      <c r="Y6" s="681"/>
      <c r="Z6" s="682">
        <v>0.8</v>
      </c>
      <c r="AA6" s="682"/>
      <c r="AB6" s="682"/>
      <c r="AC6" s="682"/>
      <c r="AD6" s="683">
        <v>408109</v>
      </c>
      <c r="AE6" s="683"/>
      <c r="AF6" s="683"/>
      <c r="AG6" s="683"/>
      <c r="AH6" s="683"/>
      <c r="AI6" s="683"/>
      <c r="AJ6" s="683"/>
      <c r="AK6" s="683"/>
      <c r="AL6" s="684">
        <v>1.4</v>
      </c>
      <c r="AM6" s="685"/>
      <c r="AN6" s="685"/>
      <c r="AO6" s="686"/>
      <c r="AP6" s="676" t="s">
        <v>233</v>
      </c>
      <c r="AQ6" s="677"/>
      <c r="AR6" s="677"/>
      <c r="AS6" s="677"/>
      <c r="AT6" s="677"/>
      <c r="AU6" s="677"/>
      <c r="AV6" s="677"/>
      <c r="AW6" s="677"/>
      <c r="AX6" s="677"/>
      <c r="AY6" s="677"/>
      <c r="AZ6" s="677"/>
      <c r="BA6" s="677"/>
      <c r="BB6" s="677"/>
      <c r="BC6" s="677"/>
      <c r="BD6" s="677"/>
      <c r="BE6" s="677"/>
      <c r="BF6" s="678"/>
      <c r="BG6" s="679">
        <v>20968592</v>
      </c>
      <c r="BH6" s="680"/>
      <c r="BI6" s="680"/>
      <c r="BJ6" s="680"/>
      <c r="BK6" s="680"/>
      <c r="BL6" s="680"/>
      <c r="BM6" s="680"/>
      <c r="BN6" s="681"/>
      <c r="BO6" s="682">
        <v>95.1</v>
      </c>
      <c r="BP6" s="682"/>
      <c r="BQ6" s="682"/>
      <c r="BR6" s="682"/>
      <c r="BS6" s="683" t="s">
        <v>228</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330451</v>
      </c>
      <c r="CS6" s="680"/>
      <c r="CT6" s="680"/>
      <c r="CU6" s="680"/>
      <c r="CV6" s="680"/>
      <c r="CW6" s="680"/>
      <c r="CX6" s="680"/>
      <c r="CY6" s="681"/>
      <c r="CZ6" s="673">
        <v>0.6</v>
      </c>
      <c r="DA6" s="674"/>
      <c r="DB6" s="674"/>
      <c r="DC6" s="693"/>
      <c r="DD6" s="688" t="s">
        <v>228</v>
      </c>
      <c r="DE6" s="680"/>
      <c r="DF6" s="680"/>
      <c r="DG6" s="680"/>
      <c r="DH6" s="680"/>
      <c r="DI6" s="680"/>
      <c r="DJ6" s="680"/>
      <c r="DK6" s="680"/>
      <c r="DL6" s="680"/>
      <c r="DM6" s="680"/>
      <c r="DN6" s="680"/>
      <c r="DO6" s="680"/>
      <c r="DP6" s="681"/>
      <c r="DQ6" s="688">
        <v>330102</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53318</v>
      </c>
      <c r="S7" s="680"/>
      <c r="T7" s="680"/>
      <c r="U7" s="680"/>
      <c r="V7" s="680"/>
      <c r="W7" s="680"/>
      <c r="X7" s="680"/>
      <c r="Y7" s="681"/>
      <c r="Z7" s="682">
        <v>0.1</v>
      </c>
      <c r="AA7" s="682"/>
      <c r="AB7" s="682"/>
      <c r="AC7" s="682"/>
      <c r="AD7" s="683">
        <v>53318</v>
      </c>
      <c r="AE7" s="683"/>
      <c r="AF7" s="683"/>
      <c r="AG7" s="683"/>
      <c r="AH7" s="683"/>
      <c r="AI7" s="683"/>
      <c r="AJ7" s="683"/>
      <c r="AK7" s="683"/>
      <c r="AL7" s="684">
        <v>0.2</v>
      </c>
      <c r="AM7" s="685"/>
      <c r="AN7" s="685"/>
      <c r="AO7" s="686"/>
      <c r="AP7" s="676" t="s">
        <v>236</v>
      </c>
      <c r="AQ7" s="677"/>
      <c r="AR7" s="677"/>
      <c r="AS7" s="677"/>
      <c r="AT7" s="677"/>
      <c r="AU7" s="677"/>
      <c r="AV7" s="677"/>
      <c r="AW7" s="677"/>
      <c r="AX7" s="677"/>
      <c r="AY7" s="677"/>
      <c r="AZ7" s="677"/>
      <c r="BA7" s="677"/>
      <c r="BB7" s="677"/>
      <c r="BC7" s="677"/>
      <c r="BD7" s="677"/>
      <c r="BE7" s="677"/>
      <c r="BF7" s="678"/>
      <c r="BG7" s="679">
        <v>10393075</v>
      </c>
      <c r="BH7" s="680"/>
      <c r="BI7" s="680"/>
      <c r="BJ7" s="680"/>
      <c r="BK7" s="680"/>
      <c r="BL7" s="680"/>
      <c r="BM7" s="680"/>
      <c r="BN7" s="681"/>
      <c r="BO7" s="682">
        <v>47.1</v>
      </c>
      <c r="BP7" s="682"/>
      <c r="BQ7" s="682"/>
      <c r="BR7" s="682"/>
      <c r="BS7" s="683" t="s">
        <v>228</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6640262</v>
      </c>
      <c r="CS7" s="680"/>
      <c r="CT7" s="680"/>
      <c r="CU7" s="680"/>
      <c r="CV7" s="680"/>
      <c r="CW7" s="680"/>
      <c r="CX7" s="680"/>
      <c r="CY7" s="681"/>
      <c r="CZ7" s="682">
        <v>12.9</v>
      </c>
      <c r="DA7" s="682"/>
      <c r="DB7" s="682"/>
      <c r="DC7" s="682"/>
      <c r="DD7" s="688">
        <v>243052</v>
      </c>
      <c r="DE7" s="680"/>
      <c r="DF7" s="680"/>
      <c r="DG7" s="680"/>
      <c r="DH7" s="680"/>
      <c r="DI7" s="680"/>
      <c r="DJ7" s="680"/>
      <c r="DK7" s="680"/>
      <c r="DL7" s="680"/>
      <c r="DM7" s="680"/>
      <c r="DN7" s="680"/>
      <c r="DO7" s="680"/>
      <c r="DP7" s="681"/>
      <c r="DQ7" s="688">
        <v>5187719</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107467</v>
      </c>
      <c r="S8" s="680"/>
      <c r="T8" s="680"/>
      <c r="U8" s="680"/>
      <c r="V8" s="680"/>
      <c r="W8" s="680"/>
      <c r="X8" s="680"/>
      <c r="Y8" s="681"/>
      <c r="Z8" s="682">
        <v>0.2</v>
      </c>
      <c r="AA8" s="682"/>
      <c r="AB8" s="682"/>
      <c r="AC8" s="682"/>
      <c r="AD8" s="683">
        <v>107467</v>
      </c>
      <c r="AE8" s="683"/>
      <c r="AF8" s="683"/>
      <c r="AG8" s="683"/>
      <c r="AH8" s="683"/>
      <c r="AI8" s="683"/>
      <c r="AJ8" s="683"/>
      <c r="AK8" s="683"/>
      <c r="AL8" s="684">
        <v>0.4</v>
      </c>
      <c r="AM8" s="685"/>
      <c r="AN8" s="685"/>
      <c r="AO8" s="686"/>
      <c r="AP8" s="676" t="s">
        <v>239</v>
      </c>
      <c r="AQ8" s="677"/>
      <c r="AR8" s="677"/>
      <c r="AS8" s="677"/>
      <c r="AT8" s="677"/>
      <c r="AU8" s="677"/>
      <c r="AV8" s="677"/>
      <c r="AW8" s="677"/>
      <c r="AX8" s="677"/>
      <c r="AY8" s="677"/>
      <c r="AZ8" s="677"/>
      <c r="BA8" s="677"/>
      <c r="BB8" s="677"/>
      <c r="BC8" s="677"/>
      <c r="BD8" s="677"/>
      <c r="BE8" s="677"/>
      <c r="BF8" s="678"/>
      <c r="BG8" s="679">
        <v>250423</v>
      </c>
      <c r="BH8" s="680"/>
      <c r="BI8" s="680"/>
      <c r="BJ8" s="680"/>
      <c r="BK8" s="680"/>
      <c r="BL8" s="680"/>
      <c r="BM8" s="680"/>
      <c r="BN8" s="681"/>
      <c r="BO8" s="682">
        <v>1.1000000000000001</v>
      </c>
      <c r="BP8" s="682"/>
      <c r="BQ8" s="682"/>
      <c r="BR8" s="682"/>
      <c r="BS8" s="688" t="s">
        <v>240</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16929929</v>
      </c>
      <c r="CS8" s="680"/>
      <c r="CT8" s="680"/>
      <c r="CU8" s="680"/>
      <c r="CV8" s="680"/>
      <c r="CW8" s="680"/>
      <c r="CX8" s="680"/>
      <c r="CY8" s="681"/>
      <c r="CZ8" s="682">
        <v>32.9</v>
      </c>
      <c r="DA8" s="682"/>
      <c r="DB8" s="682"/>
      <c r="DC8" s="682"/>
      <c r="DD8" s="688">
        <v>282289</v>
      </c>
      <c r="DE8" s="680"/>
      <c r="DF8" s="680"/>
      <c r="DG8" s="680"/>
      <c r="DH8" s="680"/>
      <c r="DI8" s="680"/>
      <c r="DJ8" s="680"/>
      <c r="DK8" s="680"/>
      <c r="DL8" s="680"/>
      <c r="DM8" s="680"/>
      <c r="DN8" s="680"/>
      <c r="DO8" s="680"/>
      <c r="DP8" s="681"/>
      <c r="DQ8" s="688">
        <v>8336999</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86591</v>
      </c>
      <c r="S9" s="680"/>
      <c r="T9" s="680"/>
      <c r="U9" s="680"/>
      <c r="V9" s="680"/>
      <c r="W9" s="680"/>
      <c r="X9" s="680"/>
      <c r="Y9" s="681"/>
      <c r="Z9" s="682">
        <v>0.2</v>
      </c>
      <c r="AA9" s="682"/>
      <c r="AB9" s="682"/>
      <c r="AC9" s="682"/>
      <c r="AD9" s="683">
        <v>86591</v>
      </c>
      <c r="AE9" s="683"/>
      <c r="AF9" s="683"/>
      <c r="AG9" s="683"/>
      <c r="AH9" s="683"/>
      <c r="AI9" s="683"/>
      <c r="AJ9" s="683"/>
      <c r="AK9" s="683"/>
      <c r="AL9" s="684">
        <v>0.3</v>
      </c>
      <c r="AM9" s="685"/>
      <c r="AN9" s="685"/>
      <c r="AO9" s="686"/>
      <c r="AP9" s="676" t="s">
        <v>243</v>
      </c>
      <c r="AQ9" s="677"/>
      <c r="AR9" s="677"/>
      <c r="AS9" s="677"/>
      <c r="AT9" s="677"/>
      <c r="AU9" s="677"/>
      <c r="AV9" s="677"/>
      <c r="AW9" s="677"/>
      <c r="AX9" s="677"/>
      <c r="AY9" s="677"/>
      <c r="AZ9" s="677"/>
      <c r="BA9" s="677"/>
      <c r="BB9" s="677"/>
      <c r="BC9" s="677"/>
      <c r="BD9" s="677"/>
      <c r="BE9" s="677"/>
      <c r="BF9" s="678"/>
      <c r="BG9" s="679">
        <v>8863494</v>
      </c>
      <c r="BH9" s="680"/>
      <c r="BI9" s="680"/>
      <c r="BJ9" s="680"/>
      <c r="BK9" s="680"/>
      <c r="BL9" s="680"/>
      <c r="BM9" s="680"/>
      <c r="BN9" s="681"/>
      <c r="BO9" s="682">
        <v>40.200000000000003</v>
      </c>
      <c r="BP9" s="682"/>
      <c r="BQ9" s="682"/>
      <c r="BR9" s="682"/>
      <c r="BS9" s="688" t="s">
        <v>228</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6370388</v>
      </c>
      <c r="CS9" s="680"/>
      <c r="CT9" s="680"/>
      <c r="CU9" s="680"/>
      <c r="CV9" s="680"/>
      <c r="CW9" s="680"/>
      <c r="CX9" s="680"/>
      <c r="CY9" s="681"/>
      <c r="CZ9" s="682">
        <v>12.4</v>
      </c>
      <c r="DA9" s="682"/>
      <c r="DB9" s="682"/>
      <c r="DC9" s="682"/>
      <c r="DD9" s="688">
        <v>4418</v>
      </c>
      <c r="DE9" s="680"/>
      <c r="DF9" s="680"/>
      <c r="DG9" s="680"/>
      <c r="DH9" s="680"/>
      <c r="DI9" s="680"/>
      <c r="DJ9" s="680"/>
      <c r="DK9" s="680"/>
      <c r="DL9" s="680"/>
      <c r="DM9" s="680"/>
      <c r="DN9" s="680"/>
      <c r="DO9" s="680"/>
      <c r="DP9" s="681"/>
      <c r="DQ9" s="688">
        <v>4502582</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138</v>
      </c>
      <c r="S10" s="680"/>
      <c r="T10" s="680"/>
      <c r="U10" s="680"/>
      <c r="V10" s="680"/>
      <c r="W10" s="680"/>
      <c r="X10" s="680"/>
      <c r="Y10" s="681"/>
      <c r="Z10" s="682" t="s">
        <v>240</v>
      </c>
      <c r="AA10" s="682"/>
      <c r="AB10" s="682"/>
      <c r="AC10" s="682"/>
      <c r="AD10" s="683" t="s">
        <v>228</v>
      </c>
      <c r="AE10" s="683"/>
      <c r="AF10" s="683"/>
      <c r="AG10" s="683"/>
      <c r="AH10" s="683"/>
      <c r="AI10" s="683"/>
      <c r="AJ10" s="683"/>
      <c r="AK10" s="683"/>
      <c r="AL10" s="684" t="s">
        <v>240</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410556</v>
      </c>
      <c r="BH10" s="680"/>
      <c r="BI10" s="680"/>
      <c r="BJ10" s="680"/>
      <c r="BK10" s="680"/>
      <c r="BL10" s="680"/>
      <c r="BM10" s="680"/>
      <c r="BN10" s="681"/>
      <c r="BO10" s="682">
        <v>1.9</v>
      </c>
      <c r="BP10" s="682"/>
      <c r="BQ10" s="682"/>
      <c r="BR10" s="682"/>
      <c r="BS10" s="688" t="s">
        <v>228</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110007</v>
      </c>
      <c r="CS10" s="680"/>
      <c r="CT10" s="680"/>
      <c r="CU10" s="680"/>
      <c r="CV10" s="680"/>
      <c r="CW10" s="680"/>
      <c r="CX10" s="680"/>
      <c r="CY10" s="681"/>
      <c r="CZ10" s="682">
        <v>0.2</v>
      </c>
      <c r="DA10" s="682"/>
      <c r="DB10" s="682"/>
      <c r="DC10" s="682"/>
      <c r="DD10" s="688" t="s">
        <v>138</v>
      </c>
      <c r="DE10" s="680"/>
      <c r="DF10" s="680"/>
      <c r="DG10" s="680"/>
      <c r="DH10" s="680"/>
      <c r="DI10" s="680"/>
      <c r="DJ10" s="680"/>
      <c r="DK10" s="680"/>
      <c r="DL10" s="680"/>
      <c r="DM10" s="680"/>
      <c r="DN10" s="680"/>
      <c r="DO10" s="680"/>
      <c r="DP10" s="681"/>
      <c r="DQ10" s="688">
        <v>20007</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228</v>
      </c>
      <c r="S11" s="680"/>
      <c r="T11" s="680"/>
      <c r="U11" s="680"/>
      <c r="V11" s="680"/>
      <c r="W11" s="680"/>
      <c r="X11" s="680"/>
      <c r="Y11" s="681"/>
      <c r="Z11" s="682" t="s">
        <v>228</v>
      </c>
      <c r="AA11" s="682"/>
      <c r="AB11" s="682"/>
      <c r="AC11" s="682"/>
      <c r="AD11" s="683" t="s">
        <v>240</v>
      </c>
      <c r="AE11" s="683"/>
      <c r="AF11" s="683"/>
      <c r="AG11" s="683"/>
      <c r="AH11" s="683"/>
      <c r="AI11" s="683"/>
      <c r="AJ11" s="683"/>
      <c r="AK11" s="683"/>
      <c r="AL11" s="684" t="s">
        <v>228</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868602</v>
      </c>
      <c r="BH11" s="680"/>
      <c r="BI11" s="680"/>
      <c r="BJ11" s="680"/>
      <c r="BK11" s="680"/>
      <c r="BL11" s="680"/>
      <c r="BM11" s="680"/>
      <c r="BN11" s="681"/>
      <c r="BO11" s="682">
        <v>3.9</v>
      </c>
      <c r="BP11" s="682"/>
      <c r="BQ11" s="682"/>
      <c r="BR11" s="682"/>
      <c r="BS11" s="688" t="s">
        <v>240</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722103</v>
      </c>
      <c r="CS11" s="680"/>
      <c r="CT11" s="680"/>
      <c r="CU11" s="680"/>
      <c r="CV11" s="680"/>
      <c r="CW11" s="680"/>
      <c r="CX11" s="680"/>
      <c r="CY11" s="681"/>
      <c r="CZ11" s="682">
        <v>1.4</v>
      </c>
      <c r="DA11" s="682"/>
      <c r="DB11" s="682"/>
      <c r="DC11" s="682"/>
      <c r="DD11" s="688">
        <v>32546</v>
      </c>
      <c r="DE11" s="680"/>
      <c r="DF11" s="680"/>
      <c r="DG11" s="680"/>
      <c r="DH11" s="680"/>
      <c r="DI11" s="680"/>
      <c r="DJ11" s="680"/>
      <c r="DK11" s="680"/>
      <c r="DL11" s="680"/>
      <c r="DM11" s="680"/>
      <c r="DN11" s="680"/>
      <c r="DO11" s="680"/>
      <c r="DP11" s="681"/>
      <c r="DQ11" s="688">
        <v>543029</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2565961</v>
      </c>
      <c r="S12" s="680"/>
      <c r="T12" s="680"/>
      <c r="U12" s="680"/>
      <c r="V12" s="680"/>
      <c r="W12" s="680"/>
      <c r="X12" s="680"/>
      <c r="Y12" s="681"/>
      <c r="Z12" s="682">
        <v>4.8</v>
      </c>
      <c r="AA12" s="682"/>
      <c r="AB12" s="682"/>
      <c r="AC12" s="682"/>
      <c r="AD12" s="683">
        <v>2565961</v>
      </c>
      <c r="AE12" s="683"/>
      <c r="AF12" s="683"/>
      <c r="AG12" s="683"/>
      <c r="AH12" s="683"/>
      <c r="AI12" s="683"/>
      <c r="AJ12" s="683"/>
      <c r="AK12" s="683"/>
      <c r="AL12" s="684">
        <v>9</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9413501</v>
      </c>
      <c r="BH12" s="680"/>
      <c r="BI12" s="680"/>
      <c r="BJ12" s="680"/>
      <c r="BK12" s="680"/>
      <c r="BL12" s="680"/>
      <c r="BM12" s="680"/>
      <c r="BN12" s="681"/>
      <c r="BO12" s="682">
        <v>42.7</v>
      </c>
      <c r="BP12" s="682"/>
      <c r="BQ12" s="682"/>
      <c r="BR12" s="682"/>
      <c r="BS12" s="688" t="s">
        <v>228</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306030</v>
      </c>
      <c r="CS12" s="680"/>
      <c r="CT12" s="680"/>
      <c r="CU12" s="680"/>
      <c r="CV12" s="680"/>
      <c r="CW12" s="680"/>
      <c r="CX12" s="680"/>
      <c r="CY12" s="681"/>
      <c r="CZ12" s="682">
        <v>0.6</v>
      </c>
      <c r="DA12" s="682"/>
      <c r="DB12" s="682"/>
      <c r="DC12" s="682"/>
      <c r="DD12" s="688">
        <v>25918</v>
      </c>
      <c r="DE12" s="680"/>
      <c r="DF12" s="680"/>
      <c r="DG12" s="680"/>
      <c r="DH12" s="680"/>
      <c r="DI12" s="680"/>
      <c r="DJ12" s="680"/>
      <c r="DK12" s="680"/>
      <c r="DL12" s="680"/>
      <c r="DM12" s="680"/>
      <c r="DN12" s="680"/>
      <c r="DO12" s="680"/>
      <c r="DP12" s="681"/>
      <c r="DQ12" s="688">
        <v>232984</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v>44994</v>
      </c>
      <c r="S13" s="680"/>
      <c r="T13" s="680"/>
      <c r="U13" s="680"/>
      <c r="V13" s="680"/>
      <c r="W13" s="680"/>
      <c r="X13" s="680"/>
      <c r="Y13" s="681"/>
      <c r="Z13" s="682">
        <v>0.1</v>
      </c>
      <c r="AA13" s="682"/>
      <c r="AB13" s="682"/>
      <c r="AC13" s="682"/>
      <c r="AD13" s="683">
        <v>44994</v>
      </c>
      <c r="AE13" s="683"/>
      <c r="AF13" s="683"/>
      <c r="AG13" s="683"/>
      <c r="AH13" s="683"/>
      <c r="AI13" s="683"/>
      <c r="AJ13" s="683"/>
      <c r="AK13" s="683"/>
      <c r="AL13" s="684">
        <v>0.2</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9388004</v>
      </c>
      <c r="BH13" s="680"/>
      <c r="BI13" s="680"/>
      <c r="BJ13" s="680"/>
      <c r="BK13" s="680"/>
      <c r="BL13" s="680"/>
      <c r="BM13" s="680"/>
      <c r="BN13" s="681"/>
      <c r="BO13" s="682">
        <v>42.6</v>
      </c>
      <c r="BP13" s="682"/>
      <c r="BQ13" s="682"/>
      <c r="BR13" s="682"/>
      <c r="BS13" s="688" t="s">
        <v>228</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6736363</v>
      </c>
      <c r="CS13" s="680"/>
      <c r="CT13" s="680"/>
      <c r="CU13" s="680"/>
      <c r="CV13" s="680"/>
      <c r="CW13" s="680"/>
      <c r="CX13" s="680"/>
      <c r="CY13" s="681"/>
      <c r="CZ13" s="682">
        <v>13.1</v>
      </c>
      <c r="DA13" s="682"/>
      <c r="DB13" s="682"/>
      <c r="DC13" s="682"/>
      <c r="DD13" s="688">
        <v>3824994</v>
      </c>
      <c r="DE13" s="680"/>
      <c r="DF13" s="680"/>
      <c r="DG13" s="680"/>
      <c r="DH13" s="680"/>
      <c r="DI13" s="680"/>
      <c r="DJ13" s="680"/>
      <c r="DK13" s="680"/>
      <c r="DL13" s="680"/>
      <c r="DM13" s="680"/>
      <c r="DN13" s="680"/>
      <c r="DO13" s="680"/>
      <c r="DP13" s="681"/>
      <c r="DQ13" s="688">
        <v>3284658</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240</v>
      </c>
      <c r="S14" s="680"/>
      <c r="T14" s="680"/>
      <c r="U14" s="680"/>
      <c r="V14" s="680"/>
      <c r="W14" s="680"/>
      <c r="X14" s="680"/>
      <c r="Y14" s="681"/>
      <c r="Z14" s="682" t="s">
        <v>228</v>
      </c>
      <c r="AA14" s="682"/>
      <c r="AB14" s="682"/>
      <c r="AC14" s="682"/>
      <c r="AD14" s="683" t="s">
        <v>228</v>
      </c>
      <c r="AE14" s="683"/>
      <c r="AF14" s="683"/>
      <c r="AG14" s="683"/>
      <c r="AH14" s="683"/>
      <c r="AI14" s="683"/>
      <c r="AJ14" s="683"/>
      <c r="AK14" s="683"/>
      <c r="AL14" s="684" t="s">
        <v>228</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303969</v>
      </c>
      <c r="BH14" s="680"/>
      <c r="BI14" s="680"/>
      <c r="BJ14" s="680"/>
      <c r="BK14" s="680"/>
      <c r="BL14" s="680"/>
      <c r="BM14" s="680"/>
      <c r="BN14" s="681"/>
      <c r="BO14" s="682">
        <v>1.4</v>
      </c>
      <c r="BP14" s="682"/>
      <c r="BQ14" s="682"/>
      <c r="BR14" s="682"/>
      <c r="BS14" s="688" t="s">
        <v>138</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2809236</v>
      </c>
      <c r="CS14" s="680"/>
      <c r="CT14" s="680"/>
      <c r="CU14" s="680"/>
      <c r="CV14" s="680"/>
      <c r="CW14" s="680"/>
      <c r="CX14" s="680"/>
      <c r="CY14" s="681"/>
      <c r="CZ14" s="682">
        <v>5.5</v>
      </c>
      <c r="DA14" s="682"/>
      <c r="DB14" s="682"/>
      <c r="DC14" s="682"/>
      <c r="DD14" s="688">
        <v>326085</v>
      </c>
      <c r="DE14" s="680"/>
      <c r="DF14" s="680"/>
      <c r="DG14" s="680"/>
      <c r="DH14" s="680"/>
      <c r="DI14" s="680"/>
      <c r="DJ14" s="680"/>
      <c r="DK14" s="680"/>
      <c r="DL14" s="680"/>
      <c r="DM14" s="680"/>
      <c r="DN14" s="680"/>
      <c r="DO14" s="680"/>
      <c r="DP14" s="681"/>
      <c r="DQ14" s="688">
        <v>1469009</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155916</v>
      </c>
      <c r="S15" s="680"/>
      <c r="T15" s="680"/>
      <c r="U15" s="680"/>
      <c r="V15" s="680"/>
      <c r="W15" s="680"/>
      <c r="X15" s="680"/>
      <c r="Y15" s="681"/>
      <c r="Z15" s="682">
        <v>0.3</v>
      </c>
      <c r="AA15" s="682"/>
      <c r="AB15" s="682"/>
      <c r="AC15" s="682"/>
      <c r="AD15" s="683">
        <v>155916</v>
      </c>
      <c r="AE15" s="683"/>
      <c r="AF15" s="683"/>
      <c r="AG15" s="683"/>
      <c r="AH15" s="683"/>
      <c r="AI15" s="683"/>
      <c r="AJ15" s="683"/>
      <c r="AK15" s="683"/>
      <c r="AL15" s="684">
        <v>0.5</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858047</v>
      </c>
      <c r="BH15" s="680"/>
      <c r="BI15" s="680"/>
      <c r="BJ15" s="680"/>
      <c r="BK15" s="680"/>
      <c r="BL15" s="680"/>
      <c r="BM15" s="680"/>
      <c r="BN15" s="681"/>
      <c r="BO15" s="682">
        <v>3.9</v>
      </c>
      <c r="BP15" s="682"/>
      <c r="BQ15" s="682"/>
      <c r="BR15" s="682"/>
      <c r="BS15" s="688" t="s">
        <v>228</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4184464</v>
      </c>
      <c r="CS15" s="680"/>
      <c r="CT15" s="680"/>
      <c r="CU15" s="680"/>
      <c r="CV15" s="680"/>
      <c r="CW15" s="680"/>
      <c r="CX15" s="680"/>
      <c r="CY15" s="681"/>
      <c r="CZ15" s="682">
        <v>8.1</v>
      </c>
      <c r="DA15" s="682"/>
      <c r="DB15" s="682"/>
      <c r="DC15" s="682"/>
      <c r="DD15" s="688">
        <v>277040</v>
      </c>
      <c r="DE15" s="680"/>
      <c r="DF15" s="680"/>
      <c r="DG15" s="680"/>
      <c r="DH15" s="680"/>
      <c r="DI15" s="680"/>
      <c r="DJ15" s="680"/>
      <c r="DK15" s="680"/>
      <c r="DL15" s="680"/>
      <c r="DM15" s="680"/>
      <c r="DN15" s="680"/>
      <c r="DO15" s="680"/>
      <c r="DP15" s="681"/>
      <c r="DQ15" s="688">
        <v>3731874</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228</v>
      </c>
      <c r="S16" s="680"/>
      <c r="T16" s="680"/>
      <c r="U16" s="680"/>
      <c r="V16" s="680"/>
      <c r="W16" s="680"/>
      <c r="X16" s="680"/>
      <c r="Y16" s="681"/>
      <c r="Z16" s="682" t="s">
        <v>240</v>
      </c>
      <c r="AA16" s="682"/>
      <c r="AB16" s="682"/>
      <c r="AC16" s="682"/>
      <c r="AD16" s="683" t="s">
        <v>240</v>
      </c>
      <c r="AE16" s="683"/>
      <c r="AF16" s="683"/>
      <c r="AG16" s="683"/>
      <c r="AH16" s="683"/>
      <c r="AI16" s="683"/>
      <c r="AJ16" s="683"/>
      <c r="AK16" s="683"/>
      <c r="AL16" s="684" t="s">
        <v>228</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240</v>
      </c>
      <c r="BH16" s="680"/>
      <c r="BI16" s="680"/>
      <c r="BJ16" s="680"/>
      <c r="BK16" s="680"/>
      <c r="BL16" s="680"/>
      <c r="BM16" s="680"/>
      <c r="BN16" s="681"/>
      <c r="BO16" s="682" t="s">
        <v>228</v>
      </c>
      <c r="BP16" s="682"/>
      <c r="BQ16" s="682"/>
      <c r="BR16" s="682"/>
      <c r="BS16" s="688" t="s">
        <v>138</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1417</v>
      </c>
      <c r="CS16" s="680"/>
      <c r="CT16" s="680"/>
      <c r="CU16" s="680"/>
      <c r="CV16" s="680"/>
      <c r="CW16" s="680"/>
      <c r="CX16" s="680"/>
      <c r="CY16" s="681"/>
      <c r="CZ16" s="682">
        <v>0</v>
      </c>
      <c r="DA16" s="682"/>
      <c r="DB16" s="682"/>
      <c r="DC16" s="682"/>
      <c r="DD16" s="688" t="s">
        <v>228</v>
      </c>
      <c r="DE16" s="680"/>
      <c r="DF16" s="680"/>
      <c r="DG16" s="680"/>
      <c r="DH16" s="680"/>
      <c r="DI16" s="680"/>
      <c r="DJ16" s="680"/>
      <c r="DK16" s="680"/>
      <c r="DL16" s="680"/>
      <c r="DM16" s="680"/>
      <c r="DN16" s="680"/>
      <c r="DO16" s="680"/>
      <c r="DP16" s="681"/>
      <c r="DQ16" s="688" t="s">
        <v>240</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120576</v>
      </c>
      <c r="S17" s="680"/>
      <c r="T17" s="680"/>
      <c r="U17" s="680"/>
      <c r="V17" s="680"/>
      <c r="W17" s="680"/>
      <c r="X17" s="680"/>
      <c r="Y17" s="681"/>
      <c r="Z17" s="682">
        <v>0.2</v>
      </c>
      <c r="AA17" s="682"/>
      <c r="AB17" s="682"/>
      <c r="AC17" s="682"/>
      <c r="AD17" s="683">
        <v>120576</v>
      </c>
      <c r="AE17" s="683"/>
      <c r="AF17" s="683"/>
      <c r="AG17" s="683"/>
      <c r="AH17" s="683"/>
      <c r="AI17" s="683"/>
      <c r="AJ17" s="683"/>
      <c r="AK17" s="683"/>
      <c r="AL17" s="684">
        <v>0.4</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240</v>
      </c>
      <c r="BH17" s="680"/>
      <c r="BI17" s="680"/>
      <c r="BJ17" s="680"/>
      <c r="BK17" s="680"/>
      <c r="BL17" s="680"/>
      <c r="BM17" s="680"/>
      <c r="BN17" s="681"/>
      <c r="BO17" s="682" t="s">
        <v>138</v>
      </c>
      <c r="BP17" s="682"/>
      <c r="BQ17" s="682"/>
      <c r="BR17" s="682"/>
      <c r="BS17" s="688" t="s">
        <v>240</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6323018</v>
      </c>
      <c r="CS17" s="680"/>
      <c r="CT17" s="680"/>
      <c r="CU17" s="680"/>
      <c r="CV17" s="680"/>
      <c r="CW17" s="680"/>
      <c r="CX17" s="680"/>
      <c r="CY17" s="681"/>
      <c r="CZ17" s="682">
        <v>12.3</v>
      </c>
      <c r="DA17" s="682"/>
      <c r="DB17" s="682"/>
      <c r="DC17" s="682"/>
      <c r="DD17" s="688" t="s">
        <v>240</v>
      </c>
      <c r="DE17" s="680"/>
      <c r="DF17" s="680"/>
      <c r="DG17" s="680"/>
      <c r="DH17" s="680"/>
      <c r="DI17" s="680"/>
      <c r="DJ17" s="680"/>
      <c r="DK17" s="680"/>
      <c r="DL17" s="680"/>
      <c r="DM17" s="680"/>
      <c r="DN17" s="680"/>
      <c r="DO17" s="680"/>
      <c r="DP17" s="681"/>
      <c r="DQ17" s="688">
        <v>5987396</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4711619</v>
      </c>
      <c r="S18" s="680"/>
      <c r="T18" s="680"/>
      <c r="U18" s="680"/>
      <c r="V18" s="680"/>
      <c r="W18" s="680"/>
      <c r="X18" s="680"/>
      <c r="Y18" s="681"/>
      <c r="Z18" s="682">
        <v>8.8000000000000007</v>
      </c>
      <c r="AA18" s="682"/>
      <c r="AB18" s="682"/>
      <c r="AC18" s="682"/>
      <c r="AD18" s="683">
        <v>3814828</v>
      </c>
      <c r="AE18" s="683"/>
      <c r="AF18" s="683"/>
      <c r="AG18" s="683"/>
      <c r="AH18" s="683"/>
      <c r="AI18" s="683"/>
      <c r="AJ18" s="683"/>
      <c r="AK18" s="683"/>
      <c r="AL18" s="684">
        <v>13.3</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240</v>
      </c>
      <c r="BH18" s="680"/>
      <c r="BI18" s="680"/>
      <c r="BJ18" s="680"/>
      <c r="BK18" s="680"/>
      <c r="BL18" s="680"/>
      <c r="BM18" s="680"/>
      <c r="BN18" s="681"/>
      <c r="BO18" s="682" t="s">
        <v>228</v>
      </c>
      <c r="BP18" s="682"/>
      <c r="BQ18" s="682"/>
      <c r="BR18" s="682"/>
      <c r="BS18" s="688" t="s">
        <v>228</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240</v>
      </c>
      <c r="CS18" s="680"/>
      <c r="CT18" s="680"/>
      <c r="CU18" s="680"/>
      <c r="CV18" s="680"/>
      <c r="CW18" s="680"/>
      <c r="CX18" s="680"/>
      <c r="CY18" s="681"/>
      <c r="CZ18" s="682" t="s">
        <v>228</v>
      </c>
      <c r="DA18" s="682"/>
      <c r="DB18" s="682"/>
      <c r="DC18" s="682"/>
      <c r="DD18" s="688" t="s">
        <v>240</v>
      </c>
      <c r="DE18" s="680"/>
      <c r="DF18" s="680"/>
      <c r="DG18" s="680"/>
      <c r="DH18" s="680"/>
      <c r="DI18" s="680"/>
      <c r="DJ18" s="680"/>
      <c r="DK18" s="680"/>
      <c r="DL18" s="680"/>
      <c r="DM18" s="680"/>
      <c r="DN18" s="680"/>
      <c r="DO18" s="680"/>
      <c r="DP18" s="681"/>
      <c r="DQ18" s="688" t="s">
        <v>240</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3814828</v>
      </c>
      <c r="S19" s="680"/>
      <c r="T19" s="680"/>
      <c r="U19" s="680"/>
      <c r="V19" s="680"/>
      <c r="W19" s="680"/>
      <c r="X19" s="680"/>
      <c r="Y19" s="681"/>
      <c r="Z19" s="682">
        <v>7.2</v>
      </c>
      <c r="AA19" s="682"/>
      <c r="AB19" s="682"/>
      <c r="AC19" s="682"/>
      <c r="AD19" s="683">
        <v>3814828</v>
      </c>
      <c r="AE19" s="683"/>
      <c r="AF19" s="683"/>
      <c r="AG19" s="683"/>
      <c r="AH19" s="683"/>
      <c r="AI19" s="683"/>
      <c r="AJ19" s="683"/>
      <c r="AK19" s="683"/>
      <c r="AL19" s="684">
        <v>13.3</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1082022</v>
      </c>
      <c r="BH19" s="680"/>
      <c r="BI19" s="680"/>
      <c r="BJ19" s="680"/>
      <c r="BK19" s="680"/>
      <c r="BL19" s="680"/>
      <c r="BM19" s="680"/>
      <c r="BN19" s="681"/>
      <c r="BO19" s="682">
        <v>4.9000000000000004</v>
      </c>
      <c r="BP19" s="682"/>
      <c r="BQ19" s="682"/>
      <c r="BR19" s="682"/>
      <c r="BS19" s="688">
        <v>11499</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228</v>
      </c>
      <c r="CS19" s="680"/>
      <c r="CT19" s="680"/>
      <c r="CU19" s="680"/>
      <c r="CV19" s="680"/>
      <c r="CW19" s="680"/>
      <c r="CX19" s="680"/>
      <c r="CY19" s="681"/>
      <c r="CZ19" s="682" t="s">
        <v>228</v>
      </c>
      <c r="DA19" s="682"/>
      <c r="DB19" s="682"/>
      <c r="DC19" s="682"/>
      <c r="DD19" s="688" t="s">
        <v>228</v>
      </c>
      <c r="DE19" s="680"/>
      <c r="DF19" s="680"/>
      <c r="DG19" s="680"/>
      <c r="DH19" s="680"/>
      <c r="DI19" s="680"/>
      <c r="DJ19" s="680"/>
      <c r="DK19" s="680"/>
      <c r="DL19" s="680"/>
      <c r="DM19" s="680"/>
      <c r="DN19" s="680"/>
      <c r="DO19" s="680"/>
      <c r="DP19" s="681"/>
      <c r="DQ19" s="688" t="s">
        <v>240</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896791</v>
      </c>
      <c r="S20" s="680"/>
      <c r="T20" s="680"/>
      <c r="U20" s="680"/>
      <c r="V20" s="680"/>
      <c r="W20" s="680"/>
      <c r="X20" s="680"/>
      <c r="Y20" s="681"/>
      <c r="Z20" s="682">
        <v>1.7</v>
      </c>
      <c r="AA20" s="682"/>
      <c r="AB20" s="682"/>
      <c r="AC20" s="682"/>
      <c r="AD20" s="683" t="s">
        <v>240</v>
      </c>
      <c r="AE20" s="683"/>
      <c r="AF20" s="683"/>
      <c r="AG20" s="683"/>
      <c r="AH20" s="683"/>
      <c r="AI20" s="683"/>
      <c r="AJ20" s="683"/>
      <c r="AK20" s="683"/>
      <c r="AL20" s="684" t="s">
        <v>240</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1082022</v>
      </c>
      <c r="BH20" s="680"/>
      <c r="BI20" s="680"/>
      <c r="BJ20" s="680"/>
      <c r="BK20" s="680"/>
      <c r="BL20" s="680"/>
      <c r="BM20" s="680"/>
      <c r="BN20" s="681"/>
      <c r="BO20" s="682">
        <v>4.9000000000000004</v>
      </c>
      <c r="BP20" s="682"/>
      <c r="BQ20" s="682"/>
      <c r="BR20" s="682"/>
      <c r="BS20" s="688">
        <v>11499</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51463668</v>
      </c>
      <c r="CS20" s="680"/>
      <c r="CT20" s="680"/>
      <c r="CU20" s="680"/>
      <c r="CV20" s="680"/>
      <c r="CW20" s="680"/>
      <c r="CX20" s="680"/>
      <c r="CY20" s="681"/>
      <c r="CZ20" s="682">
        <v>100</v>
      </c>
      <c r="DA20" s="682"/>
      <c r="DB20" s="682"/>
      <c r="DC20" s="682"/>
      <c r="DD20" s="688">
        <v>5016342</v>
      </c>
      <c r="DE20" s="680"/>
      <c r="DF20" s="680"/>
      <c r="DG20" s="680"/>
      <c r="DH20" s="680"/>
      <c r="DI20" s="680"/>
      <c r="DJ20" s="680"/>
      <c r="DK20" s="680"/>
      <c r="DL20" s="680"/>
      <c r="DM20" s="680"/>
      <c r="DN20" s="680"/>
      <c r="DO20" s="680"/>
      <c r="DP20" s="681"/>
      <c r="DQ20" s="688">
        <v>33626359</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240</v>
      </c>
      <c r="S21" s="680"/>
      <c r="T21" s="680"/>
      <c r="U21" s="680"/>
      <c r="V21" s="680"/>
      <c r="W21" s="680"/>
      <c r="X21" s="680"/>
      <c r="Y21" s="681"/>
      <c r="Z21" s="682" t="s">
        <v>228</v>
      </c>
      <c r="AA21" s="682"/>
      <c r="AB21" s="682"/>
      <c r="AC21" s="682"/>
      <c r="AD21" s="683" t="s">
        <v>240</v>
      </c>
      <c r="AE21" s="683"/>
      <c r="AF21" s="683"/>
      <c r="AG21" s="683"/>
      <c r="AH21" s="683"/>
      <c r="AI21" s="683"/>
      <c r="AJ21" s="683"/>
      <c r="AK21" s="683"/>
      <c r="AL21" s="684" t="s">
        <v>138</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v>70498</v>
      </c>
      <c r="BH21" s="680"/>
      <c r="BI21" s="680"/>
      <c r="BJ21" s="680"/>
      <c r="BK21" s="680"/>
      <c r="BL21" s="680"/>
      <c r="BM21" s="680"/>
      <c r="BN21" s="681"/>
      <c r="BO21" s="682">
        <v>0.3</v>
      </c>
      <c r="BP21" s="682"/>
      <c r="BQ21" s="682"/>
      <c r="BR21" s="682"/>
      <c r="BS21" s="688">
        <v>11499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30305165</v>
      </c>
      <c r="S22" s="680"/>
      <c r="T22" s="680"/>
      <c r="U22" s="680"/>
      <c r="V22" s="680"/>
      <c r="W22" s="680"/>
      <c r="X22" s="680"/>
      <c r="Y22" s="681"/>
      <c r="Z22" s="682">
        <v>56.9</v>
      </c>
      <c r="AA22" s="682"/>
      <c r="AB22" s="682"/>
      <c r="AC22" s="682"/>
      <c r="AD22" s="683">
        <v>28396850</v>
      </c>
      <c r="AE22" s="683"/>
      <c r="AF22" s="683"/>
      <c r="AG22" s="683"/>
      <c r="AH22" s="683"/>
      <c r="AI22" s="683"/>
      <c r="AJ22" s="683"/>
      <c r="AK22" s="683"/>
      <c r="AL22" s="684">
        <v>99.3</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240</v>
      </c>
      <c r="BH22" s="680"/>
      <c r="BI22" s="680"/>
      <c r="BJ22" s="680"/>
      <c r="BK22" s="680"/>
      <c r="BL22" s="680"/>
      <c r="BM22" s="680"/>
      <c r="BN22" s="681"/>
      <c r="BO22" s="682" t="s">
        <v>228</v>
      </c>
      <c r="BP22" s="682"/>
      <c r="BQ22" s="682"/>
      <c r="BR22" s="682"/>
      <c r="BS22" s="688" t="s">
        <v>240</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15493</v>
      </c>
      <c r="S23" s="680"/>
      <c r="T23" s="680"/>
      <c r="U23" s="680"/>
      <c r="V23" s="680"/>
      <c r="W23" s="680"/>
      <c r="X23" s="680"/>
      <c r="Y23" s="681"/>
      <c r="Z23" s="682">
        <v>0</v>
      </c>
      <c r="AA23" s="682"/>
      <c r="AB23" s="682"/>
      <c r="AC23" s="682"/>
      <c r="AD23" s="683">
        <v>15493</v>
      </c>
      <c r="AE23" s="683"/>
      <c r="AF23" s="683"/>
      <c r="AG23" s="683"/>
      <c r="AH23" s="683"/>
      <c r="AI23" s="683"/>
      <c r="AJ23" s="683"/>
      <c r="AK23" s="683"/>
      <c r="AL23" s="684">
        <v>0.1</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v>1011524</v>
      </c>
      <c r="BH23" s="680"/>
      <c r="BI23" s="680"/>
      <c r="BJ23" s="680"/>
      <c r="BK23" s="680"/>
      <c r="BL23" s="680"/>
      <c r="BM23" s="680"/>
      <c r="BN23" s="681"/>
      <c r="BO23" s="682">
        <v>4.5999999999999996</v>
      </c>
      <c r="BP23" s="682"/>
      <c r="BQ23" s="682"/>
      <c r="BR23" s="682"/>
      <c r="BS23" s="688" t="s">
        <v>228</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1668336</v>
      </c>
      <c r="S24" s="680"/>
      <c r="T24" s="680"/>
      <c r="U24" s="680"/>
      <c r="V24" s="680"/>
      <c r="W24" s="680"/>
      <c r="X24" s="680"/>
      <c r="Y24" s="681"/>
      <c r="Z24" s="682">
        <v>3.1</v>
      </c>
      <c r="AA24" s="682"/>
      <c r="AB24" s="682"/>
      <c r="AC24" s="682"/>
      <c r="AD24" s="683" t="s">
        <v>138</v>
      </c>
      <c r="AE24" s="683"/>
      <c r="AF24" s="683"/>
      <c r="AG24" s="683"/>
      <c r="AH24" s="683"/>
      <c r="AI24" s="683"/>
      <c r="AJ24" s="683"/>
      <c r="AK24" s="683"/>
      <c r="AL24" s="684" t="s">
        <v>240</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240</v>
      </c>
      <c r="BH24" s="680"/>
      <c r="BI24" s="680"/>
      <c r="BJ24" s="680"/>
      <c r="BK24" s="680"/>
      <c r="BL24" s="680"/>
      <c r="BM24" s="680"/>
      <c r="BN24" s="681"/>
      <c r="BO24" s="682" t="s">
        <v>228</v>
      </c>
      <c r="BP24" s="682"/>
      <c r="BQ24" s="682"/>
      <c r="BR24" s="682"/>
      <c r="BS24" s="688" t="s">
        <v>240</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24954411</v>
      </c>
      <c r="CS24" s="669"/>
      <c r="CT24" s="669"/>
      <c r="CU24" s="669"/>
      <c r="CV24" s="669"/>
      <c r="CW24" s="669"/>
      <c r="CX24" s="669"/>
      <c r="CY24" s="670"/>
      <c r="CZ24" s="673">
        <v>48.5</v>
      </c>
      <c r="DA24" s="674"/>
      <c r="DB24" s="674"/>
      <c r="DC24" s="693"/>
      <c r="DD24" s="712">
        <v>16137006</v>
      </c>
      <c r="DE24" s="669"/>
      <c r="DF24" s="669"/>
      <c r="DG24" s="669"/>
      <c r="DH24" s="669"/>
      <c r="DI24" s="669"/>
      <c r="DJ24" s="669"/>
      <c r="DK24" s="670"/>
      <c r="DL24" s="712">
        <v>16070797</v>
      </c>
      <c r="DM24" s="669"/>
      <c r="DN24" s="669"/>
      <c r="DO24" s="669"/>
      <c r="DP24" s="669"/>
      <c r="DQ24" s="669"/>
      <c r="DR24" s="669"/>
      <c r="DS24" s="669"/>
      <c r="DT24" s="669"/>
      <c r="DU24" s="669"/>
      <c r="DV24" s="670"/>
      <c r="DW24" s="673">
        <v>52.5</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817982</v>
      </c>
      <c r="S25" s="680"/>
      <c r="T25" s="680"/>
      <c r="U25" s="680"/>
      <c r="V25" s="680"/>
      <c r="W25" s="680"/>
      <c r="X25" s="680"/>
      <c r="Y25" s="681"/>
      <c r="Z25" s="682">
        <v>1.5</v>
      </c>
      <c r="AA25" s="682"/>
      <c r="AB25" s="682"/>
      <c r="AC25" s="682"/>
      <c r="AD25" s="683">
        <v>137538</v>
      </c>
      <c r="AE25" s="683"/>
      <c r="AF25" s="683"/>
      <c r="AG25" s="683"/>
      <c r="AH25" s="683"/>
      <c r="AI25" s="683"/>
      <c r="AJ25" s="683"/>
      <c r="AK25" s="683"/>
      <c r="AL25" s="684">
        <v>0.5</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228</v>
      </c>
      <c r="BH25" s="680"/>
      <c r="BI25" s="680"/>
      <c r="BJ25" s="680"/>
      <c r="BK25" s="680"/>
      <c r="BL25" s="680"/>
      <c r="BM25" s="680"/>
      <c r="BN25" s="681"/>
      <c r="BO25" s="682" t="s">
        <v>228</v>
      </c>
      <c r="BP25" s="682"/>
      <c r="BQ25" s="682"/>
      <c r="BR25" s="682"/>
      <c r="BS25" s="688" t="s">
        <v>228</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8809558</v>
      </c>
      <c r="CS25" s="715"/>
      <c r="CT25" s="715"/>
      <c r="CU25" s="715"/>
      <c r="CV25" s="715"/>
      <c r="CW25" s="715"/>
      <c r="CX25" s="715"/>
      <c r="CY25" s="716"/>
      <c r="CZ25" s="684">
        <v>17.100000000000001</v>
      </c>
      <c r="DA25" s="713"/>
      <c r="DB25" s="713"/>
      <c r="DC25" s="717"/>
      <c r="DD25" s="688">
        <v>7320294</v>
      </c>
      <c r="DE25" s="715"/>
      <c r="DF25" s="715"/>
      <c r="DG25" s="715"/>
      <c r="DH25" s="715"/>
      <c r="DI25" s="715"/>
      <c r="DJ25" s="715"/>
      <c r="DK25" s="716"/>
      <c r="DL25" s="688">
        <v>7254085</v>
      </c>
      <c r="DM25" s="715"/>
      <c r="DN25" s="715"/>
      <c r="DO25" s="715"/>
      <c r="DP25" s="715"/>
      <c r="DQ25" s="715"/>
      <c r="DR25" s="715"/>
      <c r="DS25" s="715"/>
      <c r="DT25" s="715"/>
      <c r="DU25" s="715"/>
      <c r="DV25" s="716"/>
      <c r="DW25" s="684">
        <v>23.7</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249678</v>
      </c>
      <c r="S26" s="680"/>
      <c r="T26" s="680"/>
      <c r="U26" s="680"/>
      <c r="V26" s="680"/>
      <c r="W26" s="680"/>
      <c r="X26" s="680"/>
      <c r="Y26" s="681"/>
      <c r="Z26" s="682">
        <v>0.5</v>
      </c>
      <c r="AA26" s="682"/>
      <c r="AB26" s="682"/>
      <c r="AC26" s="682"/>
      <c r="AD26" s="683" t="s">
        <v>228</v>
      </c>
      <c r="AE26" s="683"/>
      <c r="AF26" s="683"/>
      <c r="AG26" s="683"/>
      <c r="AH26" s="683"/>
      <c r="AI26" s="683"/>
      <c r="AJ26" s="683"/>
      <c r="AK26" s="683"/>
      <c r="AL26" s="684" t="s">
        <v>228</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138</v>
      </c>
      <c r="BH26" s="680"/>
      <c r="BI26" s="680"/>
      <c r="BJ26" s="680"/>
      <c r="BK26" s="680"/>
      <c r="BL26" s="680"/>
      <c r="BM26" s="680"/>
      <c r="BN26" s="681"/>
      <c r="BO26" s="682" t="s">
        <v>240</v>
      </c>
      <c r="BP26" s="682"/>
      <c r="BQ26" s="682"/>
      <c r="BR26" s="682"/>
      <c r="BS26" s="688" t="s">
        <v>228</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6323087</v>
      </c>
      <c r="CS26" s="680"/>
      <c r="CT26" s="680"/>
      <c r="CU26" s="680"/>
      <c r="CV26" s="680"/>
      <c r="CW26" s="680"/>
      <c r="CX26" s="680"/>
      <c r="CY26" s="681"/>
      <c r="CZ26" s="684">
        <v>12.3</v>
      </c>
      <c r="DA26" s="713"/>
      <c r="DB26" s="713"/>
      <c r="DC26" s="717"/>
      <c r="DD26" s="688">
        <v>5101343</v>
      </c>
      <c r="DE26" s="680"/>
      <c r="DF26" s="680"/>
      <c r="DG26" s="680"/>
      <c r="DH26" s="680"/>
      <c r="DI26" s="680"/>
      <c r="DJ26" s="680"/>
      <c r="DK26" s="681"/>
      <c r="DL26" s="688" t="s">
        <v>240</v>
      </c>
      <c r="DM26" s="680"/>
      <c r="DN26" s="680"/>
      <c r="DO26" s="680"/>
      <c r="DP26" s="680"/>
      <c r="DQ26" s="680"/>
      <c r="DR26" s="680"/>
      <c r="DS26" s="680"/>
      <c r="DT26" s="680"/>
      <c r="DU26" s="680"/>
      <c r="DV26" s="681"/>
      <c r="DW26" s="684" t="s">
        <v>240</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6844232</v>
      </c>
      <c r="S27" s="680"/>
      <c r="T27" s="680"/>
      <c r="U27" s="680"/>
      <c r="V27" s="680"/>
      <c r="W27" s="680"/>
      <c r="X27" s="680"/>
      <c r="Y27" s="681"/>
      <c r="Z27" s="682">
        <v>12.8</v>
      </c>
      <c r="AA27" s="682"/>
      <c r="AB27" s="682"/>
      <c r="AC27" s="682"/>
      <c r="AD27" s="683" t="s">
        <v>228</v>
      </c>
      <c r="AE27" s="683"/>
      <c r="AF27" s="683"/>
      <c r="AG27" s="683"/>
      <c r="AH27" s="683"/>
      <c r="AI27" s="683"/>
      <c r="AJ27" s="683"/>
      <c r="AK27" s="683"/>
      <c r="AL27" s="684" t="s">
        <v>228</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22050614</v>
      </c>
      <c r="BH27" s="680"/>
      <c r="BI27" s="680"/>
      <c r="BJ27" s="680"/>
      <c r="BK27" s="680"/>
      <c r="BL27" s="680"/>
      <c r="BM27" s="680"/>
      <c r="BN27" s="681"/>
      <c r="BO27" s="682">
        <v>100</v>
      </c>
      <c r="BP27" s="682"/>
      <c r="BQ27" s="682"/>
      <c r="BR27" s="682"/>
      <c r="BS27" s="688">
        <v>11499</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9821835</v>
      </c>
      <c r="CS27" s="715"/>
      <c r="CT27" s="715"/>
      <c r="CU27" s="715"/>
      <c r="CV27" s="715"/>
      <c r="CW27" s="715"/>
      <c r="CX27" s="715"/>
      <c r="CY27" s="716"/>
      <c r="CZ27" s="684">
        <v>19.100000000000001</v>
      </c>
      <c r="DA27" s="713"/>
      <c r="DB27" s="713"/>
      <c r="DC27" s="717"/>
      <c r="DD27" s="688">
        <v>2829316</v>
      </c>
      <c r="DE27" s="715"/>
      <c r="DF27" s="715"/>
      <c r="DG27" s="715"/>
      <c r="DH27" s="715"/>
      <c r="DI27" s="715"/>
      <c r="DJ27" s="715"/>
      <c r="DK27" s="716"/>
      <c r="DL27" s="688">
        <v>2829316</v>
      </c>
      <c r="DM27" s="715"/>
      <c r="DN27" s="715"/>
      <c r="DO27" s="715"/>
      <c r="DP27" s="715"/>
      <c r="DQ27" s="715"/>
      <c r="DR27" s="715"/>
      <c r="DS27" s="715"/>
      <c r="DT27" s="715"/>
      <c r="DU27" s="715"/>
      <c r="DV27" s="716"/>
      <c r="DW27" s="684">
        <v>9.1999999999999993</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228</v>
      </c>
      <c r="S28" s="680"/>
      <c r="T28" s="680"/>
      <c r="U28" s="680"/>
      <c r="V28" s="680"/>
      <c r="W28" s="680"/>
      <c r="X28" s="680"/>
      <c r="Y28" s="681"/>
      <c r="Z28" s="682" t="s">
        <v>228</v>
      </c>
      <c r="AA28" s="682"/>
      <c r="AB28" s="682"/>
      <c r="AC28" s="682"/>
      <c r="AD28" s="683" t="s">
        <v>228</v>
      </c>
      <c r="AE28" s="683"/>
      <c r="AF28" s="683"/>
      <c r="AG28" s="683"/>
      <c r="AH28" s="683"/>
      <c r="AI28" s="683"/>
      <c r="AJ28" s="683"/>
      <c r="AK28" s="683"/>
      <c r="AL28" s="684" t="s">
        <v>240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6323018</v>
      </c>
      <c r="CS28" s="680"/>
      <c r="CT28" s="680"/>
      <c r="CU28" s="680"/>
      <c r="CV28" s="680"/>
      <c r="CW28" s="680"/>
      <c r="CX28" s="680"/>
      <c r="CY28" s="681"/>
      <c r="CZ28" s="684">
        <v>12.3</v>
      </c>
      <c r="DA28" s="713"/>
      <c r="DB28" s="713"/>
      <c r="DC28" s="717"/>
      <c r="DD28" s="688">
        <v>5987396</v>
      </c>
      <c r="DE28" s="680"/>
      <c r="DF28" s="680"/>
      <c r="DG28" s="680"/>
      <c r="DH28" s="680"/>
      <c r="DI28" s="680"/>
      <c r="DJ28" s="680"/>
      <c r="DK28" s="681"/>
      <c r="DL28" s="688">
        <v>5987396</v>
      </c>
      <c r="DM28" s="680"/>
      <c r="DN28" s="680"/>
      <c r="DO28" s="680"/>
      <c r="DP28" s="680"/>
      <c r="DQ28" s="680"/>
      <c r="DR28" s="680"/>
      <c r="DS28" s="680"/>
      <c r="DT28" s="680"/>
      <c r="DU28" s="680"/>
      <c r="DV28" s="681"/>
      <c r="DW28" s="684">
        <v>19.5</v>
      </c>
      <c r="DX28" s="713"/>
      <c r="DY28" s="713"/>
      <c r="DZ28" s="713"/>
      <c r="EA28" s="713"/>
      <c r="EB28" s="713"/>
      <c r="EC28" s="714"/>
    </row>
    <row r="29" spans="2:133" ht="11.25" customHeight="1" x14ac:dyDescent="0.15">
      <c r="B29" s="676" t="s">
        <v>304</v>
      </c>
      <c r="C29" s="677"/>
      <c r="D29" s="677"/>
      <c r="E29" s="677"/>
      <c r="F29" s="677"/>
      <c r="G29" s="677"/>
      <c r="H29" s="677"/>
      <c r="I29" s="677"/>
      <c r="J29" s="677"/>
      <c r="K29" s="677"/>
      <c r="L29" s="677"/>
      <c r="M29" s="677"/>
      <c r="N29" s="677"/>
      <c r="O29" s="677"/>
      <c r="P29" s="677"/>
      <c r="Q29" s="678"/>
      <c r="R29" s="679">
        <v>2844374</v>
      </c>
      <c r="S29" s="680"/>
      <c r="T29" s="680"/>
      <c r="U29" s="680"/>
      <c r="V29" s="680"/>
      <c r="W29" s="680"/>
      <c r="X29" s="680"/>
      <c r="Y29" s="681"/>
      <c r="Z29" s="682">
        <v>5.3</v>
      </c>
      <c r="AA29" s="682"/>
      <c r="AB29" s="682"/>
      <c r="AC29" s="682"/>
      <c r="AD29" s="683" t="s">
        <v>228</v>
      </c>
      <c r="AE29" s="683"/>
      <c r="AF29" s="683"/>
      <c r="AG29" s="683"/>
      <c r="AH29" s="683"/>
      <c r="AI29" s="683"/>
      <c r="AJ29" s="683"/>
      <c r="AK29" s="683"/>
      <c r="AL29" s="684" t="s">
        <v>228</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308</v>
      </c>
      <c r="CG29" s="695"/>
      <c r="CH29" s="695"/>
      <c r="CI29" s="695"/>
      <c r="CJ29" s="695"/>
      <c r="CK29" s="695"/>
      <c r="CL29" s="695"/>
      <c r="CM29" s="695"/>
      <c r="CN29" s="695"/>
      <c r="CO29" s="695"/>
      <c r="CP29" s="695"/>
      <c r="CQ29" s="696"/>
      <c r="CR29" s="679">
        <v>6322988</v>
      </c>
      <c r="CS29" s="715"/>
      <c r="CT29" s="715"/>
      <c r="CU29" s="715"/>
      <c r="CV29" s="715"/>
      <c r="CW29" s="715"/>
      <c r="CX29" s="715"/>
      <c r="CY29" s="716"/>
      <c r="CZ29" s="684">
        <v>12.3</v>
      </c>
      <c r="DA29" s="713"/>
      <c r="DB29" s="713"/>
      <c r="DC29" s="717"/>
      <c r="DD29" s="688">
        <v>5987366</v>
      </c>
      <c r="DE29" s="715"/>
      <c r="DF29" s="715"/>
      <c r="DG29" s="715"/>
      <c r="DH29" s="715"/>
      <c r="DI29" s="715"/>
      <c r="DJ29" s="715"/>
      <c r="DK29" s="716"/>
      <c r="DL29" s="688">
        <v>5987366</v>
      </c>
      <c r="DM29" s="715"/>
      <c r="DN29" s="715"/>
      <c r="DO29" s="715"/>
      <c r="DP29" s="715"/>
      <c r="DQ29" s="715"/>
      <c r="DR29" s="715"/>
      <c r="DS29" s="715"/>
      <c r="DT29" s="715"/>
      <c r="DU29" s="715"/>
      <c r="DV29" s="716"/>
      <c r="DW29" s="684">
        <v>19.5</v>
      </c>
      <c r="DX29" s="713"/>
      <c r="DY29" s="713"/>
      <c r="DZ29" s="713"/>
      <c r="EA29" s="713"/>
      <c r="EB29" s="713"/>
      <c r="EC29" s="714"/>
    </row>
    <row r="30" spans="2:133" ht="11.25" customHeight="1" x14ac:dyDescent="0.15">
      <c r="B30" s="676" t="s">
        <v>309</v>
      </c>
      <c r="C30" s="677"/>
      <c r="D30" s="677"/>
      <c r="E30" s="677"/>
      <c r="F30" s="677"/>
      <c r="G30" s="677"/>
      <c r="H30" s="677"/>
      <c r="I30" s="677"/>
      <c r="J30" s="677"/>
      <c r="K30" s="677"/>
      <c r="L30" s="677"/>
      <c r="M30" s="677"/>
      <c r="N30" s="677"/>
      <c r="O30" s="677"/>
      <c r="P30" s="677"/>
      <c r="Q30" s="678"/>
      <c r="R30" s="679">
        <v>703632</v>
      </c>
      <c r="S30" s="680"/>
      <c r="T30" s="680"/>
      <c r="U30" s="680"/>
      <c r="V30" s="680"/>
      <c r="W30" s="680"/>
      <c r="X30" s="680"/>
      <c r="Y30" s="681"/>
      <c r="Z30" s="682">
        <v>1.3</v>
      </c>
      <c r="AA30" s="682"/>
      <c r="AB30" s="682"/>
      <c r="AC30" s="682"/>
      <c r="AD30" s="683">
        <v>16044</v>
      </c>
      <c r="AE30" s="683"/>
      <c r="AF30" s="683"/>
      <c r="AG30" s="683"/>
      <c r="AH30" s="683"/>
      <c r="AI30" s="683"/>
      <c r="AJ30" s="683"/>
      <c r="AK30" s="683"/>
      <c r="AL30" s="684">
        <v>0.1</v>
      </c>
      <c r="AM30" s="685"/>
      <c r="AN30" s="685"/>
      <c r="AO30" s="686"/>
      <c r="AP30" s="727" t="s">
        <v>310</v>
      </c>
      <c r="AQ30" s="728"/>
      <c r="AR30" s="728"/>
      <c r="AS30" s="728"/>
      <c r="AT30" s="733" t="s">
        <v>311</v>
      </c>
      <c r="AU30" s="230"/>
      <c r="AV30" s="230"/>
      <c r="AW30" s="230"/>
      <c r="AX30" s="665" t="s">
        <v>188</v>
      </c>
      <c r="AY30" s="666"/>
      <c r="AZ30" s="666"/>
      <c r="BA30" s="666"/>
      <c r="BB30" s="666"/>
      <c r="BC30" s="666"/>
      <c r="BD30" s="666"/>
      <c r="BE30" s="666"/>
      <c r="BF30" s="667"/>
      <c r="BG30" s="739">
        <v>98.7</v>
      </c>
      <c r="BH30" s="740"/>
      <c r="BI30" s="740"/>
      <c r="BJ30" s="740"/>
      <c r="BK30" s="740"/>
      <c r="BL30" s="740"/>
      <c r="BM30" s="674">
        <v>95.8</v>
      </c>
      <c r="BN30" s="740"/>
      <c r="BO30" s="740"/>
      <c r="BP30" s="740"/>
      <c r="BQ30" s="741"/>
      <c r="BR30" s="739">
        <v>98.8</v>
      </c>
      <c r="BS30" s="740"/>
      <c r="BT30" s="740"/>
      <c r="BU30" s="740"/>
      <c r="BV30" s="740"/>
      <c r="BW30" s="740"/>
      <c r="BX30" s="674">
        <v>95.9</v>
      </c>
      <c r="BY30" s="740"/>
      <c r="BZ30" s="740"/>
      <c r="CA30" s="740"/>
      <c r="CB30" s="741"/>
      <c r="CD30" s="744"/>
      <c r="CE30" s="745"/>
      <c r="CF30" s="694" t="s">
        <v>312</v>
      </c>
      <c r="CG30" s="695"/>
      <c r="CH30" s="695"/>
      <c r="CI30" s="695"/>
      <c r="CJ30" s="695"/>
      <c r="CK30" s="695"/>
      <c r="CL30" s="695"/>
      <c r="CM30" s="695"/>
      <c r="CN30" s="695"/>
      <c r="CO30" s="695"/>
      <c r="CP30" s="695"/>
      <c r="CQ30" s="696"/>
      <c r="CR30" s="679">
        <v>5889496</v>
      </c>
      <c r="CS30" s="680"/>
      <c r="CT30" s="680"/>
      <c r="CU30" s="680"/>
      <c r="CV30" s="680"/>
      <c r="CW30" s="680"/>
      <c r="CX30" s="680"/>
      <c r="CY30" s="681"/>
      <c r="CZ30" s="684">
        <v>11.4</v>
      </c>
      <c r="DA30" s="713"/>
      <c r="DB30" s="713"/>
      <c r="DC30" s="717"/>
      <c r="DD30" s="688">
        <v>5632701</v>
      </c>
      <c r="DE30" s="680"/>
      <c r="DF30" s="680"/>
      <c r="DG30" s="680"/>
      <c r="DH30" s="680"/>
      <c r="DI30" s="680"/>
      <c r="DJ30" s="680"/>
      <c r="DK30" s="681"/>
      <c r="DL30" s="688">
        <v>5632701</v>
      </c>
      <c r="DM30" s="680"/>
      <c r="DN30" s="680"/>
      <c r="DO30" s="680"/>
      <c r="DP30" s="680"/>
      <c r="DQ30" s="680"/>
      <c r="DR30" s="680"/>
      <c r="DS30" s="680"/>
      <c r="DT30" s="680"/>
      <c r="DU30" s="680"/>
      <c r="DV30" s="681"/>
      <c r="DW30" s="684">
        <v>18.399999999999999</v>
      </c>
      <c r="DX30" s="713"/>
      <c r="DY30" s="713"/>
      <c r="DZ30" s="713"/>
      <c r="EA30" s="713"/>
      <c r="EB30" s="713"/>
      <c r="EC30" s="714"/>
    </row>
    <row r="31" spans="2:133" ht="11.25" customHeight="1" x14ac:dyDescent="0.15">
      <c r="B31" s="676" t="s">
        <v>313</v>
      </c>
      <c r="C31" s="677"/>
      <c r="D31" s="677"/>
      <c r="E31" s="677"/>
      <c r="F31" s="677"/>
      <c r="G31" s="677"/>
      <c r="H31" s="677"/>
      <c r="I31" s="677"/>
      <c r="J31" s="677"/>
      <c r="K31" s="677"/>
      <c r="L31" s="677"/>
      <c r="M31" s="677"/>
      <c r="N31" s="677"/>
      <c r="O31" s="677"/>
      <c r="P31" s="677"/>
      <c r="Q31" s="678"/>
      <c r="R31" s="679">
        <v>280398</v>
      </c>
      <c r="S31" s="680"/>
      <c r="T31" s="680"/>
      <c r="U31" s="680"/>
      <c r="V31" s="680"/>
      <c r="W31" s="680"/>
      <c r="X31" s="680"/>
      <c r="Y31" s="681"/>
      <c r="Z31" s="682">
        <v>0.5</v>
      </c>
      <c r="AA31" s="682"/>
      <c r="AB31" s="682"/>
      <c r="AC31" s="682"/>
      <c r="AD31" s="683" t="s">
        <v>240</v>
      </c>
      <c r="AE31" s="683"/>
      <c r="AF31" s="683"/>
      <c r="AG31" s="683"/>
      <c r="AH31" s="683"/>
      <c r="AI31" s="683"/>
      <c r="AJ31" s="683"/>
      <c r="AK31" s="683"/>
      <c r="AL31" s="684" t="s">
        <v>228</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98.8</v>
      </c>
      <c r="BH31" s="715"/>
      <c r="BI31" s="715"/>
      <c r="BJ31" s="715"/>
      <c r="BK31" s="715"/>
      <c r="BL31" s="715"/>
      <c r="BM31" s="685">
        <v>95.5</v>
      </c>
      <c r="BN31" s="737"/>
      <c r="BO31" s="737"/>
      <c r="BP31" s="737"/>
      <c r="BQ31" s="738"/>
      <c r="BR31" s="736">
        <v>98.9</v>
      </c>
      <c r="BS31" s="715"/>
      <c r="BT31" s="715"/>
      <c r="BU31" s="715"/>
      <c r="BV31" s="715"/>
      <c r="BW31" s="715"/>
      <c r="BX31" s="685">
        <v>95.4</v>
      </c>
      <c r="BY31" s="737"/>
      <c r="BZ31" s="737"/>
      <c r="CA31" s="737"/>
      <c r="CB31" s="738"/>
      <c r="CD31" s="744"/>
      <c r="CE31" s="745"/>
      <c r="CF31" s="694" t="s">
        <v>316</v>
      </c>
      <c r="CG31" s="695"/>
      <c r="CH31" s="695"/>
      <c r="CI31" s="695"/>
      <c r="CJ31" s="695"/>
      <c r="CK31" s="695"/>
      <c r="CL31" s="695"/>
      <c r="CM31" s="695"/>
      <c r="CN31" s="695"/>
      <c r="CO31" s="695"/>
      <c r="CP31" s="695"/>
      <c r="CQ31" s="696"/>
      <c r="CR31" s="679">
        <v>433492</v>
      </c>
      <c r="CS31" s="715"/>
      <c r="CT31" s="715"/>
      <c r="CU31" s="715"/>
      <c r="CV31" s="715"/>
      <c r="CW31" s="715"/>
      <c r="CX31" s="715"/>
      <c r="CY31" s="716"/>
      <c r="CZ31" s="684">
        <v>0.8</v>
      </c>
      <c r="DA31" s="713"/>
      <c r="DB31" s="713"/>
      <c r="DC31" s="717"/>
      <c r="DD31" s="688">
        <v>354665</v>
      </c>
      <c r="DE31" s="715"/>
      <c r="DF31" s="715"/>
      <c r="DG31" s="715"/>
      <c r="DH31" s="715"/>
      <c r="DI31" s="715"/>
      <c r="DJ31" s="715"/>
      <c r="DK31" s="716"/>
      <c r="DL31" s="688">
        <v>354665</v>
      </c>
      <c r="DM31" s="715"/>
      <c r="DN31" s="715"/>
      <c r="DO31" s="715"/>
      <c r="DP31" s="715"/>
      <c r="DQ31" s="715"/>
      <c r="DR31" s="715"/>
      <c r="DS31" s="715"/>
      <c r="DT31" s="715"/>
      <c r="DU31" s="715"/>
      <c r="DV31" s="716"/>
      <c r="DW31" s="684">
        <v>1.2</v>
      </c>
      <c r="DX31" s="713"/>
      <c r="DY31" s="713"/>
      <c r="DZ31" s="713"/>
      <c r="EA31" s="713"/>
      <c r="EB31" s="713"/>
      <c r="EC31" s="714"/>
    </row>
    <row r="32" spans="2:133" ht="11.25" customHeight="1" x14ac:dyDescent="0.15">
      <c r="B32" s="676" t="s">
        <v>317</v>
      </c>
      <c r="C32" s="677"/>
      <c r="D32" s="677"/>
      <c r="E32" s="677"/>
      <c r="F32" s="677"/>
      <c r="G32" s="677"/>
      <c r="H32" s="677"/>
      <c r="I32" s="677"/>
      <c r="J32" s="677"/>
      <c r="K32" s="677"/>
      <c r="L32" s="677"/>
      <c r="M32" s="677"/>
      <c r="N32" s="677"/>
      <c r="O32" s="677"/>
      <c r="P32" s="677"/>
      <c r="Q32" s="678"/>
      <c r="R32" s="679">
        <v>984347</v>
      </c>
      <c r="S32" s="680"/>
      <c r="T32" s="680"/>
      <c r="U32" s="680"/>
      <c r="V32" s="680"/>
      <c r="W32" s="680"/>
      <c r="X32" s="680"/>
      <c r="Y32" s="681"/>
      <c r="Z32" s="682">
        <v>1.8</v>
      </c>
      <c r="AA32" s="682"/>
      <c r="AB32" s="682"/>
      <c r="AC32" s="682"/>
      <c r="AD32" s="683" t="s">
        <v>240</v>
      </c>
      <c r="AE32" s="683"/>
      <c r="AF32" s="683"/>
      <c r="AG32" s="683"/>
      <c r="AH32" s="683"/>
      <c r="AI32" s="683"/>
      <c r="AJ32" s="683"/>
      <c r="AK32" s="683"/>
      <c r="AL32" s="684" t="s">
        <v>228</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98.5</v>
      </c>
      <c r="BH32" s="749"/>
      <c r="BI32" s="749"/>
      <c r="BJ32" s="749"/>
      <c r="BK32" s="749"/>
      <c r="BL32" s="749"/>
      <c r="BM32" s="750">
        <v>95.8</v>
      </c>
      <c r="BN32" s="749"/>
      <c r="BO32" s="749"/>
      <c r="BP32" s="749"/>
      <c r="BQ32" s="751"/>
      <c r="BR32" s="748">
        <v>98.6</v>
      </c>
      <c r="BS32" s="749"/>
      <c r="BT32" s="749"/>
      <c r="BU32" s="749"/>
      <c r="BV32" s="749"/>
      <c r="BW32" s="749"/>
      <c r="BX32" s="750">
        <v>96</v>
      </c>
      <c r="BY32" s="749"/>
      <c r="BZ32" s="749"/>
      <c r="CA32" s="749"/>
      <c r="CB32" s="751"/>
      <c r="CD32" s="746"/>
      <c r="CE32" s="747"/>
      <c r="CF32" s="694" t="s">
        <v>319</v>
      </c>
      <c r="CG32" s="695"/>
      <c r="CH32" s="695"/>
      <c r="CI32" s="695"/>
      <c r="CJ32" s="695"/>
      <c r="CK32" s="695"/>
      <c r="CL32" s="695"/>
      <c r="CM32" s="695"/>
      <c r="CN32" s="695"/>
      <c r="CO32" s="695"/>
      <c r="CP32" s="695"/>
      <c r="CQ32" s="696"/>
      <c r="CR32" s="679">
        <v>30</v>
      </c>
      <c r="CS32" s="680"/>
      <c r="CT32" s="680"/>
      <c r="CU32" s="680"/>
      <c r="CV32" s="680"/>
      <c r="CW32" s="680"/>
      <c r="CX32" s="680"/>
      <c r="CY32" s="681"/>
      <c r="CZ32" s="684">
        <v>0</v>
      </c>
      <c r="DA32" s="713"/>
      <c r="DB32" s="713"/>
      <c r="DC32" s="717"/>
      <c r="DD32" s="688">
        <v>30</v>
      </c>
      <c r="DE32" s="680"/>
      <c r="DF32" s="680"/>
      <c r="DG32" s="680"/>
      <c r="DH32" s="680"/>
      <c r="DI32" s="680"/>
      <c r="DJ32" s="680"/>
      <c r="DK32" s="681"/>
      <c r="DL32" s="688">
        <v>30</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320</v>
      </c>
      <c r="C33" s="677"/>
      <c r="D33" s="677"/>
      <c r="E33" s="677"/>
      <c r="F33" s="677"/>
      <c r="G33" s="677"/>
      <c r="H33" s="677"/>
      <c r="I33" s="677"/>
      <c r="J33" s="677"/>
      <c r="K33" s="677"/>
      <c r="L33" s="677"/>
      <c r="M33" s="677"/>
      <c r="N33" s="677"/>
      <c r="O33" s="677"/>
      <c r="P33" s="677"/>
      <c r="Q33" s="678"/>
      <c r="R33" s="679">
        <v>1732089</v>
      </c>
      <c r="S33" s="680"/>
      <c r="T33" s="680"/>
      <c r="U33" s="680"/>
      <c r="V33" s="680"/>
      <c r="W33" s="680"/>
      <c r="X33" s="680"/>
      <c r="Y33" s="681"/>
      <c r="Z33" s="682">
        <v>3.3</v>
      </c>
      <c r="AA33" s="682"/>
      <c r="AB33" s="682"/>
      <c r="AC33" s="682"/>
      <c r="AD33" s="683" t="s">
        <v>240</v>
      </c>
      <c r="AE33" s="683"/>
      <c r="AF33" s="683"/>
      <c r="AG33" s="683"/>
      <c r="AH33" s="683"/>
      <c r="AI33" s="683"/>
      <c r="AJ33" s="683"/>
      <c r="AK33" s="683"/>
      <c r="AL33" s="684" t="s">
        <v>240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21491498</v>
      </c>
      <c r="CS33" s="715"/>
      <c r="CT33" s="715"/>
      <c r="CU33" s="715"/>
      <c r="CV33" s="715"/>
      <c r="CW33" s="715"/>
      <c r="CX33" s="715"/>
      <c r="CY33" s="716"/>
      <c r="CZ33" s="684">
        <v>41.8</v>
      </c>
      <c r="DA33" s="713"/>
      <c r="DB33" s="713"/>
      <c r="DC33" s="717"/>
      <c r="DD33" s="688">
        <v>16520629</v>
      </c>
      <c r="DE33" s="715"/>
      <c r="DF33" s="715"/>
      <c r="DG33" s="715"/>
      <c r="DH33" s="715"/>
      <c r="DI33" s="715"/>
      <c r="DJ33" s="715"/>
      <c r="DK33" s="716"/>
      <c r="DL33" s="688">
        <v>13189316</v>
      </c>
      <c r="DM33" s="715"/>
      <c r="DN33" s="715"/>
      <c r="DO33" s="715"/>
      <c r="DP33" s="715"/>
      <c r="DQ33" s="715"/>
      <c r="DR33" s="715"/>
      <c r="DS33" s="715"/>
      <c r="DT33" s="715"/>
      <c r="DU33" s="715"/>
      <c r="DV33" s="716"/>
      <c r="DW33" s="684">
        <v>43</v>
      </c>
      <c r="DX33" s="713"/>
      <c r="DY33" s="713"/>
      <c r="DZ33" s="713"/>
      <c r="EA33" s="713"/>
      <c r="EB33" s="713"/>
      <c r="EC33" s="714"/>
    </row>
    <row r="34" spans="2:133" ht="11.25" customHeight="1" x14ac:dyDescent="0.15">
      <c r="B34" s="676" t="s">
        <v>322</v>
      </c>
      <c r="C34" s="677"/>
      <c r="D34" s="677"/>
      <c r="E34" s="677"/>
      <c r="F34" s="677"/>
      <c r="G34" s="677"/>
      <c r="H34" s="677"/>
      <c r="I34" s="677"/>
      <c r="J34" s="677"/>
      <c r="K34" s="677"/>
      <c r="L34" s="677"/>
      <c r="M34" s="677"/>
      <c r="N34" s="677"/>
      <c r="O34" s="677"/>
      <c r="P34" s="677"/>
      <c r="Q34" s="678"/>
      <c r="R34" s="679">
        <v>941300</v>
      </c>
      <c r="S34" s="680"/>
      <c r="T34" s="680"/>
      <c r="U34" s="680"/>
      <c r="V34" s="680"/>
      <c r="W34" s="680"/>
      <c r="X34" s="680"/>
      <c r="Y34" s="681"/>
      <c r="Z34" s="682">
        <v>1.8</v>
      </c>
      <c r="AA34" s="682"/>
      <c r="AB34" s="682"/>
      <c r="AC34" s="682"/>
      <c r="AD34" s="683">
        <v>17185</v>
      </c>
      <c r="AE34" s="683"/>
      <c r="AF34" s="683"/>
      <c r="AG34" s="683"/>
      <c r="AH34" s="683"/>
      <c r="AI34" s="683"/>
      <c r="AJ34" s="683"/>
      <c r="AK34" s="683"/>
      <c r="AL34" s="684">
        <v>0.1</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6986919</v>
      </c>
      <c r="CS34" s="680"/>
      <c r="CT34" s="680"/>
      <c r="CU34" s="680"/>
      <c r="CV34" s="680"/>
      <c r="CW34" s="680"/>
      <c r="CX34" s="680"/>
      <c r="CY34" s="681"/>
      <c r="CZ34" s="684">
        <v>13.6</v>
      </c>
      <c r="DA34" s="713"/>
      <c r="DB34" s="713"/>
      <c r="DC34" s="717"/>
      <c r="DD34" s="688">
        <v>5449958</v>
      </c>
      <c r="DE34" s="680"/>
      <c r="DF34" s="680"/>
      <c r="DG34" s="680"/>
      <c r="DH34" s="680"/>
      <c r="DI34" s="680"/>
      <c r="DJ34" s="680"/>
      <c r="DK34" s="681"/>
      <c r="DL34" s="688">
        <v>5189521</v>
      </c>
      <c r="DM34" s="680"/>
      <c r="DN34" s="680"/>
      <c r="DO34" s="680"/>
      <c r="DP34" s="680"/>
      <c r="DQ34" s="680"/>
      <c r="DR34" s="680"/>
      <c r="DS34" s="680"/>
      <c r="DT34" s="680"/>
      <c r="DU34" s="680"/>
      <c r="DV34" s="681"/>
      <c r="DW34" s="684">
        <v>16.899999999999999</v>
      </c>
      <c r="DX34" s="713"/>
      <c r="DY34" s="713"/>
      <c r="DZ34" s="713"/>
      <c r="EA34" s="713"/>
      <c r="EB34" s="713"/>
      <c r="EC34" s="714"/>
    </row>
    <row r="35" spans="2:133" ht="11.25" customHeight="1" x14ac:dyDescent="0.15">
      <c r="B35" s="676" t="s">
        <v>326</v>
      </c>
      <c r="C35" s="677"/>
      <c r="D35" s="677"/>
      <c r="E35" s="677"/>
      <c r="F35" s="677"/>
      <c r="G35" s="677"/>
      <c r="H35" s="677"/>
      <c r="I35" s="677"/>
      <c r="J35" s="677"/>
      <c r="K35" s="677"/>
      <c r="L35" s="677"/>
      <c r="M35" s="677"/>
      <c r="N35" s="677"/>
      <c r="O35" s="677"/>
      <c r="P35" s="677"/>
      <c r="Q35" s="678"/>
      <c r="R35" s="679">
        <v>5882500</v>
      </c>
      <c r="S35" s="680"/>
      <c r="T35" s="680"/>
      <c r="U35" s="680"/>
      <c r="V35" s="680"/>
      <c r="W35" s="680"/>
      <c r="X35" s="680"/>
      <c r="Y35" s="681"/>
      <c r="Z35" s="682">
        <v>11</v>
      </c>
      <c r="AA35" s="682"/>
      <c r="AB35" s="682"/>
      <c r="AC35" s="682"/>
      <c r="AD35" s="683" t="s">
        <v>228</v>
      </c>
      <c r="AE35" s="683"/>
      <c r="AF35" s="683"/>
      <c r="AG35" s="683"/>
      <c r="AH35" s="683"/>
      <c r="AI35" s="683"/>
      <c r="AJ35" s="683"/>
      <c r="AK35" s="683"/>
      <c r="AL35" s="684" t="s">
        <v>240</v>
      </c>
      <c r="AM35" s="685"/>
      <c r="AN35" s="685"/>
      <c r="AO35" s="686"/>
      <c r="AP35" s="234"/>
      <c r="AQ35" s="752" t="s">
        <v>327</v>
      </c>
      <c r="AR35" s="753"/>
      <c r="AS35" s="753"/>
      <c r="AT35" s="753"/>
      <c r="AU35" s="753"/>
      <c r="AV35" s="753"/>
      <c r="AW35" s="753"/>
      <c r="AX35" s="753"/>
      <c r="AY35" s="754"/>
      <c r="AZ35" s="668">
        <v>5486073</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74677</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387329</v>
      </c>
      <c r="CS35" s="715"/>
      <c r="CT35" s="715"/>
      <c r="CU35" s="715"/>
      <c r="CV35" s="715"/>
      <c r="CW35" s="715"/>
      <c r="CX35" s="715"/>
      <c r="CY35" s="716"/>
      <c r="CZ35" s="684">
        <v>0.8</v>
      </c>
      <c r="DA35" s="713"/>
      <c r="DB35" s="713"/>
      <c r="DC35" s="717"/>
      <c r="DD35" s="688">
        <v>297783</v>
      </c>
      <c r="DE35" s="715"/>
      <c r="DF35" s="715"/>
      <c r="DG35" s="715"/>
      <c r="DH35" s="715"/>
      <c r="DI35" s="715"/>
      <c r="DJ35" s="715"/>
      <c r="DK35" s="716"/>
      <c r="DL35" s="688">
        <v>209170</v>
      </c>
      <c r="DM35" s="715"/>
      <c r="DN35" s="715"/>
      <c r="DO35" s="715"/>
      <c r="DP35" s="715"/>
      <c r="DQ35" s="715"/>
      <c r="DR35" s="715"/>
      <c r="DS35" s="715"/>
      <c r="DT35" s="715"/>
      <c r="DU35" s="715"/>
      <c r="DV35" s="716"/>
      <c r="DW35" s="684">
        <v>0.7</v>
      </c>
      <c r="DX35" s="713"/>
      <c r="DY35" s="713"/>
      <c r="DZ35" s="713"/>
      <c r="EA35" s="713"/>
      <c r="EB35" s="713"/>
      <c r="EC35" s="714"/>
    </row>
    <row r="36" spans="2:133" ht="11.25" customHeight="1" x14ac:dyDescent="0.15">
      <c r="B36" s="676" t="s">
        <v>330</v>
      </c>
      <c r="C36" s="677"/>
      <c r="D36" s="677"/>
      <c r="E36" s="677"/>
      <c r="F36" s="677"/>
      <c r="G36" s="677"/>
      <c r="H36" s="677"/>
      <c r="I36" s="677"/>
      <c r="J36" s="677"/>
      <c r="K36" s="677"/>
      <c r="L36" s="677"/>
      <c r="M36" s="677"/>
      <c r="N36" s="677"/>
      <c r="O36" s="677"/>
      <c r="P36" s="677"/>
      <c r="Q36" s="678"/>
      <c r="R36" s="679" t="s">
        <v>138</v>
      </c>
      <c r="S36" s="680"/>
      <c r="T36" s="680"/>
      <c r="U36" s="680"/>
      <c r="V36" s="680"/>
      <c r="W36" s="680"/>
      <c r="X36" s="680"/>
      <c r="Y36" s="681"/>
      <c r="Z36" s="682" t="s">
        <v>240</v>
      </c>
      <c r="AA36" s="682"/>
      <c r="AB36" s="682"/>
      <c r="AC36" s="682"/>
      <c r="AD36" s="683" t="s">
        <v>228</v>
      </c>
      <c r="AE36" s="683"/>
      <c r="AF36" s="683"/>
      <c r="AG36" s="683"/>
      <c r="AH36" s="683"/>
      <c r="AI36" s="683"/>
      <c r="AJ36" s="683"/>
      <c r="AK36" s="683"/>
      <c r="AL36" s="684" t="s">
        <v>240</v>
      </c>
      <c r="AM36" s="685"/>
      <c r="AN36" s="685"/>
      <c r="AO36" s="686"/>
      <c r="AQ36" s="756" t="s">
        <v>331</v>
      </c>
      <c r="AR36" s="757"/>
      <c r="AS36" s="757"/>
      <c r="AT36" s="757"/>
      <c r="AU36" s="757"/>
      <c r="AV36" s="757"/>
      <c r="AW36" s="757"/>
      <c r="AX36" s="757"/>
      <c r="AY36" s="758"/>
      <c r="AZ36" s="679">
        <v>1819978</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41194</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6700964</v>
      </c>
      <c r="CS36" s="680"/>
      <c r="CT36" s="680"/>
      <c r="CU36" s="680"/>
      <c r="CV36" s="680"/>
      <c r="CW36" s="680"/>
      <c r="CX36" s="680"/>
      <c r="CY36" s="681"/>
      <c r="CZ36" s="684">
        <v>13</v>
      </c>
      <c r="DA36" s="713"/>
      <c r="DB36" s="713"/>
      <c r="DC36" s="717"/>
      <c r="DD36" s="688">
        <v>6253673</v>
      </c>
      <c r="DE36" s="680"/>
      <c r="DF36" s="680"/>
      <c r="DG36" s="680"/>
      <c r="DH36" s="680"/>
      <c r="DI36" s="680"/>
      <c r="DJ36" s="680"/>
      <c r="DK36" s="681"/>
      <c r="DL36" s="688">
        <v>4713183</v>
      </c>
      <c r="DM36" s="680"/>
      <c r="DN36" s="680"/>
      <c r="DO36" s="680"/>
      <c r="DP36" s="680"/>
      <c r="DQ36" s="680"/>
      <c r="DR36" s="680"/>
      <c r="DS36" s="680"/>
      <c r="DT36" s="680"/>
      <c r="DU36" s="680"/>
      <c r="DV36" s="681"/>
      <c r="DW36" s="684">
        <v>15.4</v>
      </c>
      <c r="DX36" s="713"/>
      <c r="DY36" s="713"/>
      <c r="DZ36" s="713"/>
      <c r="EA36" s="713"/>
      <c r="EB36" s="713"/>
      <c r="EC36" s="714"/>
    </row>
    <row r="37" spans="2:133" ht="11.25" customHeight="1" x14ac:dyDescent="0.15">
      <c r="B37" s="676" t="s">
        <v>334</v>
      </c>
      <c r="C37" s="677"/>
      <c r="D37" s="677"/>
      <c r="E37" s="677"/>
      <c r="F37" s="677"/>
      <c r="G37" s="677"/>
      <c r="H37" s="677"/>
      <c r="I37" s="677"/>
      <c r="J37" s="677"/>
      <c r="K37" s="677"/>
      <c r="L37" s="677"/>
      <c r="M37" s="677"/>
      <c r="N37" s="677"/>
      <c r="O37" s="677"/>
      <c r="P37" s="677"/>
      <c r="Q37" s="678"/>
      <c r="R37" s="679">
        <v>2055000</v>
      </c>
      <c r="S37" s="680"/>
      <c r="T37" s="680"/>
      <c r="U37" s="680"/>
      <c r="V37" s="680"/>
      <c r="W37" s="680"/>
      <c r="X37" s="680"/>
      <c r="Y37" s="681"/>
      <c r="Z37" s="682">
        <v>3.9</v>
      </c>
      <c r="AA37" s="682"/>
      <c r="AB37" s="682"/>
      <c r="AC37" s="682"/>
      <c r="AD37" s="683" t="s">
        <v>240</v>
      </c>
      <c r="AE37" s="683"/>
      <c r="AF37" s="683"/>
      <c r="AG37" s="683"/>
      <c r="AH37" s="683"/>
      <c r="AI37" s="683"/>
      <c r="AJ37" s="683"/>
      <c r="AK37" s="683"/>
      <c r="AL37" s="684" t="s">
        <v>240</v>
      </c>
      <c r="AM37" s="685"/>
      <c r="AN37" s="685"/>
      <c r="AO37" s="686"/>
      <c r="AQ37" s="756" t="s">
        <v>335</v>
      </c>
      <c r="AR37" s="757"/>
      <c r="AS37" s="757"/>
      <c r="AT37" s="757"/>
      <c r="AU37" s="757"/>
      <c r="AV37" s="757"/>
      <c r="AW37" s="757"/>
      <c r="AX37" s="757"/>
      <c r="AY37" s="758"/>
      <c r="AZ37" s="679">
        <v>45627</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16427</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2094070</v>
      </c>
      <c r="CS37" s="715"/>
      <c r="CT37" s="715"/>
      <c r="CU37" s="715"/>
      <c r="CV37" s="715"/>
      <c r="CW37" s="715"/>
      <c r="CX37" s="715"/>
      <c r="CY37" s="716"/>
      <c r="CZ37" s="684">
        <v>4.0999999999999996</v>
      </c>
      <c r="DA37" s="713"/>
      <c r="DB37" s="713"/>
      <c r="DC37" s="717"/>
      <c r="DD37" s="688">
        <v>2094070</v>
      </c>
      <c r="DE37" s="715"/>
      <c r="DF37" s="715"/>
      <c r="DG37" s="715"/>
      <c r="DH37" s="715"/>
      <c r="DI37" s="715"/>
      <c r="DJ37" s="715"/>
      <c r="DK37" s="716"/>
      <c r="DL37" s="688">
        <v>1640571</v>
      </c>
      <c r="DM37" s="715"/>
      <c r="DN37" s="715"/>
      <c r="DO37" s="715"/>
      <c r="DP37" s="715"/>
      <c r="DQ37" s="715"/>
      <c r="DR37" s="715"/>
      <c r="DS37" s="715"/>
      <c r="DT37" s="715"/>
      <c r="DU37" s="715"/>
      <c r="DV37" s="716"/>
      <c r="DW37" s="684">
        <v>5.4</v>
      </c>
      <c r="DX37" s="713"/>
      <c r="DY37" s="713"/>
      <c r="DZ37" s="713"/>
      <c r="EA37" s="713"/>
      <c r="EB37" s="713"/>
      <c r="EC37" s="714"/>
    </row>
    <row r="38" spans="2:133" ht="11.25" customHeight="1" x14ac:dyDescent="0.15">
      <c r="B38" s="724" t="s">
        <v>338</v>
      </c>
      <c r="C38" s="725"/>
      <c r="D38" s="725"/>
      <c r="E38" s="725"/>
      <c r="F38" s="725"/>
      <c r="G38" s="725"/>
      <c r="H38" s="725"/>
      <c r="I38" s="725"/>
      <c r="J38" s="725"/>
      <c r="K38" s="725"/>
      <c r="L38" s="725"/>
      <c r="M38" s="725"/>
      <c r="N38" s="725"/>
      <c r="O38" s="725"/>
      <c r="P38" s="725"/>
      <c r="Q38" s="726"/>
      <c r="R38" s="759">
        <v>53269526</v>
      </c>
      <c r="S38" s="760"/>
      <c r="T38" s="760"/>
      <c r="U38" s="760"/>
      <c r="V38" s="760"/>
      <c r="W38" s="760"/>
      <c r="X38" s="760"/>
      <c r="Y38" s="761"/>
      <c r="Z38" s="762">
        <v>100</v>
      </c>
      <c r="AA38" s="762"/>
      <c r="AB38" s="762"/>
      <c r="AC38" s="762"/>
      <c r="AD38" s="763">
        <v>28583110</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t="s">
        <v>240</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26266</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3723624</v>
      </c>
      <c r="CS38" s="680"/>
      <c r="CT38" s="680"/>
      <c r="CU38" s="680"/>
      <c r="CV38" s="680"/>
      <c r="CW38" s="680"/>
      <c r="CX38" s="680"/>
      <c r="CY38" s="681"/>
      <c r="CZ38" s="684">
        <v>7.2</v>
      </c>
      <c r="DA38" s="713"/>
      <c r="DB38" s="713"/>
      <c r="DC38" s="717"/>
      <c r="DD38" s="688">
        <v>3095092</v>
      </c>
      <c r="DE38" s="680"/>
      <c r="DF38" s="680"/>
      <c r="DG38" s="680"/>
      <c r="DH38" s="680"/>
      <c r="DI38" s="680"/>
      <c r="DJ38" s="680"/>
      <c r="DK38" s="681"/>
      <c r="DL38" s="688">
        <v>3077442</v>
      </c>
      <c r="DM38" s="680"/>
      <c r="DN38" s="680"/>
      <c r="DO38" s="680"/>
      <c r="DP38" s="680"/>
      <c r="DQ38" s="680"/>
      <c r="DR38" s="680"/>
      <c r="DS38" s="680"/>
      <c r="DT38" s="680"/>
      <c r="DU38" s="680"/>
      <c r="DV38" s="681"/>
      <c r="DW38" s="684">
        <v>10</v>
      </c>
      <c r="DX38" s="713"/>
      <c r="DY38" s="713"/>
      <c r="DZ38" s="713"/>
      <c r="EA38" s="713"/>
      <c r="EB38" s="713"/>
      <c r="EC38" s="714"/>
    </row>
    <row r="39" spans="2:133" ht="11.25" customHeight="1" x14ac:dyDescent="0.15">
      <c r="AQ39" s="756" t="s">
        <v>342</v>
      </c>
      <c r="AR39" s="757"/>
      <c r="AS39" s="757"/>
      <c r="AT39" s="757"/>
      <c r="AU39" s="757"/>
      <c r="AV39" s="757"/>
      <c r="AW39" s="757"/>
      <c r="AX39" s="757"/>
      <c r="AY39" s="758"/>
      <c r="AZ39" s="679" t="s">
        <v>228</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106</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2175862</v>
      </c>
      <c r="CS39" s="715"/>
      <c r="CT39" s="715"/>
      <c r="CU39" s="715"/>
      <c r="CV39" s="715"/>
      <c r="CW39" s="715"/>
      <c r="CX39" s="715"/>
      <c r="CY39" s="716"/>
      <c r="CZ39" s="684">
        <v>4.2</v>
      </c>
      <c r="DA39" s="713"/>
      <c r="DB39" s="713"/>
      <c r="DC39" s="717"/>
      <c r="DD39" s="688">
        <v>1424123</v>
      </c>
      <c r="DE39" s="715"/>
      <c r="DF39" s="715"/>
      <c r="DG39" s="715"/>
      <c r="DH39" s="715"/>
      <c r="DI39" s="715"/>
      <c r="DJ39" s="715"/>
      <c r="DK39" s="716"/>
      <c r="DL39" s="688" t="s">
        <v>240</v>
      </c>
      <c r="DM39" s="715"/>
      <c r="DN39" s="715"/>
      <c r="DO39" s="715"/>
      <c r="DP39" s="715"/>
      <c r="DQ39" s="715"/>
      <c r="DR39" s="715"/>
      <c r="DS39" s="715"/>
      <c r="DT39" s="715"/>
      <c r="DU39" s="715"/>
      <c r="DV39" s="716"/>
      <c r="DW39" s="684" t="s">
        <v>240</v>
      </c>
      <c r="DX39" s="713"/>
      <c r="DY39" s="713"/>
      <c r="DZ39" s="713"/>
      <c r="EA39" s="713"/>
      <c r="EB39" s="713"/>
      <c r="EC39" s="714"/>
    </row>
    <row r="40" spans="2:133" ht="11.25" customHeight="1" x14ac:dyDescent="0.15">
      <c r="AQ40" s="756" t="s">
        <v>346</v>
      </c>
      <c r="AR40" s="757"/>
      <c r="AS40" s="757"/>
      <c r="AT40" s="757"/>
      <c r="AU40" s="757"/>
      <c r="AV40" s="757"/>
      <c r="AW40" s="757"/>
      <c r="AX40" s="757"/>
      <c r="AY40" s="758"/>
      <c r="AZ40" s="679">
        <v>787003</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228</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1516800</v>
      </c>
      <c r="CS40" s="680"/>
      <c r="CT40" s="680"/>
      <c r="CU40" s="680"/>
      <c r="CV40" s="680"/>
      <c r="CW40" s="680"/>
      <c r="CX40" s="680"/>
      <c r="CY40" s="681"/>
      <c r="CZ40" s="684">
        <v>2.9</v>
      </c>
      <c r="DA40" s="713"/>
      <c r="DB40" s="713"/>
      <c r="DC40" s="717"/>
      <c r="DD40" s="688" t="s">
        <v>228</v>
      </c>
      <c r="DE40" s="680"/>
      <c r="DF40" s="680"/>
      <c r="DG40" s="680"/>
      <c r="DH40" s="680"/>
      <c r="DI40" s="680"/>
      <c r="DJ40" s="680"/>
      <c r="DK40" s="681"/>
      <c r="DL40" s="688" t="s">
        <v>228</v>
      </c>
      <c r="DM40" s="680"/>
      <c r="DN40" s="680"/>
      <c r="DO40" s="680"/>
      <c r="DP40" s="680"/>
      <c r="DQ40" s="680"/>
      <c r="DR40" s="680"/>
      <c r="DS40" s="680"/>
      <c r="DT40" s="680"/>
      <c r="DU40" s="680"/>
      <c r="DV40" s="681"/>
      <c r="DW40" s="684" t="s">
        <v>228</v>
      </c>
      <c r="DX40" s="713"/>
      <c r="DY40" s="713"/>
      <c r="DZ40" s="713"/>
      <c r="EA40" s="713"/>
      <c r="EB40" s="713"/>
      <c r="EC40" s="714"/>
    </row>
    <row r="41" spans="2:133" ht="11.25" customHeight="1" x14ac:dyDescent="0.15">
      <c r="AQ41" s="766" t="s">
        <v>349</v>
      </c>
      <c r="AR41" s="767"/>
      <c r="AS41" s="767"/>
      <c r="AT41" s="767"/>
      <c r="AU41" s="767"/>
      <c r="AV41" s="767"/>
      <c r="AW41" s="767"/>
      <c r="AX41" s="767"/>
      <c r="AY41" s="768"/>
      <c r="AZ41" s="759">
        <v>2833465</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328</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228</v>
      </c>
      <c r="CS41" s="715"/>
      <c r="CT41" s="715"/>
      <c r="CU41" s="715"/>
      <c r="CV41" s="715"/>
      <c r="CW41" s="715"/>
      <c r="CX41" s="715"/>
      <c r="CY41" s="716"/>
      <c r="CZ41" s="684" t="s">
        <v>240</v>
      </c>
      <c r="DA41" s="713"/>
      <c r="DB41" s="713"/>
      <c r="DC41" s="717"/>
      <c r="DD41" s="688" t="s">
        <v>228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5017759</v>
      </c>
      <c r="CS42" s="680"/>
      <c r="CT42" s="680"/>
      <c r="CU42" s="680"/>
      <c r="CV42" s="680"/>
      <c r="CW42" s="680"/>
      <c r="CX42" s="680"/>
      <c r="CY42" s="681"/>
      <c r="CZ42" s="684">
        <v>9.8000000000000007</v>
      </c>
      <c r="DA42" s="685"/>
      <c r="DB42" s="685"/>
      <c r="DC42" s="780"/>
      <c r="DD42" s="688">
        <v>968724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374395</v>
      </c>
      <c r="CS43" s="715"/>
      <c r="CT43" s="715"/>
      <c r="CU43" s="715"/>
      <c r="CV43" s="715"/>
      <c r="CW43" s="715"/>
      <c r="CX43" s="715"/>
      <c r="CY43" s="716"/>
      <c r="CZ43" s="684">
        <v>0.7</v>
      </c>
      <c r="DA43" s="713"/>
      <c r="DB43" s="713"/>
      <c r="DC43" s="717"/>
      <c r="DD43" s="688">
        <v>374395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356</v>
      </c>
      <c r="CD44" s="791" t="s">
        <v>307</v>
      </c>
      <c r="CE44" s="792"/>
      <c r="CF44" s="676" t="s">
        <v>357</v>
      </c>
      <c r="CG44" s="677"/>
      <c r="CH44" s="677"/>
      <c r="CI44" s="677"/>
      <c r="CJ44" s="677"/>
      <c r="CK44" s="677"/>
      <c r="CL44" s="677"/>
      <c r="CM44" s="677"/>
      <c r="CN44" s="677"/>
      <c r="CO44" s="677"/>
      <c r="CP44" s="677"/>
      <c r="CQ44" s="678"/>
      <c r="CR44" s="679">
        <v>5016342</v>
      </c>
      <c r="CS44" s="680"/>
      <c r="CT44" s="680"/>
      <c r="CU44" s="680"/>
      <c r="CV44" s="680"/>
      <c r="CW44" s="680"/>
      <c r="CX44" s="680"/>
      <c r="CY44" s="681"/>
      <c r="CZ44" s="684">
        <v>9.6999999999999993</v>
      </c>
      <c r="DA44" s="685"/>
      <c r="DB44" s="685"/>
      <c r="DC44" s="780"/>
      <c r="DD44" s="688">
        <v>968724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358</v>
      </c>
      <c r="CG45" s="677"/>
      <c r="CH45" s="677"/>
      <c r="CI45" s="677"/>
      <c r="CJ45" s="677"/>
      <c r="CK45" s="677"/>
      <c r="CL45" s="677"/>
      <c r="CM45" s="677"/>
      <c r="CN45" s="677"/>
      <c r="CO45" s="677"/>
      <c r="CP45" s="677"/>
      <c r="CQ45" s="678"/>
      <c r="CR45" s="679">
        <v>3336583</v>
      </c>
      <c r="CS45" s="715"/>
      <c r="CT45" s="715"/>
      <c r="CU45" s="715"/>
      <c r="CV45" s="715"/>
      <c r="CW45" s="715"/>
      <c r="CX45" s="715"/>
      <c r="CY45" s="716"/>
      <c r="CZ45" s="684">
        <v>6.5</v>
      </c>
      <c r="DA45" s="713"/>
      <c r="DB45" s="713"/>
      <c r="DC45" s="717"/>
      <c r="DD45" s="688">
        <v>98941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359</v>
      </c>
      <c r="CG46" s="677"/>
      <c r="CH46" s="677"/>
      <c r="CI46" s="677"/>
      <c r="CJ46" s="677"/>
      <c r="CK46" s="677"/>
      <c r="CL46" s="677"/>
      <c r="CM46" s="677"/>
      <c r="CN46" s="677"/>
      <c r="CO46" s="677"/>
      <c r="CP46" s="677"/>
      <c r="CQ46" s="678"/>
      <c r="CR46" s="679">
        <v>1642631</v>
      </c>
      <c r="CS46" s="680"/>
      <c r="CT46" s="680"/>
      <c r="CU46" s="680"/>
      <c r="CV46" s="680"/>
      <c r="CW46" s="680"/>
      <c r="CX46" s="680"/>
      <c r="CY46" s="681"/>
      <c r="CZ46" s="684">
        <v>3.2</v>
      </c>
      <c r="DA46" s="685"/>
      <c r="DB46" s="685"/>
      <c r="DC46" s="780"/>
      <c r="DD46" s="688">
        <v>867455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360</v>
      </c>
      <c r="CG47" s="677"/>
      <c r="CH47" s="677"/>
      <c r="CI47" s="677"/>
      <c r="CJ47" s="677"/>
      <c r="CK47" s="677"/>
      <c r="CL47" s="677"/>
      <c r="CM47" s="677"/>
      <c r="CN47" s="677"/>
      <c r="CO47" s="677"/>
      <c r="CP47" s="677"/>
      <c r="CQ47" s="678"/>
      <c r="CR47" s="679">
        <v>1417</v>
      </c>
      <c r="CS47" s="715"/>
      <c r="CT47" s="715"/>
      <c r="CU47" s="715"/>
      <c r="CV47" s="715"/>
      <c r="CW47" s="715"/>
      <c r="CX47" s="715"/>
      <c r="CY47" s="716"/>
      <c r="CZ47" s="684">
        <v>0</v>
      </c>
      <c r="DA47" s="713"/>
      <c r="DB47" s="713"/>
      <c r="DC47" s="717"/>
      <c r="DD47" s="688" t="s">
        <v>240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361</v>
      </c>
      <c r="CG48" s="677"/>
      <c r="CH48" s="677"/>
      <c r="CI48" s="677"/>
      <c r="CJ48" s="677"/>
      <c r="CK48" s="677"/>
      <c r="CL48" s="677"/>
      <c r="CM48" s="677"/>
      <c r="CN48" s="677"/>
      <c r="CO48" s="677"/>
      <c r="CP48" s="677"/>
      <c r="CQ48" s="678"/>
      <c r="CR48" s="679" t="s">
        <v>228</v>
      </c>
      <c r="CS48" s="680"/>
      <c r="CT48" s="680"/>
      <c r="CU48" s="680"/>
      <c r="CV48" s="680"/>
      <c r="CW48" s="680"/>
      <c r="CX48" s="680"/>
      <c r="CY48" s="681"/>
      <c r="CZ48" s="684" t="s">
        <v>228</v>
      </c>
      <c r="DA48" s="685"/>
      <c r="DB48" s="685"/>
      <c r="DC48" s="780"/>
      <c r="DD48" s="688" t="s">
        <v>240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362</v>
      </c>
      <c r="CE49" s="725"/>
      <c r="CF49" s="725"/>
      <c r="CG49" s="725"/>
      <c r="CH49" s="725"/>
      <c r="CI49" s="725"/>
      <c r="CJ49" s="725"/>
      <c r="CK49" s="725"/>
      <c r="CL49" s="725"/>
      <c r="CM49" s="725"/>
      <c r="CN49" s="725"/>
      <c r="CO49" s="725"/>
      <c r="CP49" s="725"/>
      <c r="CQ49" s="726"/>
      <c r="CR49" s="759">
        <v>51463668</v>
      </c>
      <c r="CS49" s="749"/>
      <c r="CT49" s="749"/>
      <c r="CU49" s="749"/>
      <c r="CV49" s="749"/>
      <c r="CW49" s="749"/>
      <c r="CX49" s="749"/>
      <c r="CY49" s="781"/>
      <c r="CZ49" s="764">
        <v>100</v>
      </c>
      <c r="DA49" s="782"/>
      <c r="DB49" s="782"/>
      <c r="DC49" s="783"/>
      <c r="DD49" s="784">
        <v>33626359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Mb2YOWDtwHaKhTbbv1XQ7hsIIR8EC5NnODYZYqVLVYfXHddeu15Wll1aS7YoIt30jYEug7RE6fAqq+Lm1gTAkg==" saltValue="SJJgO42veFxSLCI7++8Qp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85" zoomScale="70" zoomScaleNormal="70" zoomScaleSheetLayoutView="70" workbookViewId="0">
      <selection activeCell="BQ103" sqref="BQ103:DZ103"/>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385</v>
      </c>
      <c r="C7" s="812"/>
      <c r="D7" s="812"/>
      <c r="E7" s="812"/>
      <c r="F7" s="812"/>
      <c r="G7" s="812"/>
      <c r="H7" s="812"/>
      <c r="I7" s="812"/>
      <c r="J7" s="812"/>
      <c r="K7" s="812"/>
      <c r="L7" s="812"/>
      <c r="M7" s="812"/>
      <c r="N7" s="812"/>
      <c r="O7" s="812"/>
      <c r="P7" s="813"/>
      <c r="Q7" s="814">
        <v>51881</v>
      </c>
      <c r="R7" s="815"/>
      <c r="S7" s="815"/>
      <c r="T7" s="815"/>
      <c r="U7" s="815"/>
      <c r="V7" s="815">
        <v>50075</v>
      </c>
      <c r="W7" s="815"/>
      <c r="X7" s="815"/>
      <c r="Y7" s="815"/>
      <c r="Z7" s="815"/>
      <c r="AA7" s="815">
        <v>1806</v>
      </c>
      <c r="AB7" s="815"/>
      <c r="AC7" s="815"/>
      <c r="AD7" s="815"/>
      <c r="AE7" s="816"/>
      <c r="AF7" s="817">
        <v>1408</v>
      </c>
      <c r="AG7" s="818"/>
      <c r="AH7" s="818"/>
      <c r="AI7" s="818"/>
      <c r="AJ7" s="819"/>
      <c r="AK7" s="854">
        <v>985</v>
      </c>
      <c r="AL7" s="855"/>
      <c r="AM7" s="855"/>
      <c r="AN7" s="855"/>
      <c r="AO7" s="855"/>
      <c r="AP7" s="855">
        <v>55128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607</v>
      </c>
      <c r="BT7" s="859"/>
      <c r="BU7" s="859"/>
      <c r="BV7" s="859"/>
      <c r="BW7" s="859"/>
      <c r="BX7" s="859"/>
      <c r="BY7" s="859"/>
      <c r="BZ7" s="859"/>
      <c r="CA7" s="859"/>
      <c r="CB7" s="859"/>
      <c r="CC7" s="859"/>
      <c r="CD7" s="859"/>
      <c r="CE7" s="859"/>
      <c r="CF7" s="859"/>
      <c r="CG7" s="860"/>
      <c r="CH7" s="851">
        <v>40</v>
      </c>
      <c r="CI7" s="852"/>
      <c r="CJ7" s="852"/>
      <c r="CK7" s="852"/>
      <c r="CL7" s="853"/>
      <c r="CM7" s="851">
        <v>48</v>
      </c>
      <c r="CN7" s="852"/>
      <c r="CO7" s="852"/>
      <c r="CP7" s="852"/>
      <c r="CQ7" s="853"/>
      <c r="CR7" s="851">
        <v>50</v>
      </c>
      <c r="CS7" s="852"/>
      <c r="CT7" s="852"/>
      <c r="CU7" s="852"/>
      <c r="CV7" s="853"/>
      <c r="CW7" s="851" t="s">
        <v>589</v>
      </c>
      <c r="CX7" s="852"/>
      <c r="CY7" s="852"/>
      <c r="CZ7" s="852"/>
      <c r="DA7" s="853"/>
      <c r="DB7" s="851" t="s">
        <v>589</v>
      </c>
      <c r="DC7" s="852"/>
      <c r="DD7" s="852"/>
      <c r="DE7" s="852"/>
      <c r="DF7" s="853"/>
      <c r="DG7" s="851" t="s">
        <v>589</v>
      </c>
      <c r="DH7" s="852"/>
      <c r="DI7" s="852"/>
      <c r="DJ7" s="852"/>
      <c r="DK7" s="853"/>
      <c r="DL7" s="851" t="s">
        <v>589</v>
      </c>
      <c r="DM7" s="852"/>
      <c r="DN7" s="852"/>
      <c r="DO7" s="852"/>
      <c r="DP7" s="853"/>
      <c r="DQ7" s="851" t="s">
        <v>589</v>
      </c>
      <c r="DR7" s="852"/>
      <c r="DS7" s="852"/>
      <c r="DT7" s="852"/>
      <c r="DU7" s="853"/>
      <c r="DV7" s="832"/>
      <c r="DW7" s="833"/>
      <c r="DX7" s="833"/>
      <c r="DY7" s="833"/>
      <c r="DZ7" s="834"/>
      <c r="EA7" s="254"/>
    </row>
    <row r="8" spans="1:131" s="255" customFormat="1" ht="26.25" customHeight="1" x14ac:dyDescent="0.15">
      <c r="A8" s="261">
        <v>2</v>
      </c>
      <c r="B8" s="835" t="s">
        <v>386</v>
      </c>
      <c r="C8" s="836"/>
      <c r="D8" s="836"/>
      <c r="E8" s="836"/>
      <c r="F8" s="836"/>
      <c r="G8" s="836"/>
      <c r="H8" s="836"/>
      <c r="I8" s="836"/>
      <c r="J8" s="836"/>
      <c r="K8" s="836"/>
      <c r="L8" s="836"/>
      <c r="M8" s="836"/>
      <c r="N8" s="836"/>
      <c r="O8" s="836"/>
      <c r="P8" s="837"/>
      <c r="Q8" s="838">
        <v>17</v>
      </c>
      <c r="R8" s="839"/>
      <c r="S8" s="839"/>
      <c r="T8" s="839"/>
      <c r="U8" s="839"/>
      <c r="V8" s="839">
        <v>17</v>
      </c>
      <c r="W8" s="839"/>
      <c r="X8" s="839"/>
      <c r="Y8" s="839"/>
      <c r="Z8" s="839"/>
      <c r="AA8" s="839" t="s">
        <v>588</v>
      </c>
      <c r="AB8" s="839"/>
      <c r="AC8" s="839"/>
      <c r="AD8" s="839"/>
      <c r="AE8" s="840"/>
      <c r="AF8" s="841" t="s">
        <v>387</v>
      </c>
      <c r="AG8" s="842"/>
      <c r="AH8" s="842"/>
      <c r="AI8" s="842"/>
      <c r="AJ8" s="843"/>
      <c r="AK8" s="844">
        <v>6</v>
      </c>
      <c r="AL8" s="845"/>
      <c r="AM8" s="845"/>
      <c r="AN8" s="845"/>
      <c r="AO8" s="845"/>
      <c r="AP8" s="845">
        <v>17</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608</v>
      </c>
      <c r="BT8" s="849"/>
      <c r="BU8" s="849"/>
      <c r="BV8" s="849"/>
      <c r="BW8" s="849"/>
      <c r="BX8" s="849"/>
      <c r="BY8" s="849"/>
      <c r="BZ8" s="849"/>
      <c r="CA8" s="849"/>
      <c r="CB8" s="849"/>
      <c r="CC8" s="849"/>
      <c r="CD8" s="849"/>
      <c r="CE8" s="849"/>
      <c r="CF8" s="849"/>
      <c r="CG8" s="850"/>
      <c r="CH8" s="861">
        <v>-7</v>
      </c>
      <c r="CI8" s="862"/>
      <c r="CJ8" s="862"/>
      <c r="CK8" s="862"/>
      <c r="CL8" s="863"/>
      <c r="CM8" s="861">
        <v>53</v>
      </c>
      <c r="CN8" s="862"/>
      <c r="CO8" s="862"/>
      <c r="CP8" s="862"/>
      <c r="CQ8" s="863"/>
      <c r="CR8" s="861">
        <v>25</v>
      </c>
      <c r="CS8" s="862"/>
      <c r="CT8" s="862"/>
      <c r="CU8" s="862"/>
      <c r="CV8" s="863"/>
      <c r="CW8" s="861" t="s">
        <v>589</v>
      </c>
      <c r="CX8" s="862"/>
      <c r="CY8" s="862"/>
      <c r="CZ8" s="862"/>
      <c r="DA8" s="863"/>
      <c r="DB8" s="861" t="s">
        <v>589</v>
      </c>
      <c r="DC8" s="862"/>
      <c r="DD8" s="862"/>
      <c r="DE8" s="862"/>
      <c r="DF8" s="863"/>
      <c r="DG8" s="861" t="s">
        <v>589</v>
      </c>
      <c r="DH8" s="862"/>
      <c r="DI8" s="862"/>
      <c r="DJ8" s="862"/>
      <c r="DK8" s="863"/>
      <c r="DL8" s="861" t="s">
        <v>604</v>
      </c>
      <c r="DM8" s="862"/>
      <c r="DN8" s="862"/>
      <c r="DO8" s="862"/>
      <c r="DP8" s="863"/>
      <c r="DQ8" s="861" t="s">
        <v>589</v>
      </c>
      <c r="DR8" s="862"/>
      <c r="DS8" s="862"/>
      <c r="DT8" s="862"/>
      <c r="DU8" s="863"/>
      <c r="DV8" s="864"/>
      <c r="DW8" s="865"/>
      <c r="DX8" s="865"/>
      <c r="DY8" s="865"/>
      <c r="DZ8" s="866"/>
      <c r="EA8" s="254"/>
    </row>
    <row r="9" spans="1:131" s="255" customFormat="1" ht="26.25" customHeight="1" x14ac:dyDescent="0.15">
      <c r="A9" s="261">
        <v>3</v>
      </c>
      <c r="B9" s="835" t="s">
        <v>388</v>
      </c>
      <c r="C9" s="836"/>
      <c r="D9" s="836"/>
      <c r="E9" s="836"/>
      <c r="F9" s="836"/>
      <c r="G9" s="836"/>
      <c r="H9" s="836"/>
      <c r="I9" s="836"/>
      <c r="J9" s="836"/>
      <c r="K9" s="836"/>
      <c r="L9" s="836"/>
      <c r="M9" s="836"/>
      <c r="N9" s="836"/>
      <c r="O9" s="836"/>
      <c r="P9" s="837"/>
      <c r="Q9" s="838">
        <v>1388</v>
      </c>
      <c r="R9" s="839"/>
      <c r="S9" s="839"/>
      <c r="T9" s="839"/>
      <c r="U9" s="839"/>
      <c r="V9" s="839">
        <v>1388</v>
      </c>
      <c r="W9" s="839"/>
      <c r="X9" s="839"/>
      <c r="Y9" s="839"/>
      <c r="Z9" s="839"/>
      <c r="AA9" s="839" t="s">
        <v>588</v>
      </c>
      <c r="AB9" s="839"/>
      <c r="AC9" s="839"/>
      <c r="AD9" s="839"/>
      <c r="AE9" s="840"/>
      <c r="AF9" s="841" t="s">
        <v>130</v>
      </c>
      <c r="AG9" s="842"/>
      <c r="AH9" s="842"/>
      <c r="AI9" s="842"/>
      <c r="AJ9" s="843"/>
      <c r="AK9" s="844">
        <v>0</v>
      </c>
      <c r="AL9" s="845"/>
      <c r="AM9" s="845"/>
      <c r="AN9" s="845"/>
      <c r="AO9" s="845"/>
      <c r="AP9" s="845">
        <v>13572</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t="s">
        <v>610</v>
      </c>
      <c r="BS9" s="848" t="s">
        <v>609</v>
      </c>
      <c r="BT9" s="849"/>
      <c r="BU9" s="849"/>
      <c r="BV9" s="849"/>
      <c r="BW9" s="849"/>
      <c r="BX9" s="849"/>
      <c r="BY9" s="849"/>
      <c r="BZ9" s="849"/>
      <c r="CA9" s="849"/>
      <c r="CB9" s="849"/>
      <c r="CC9" s="849"/>
      <c r="CD9" s="849"/>
      <c r="CE9" s="849"/>
      <c r="CF9" s="849"/>
      <c r="CG9" s="850"/>
      <c r="CH9" s="861">
        <v>-1924</v>
      </c>
      <c r="CI9" s="862"/>
      <c r="CJ9" s="862"/>
      <c r="CK9" s="862"/>
      <c r="CL9" s="863"/>
      <c r="CM9" s="861">
        <v>2397</v>
      </c>
      <c r="CN9" s="862"/>
      <c r="CO9" s="862"/>
      <c r="CP9" s="862"/>
      <c r="CQ9" s="863"/>
      <c r="CR9" s="861">
        <v>5257</v>
      </c>
      <c r="CS9" s="862"/>
      <c r="CT9" s="862"/>
      <c r="CU9" s="862"/>
      <c r="CV9" s="863"/>
      <c r="CW9" s="861">
        <v>478</v>
      </c>
      <c r="CX9" s="862"/>
      <c r="CY9" s="862"/>
      <c r="CZ9" s="862"/>
      <c r="DA9" s="863"/>
      <c r="DB9" s="861">
        <v>14085</v>
      </c>
      <c r="DC9" s="862"/>
      <c r="DD9" s="862"/>
      <c r="DE9" s="862"/>
      <c r="DF9" s="863"/>
      <c r="DG9" s="861" t="s">
        <v>589</v>
      </c>
      <c r="DH9" s="862"/>
      <c r="DI9" s="862"/>
      <c r="DJ9" s="862"/>
      <c r="DK9" s="863"/>
      <c r="DL9" s="861" t="s">
        <v>589</v>
      </c>
      <c r="DM9" s="862"/>
      <c r="DN9" s="862"/>
      <c r="DO9" s="862"/>
      <c r="DP9" s="863"/>
      <c r="DQ9" s="861">
        <v>5833</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390</v>
      </c>
      <c r="B23" s="870" t="s">
        <v>391</v>
      </c>
      <c r="C23" s="871"/>
      <c r="D23" s="871"/>
      <c r="E23" s="871"/>
      <c r="F23" s="871"/>
      <c r="G23" s="871"/>
      <c r="H23" s="871"/>
      <c r="I23" s="871"/>
      <c r="J23" s="871"/>
      <c r="K23" s="871"/>
      <c r="L23" s="871"/>
      <c r="M23" s="871"/>
      <c r="N23" s="871"/>
      <c r="O23" s="871"/>
      <c r="P23" s="872"/>
      <c r="Q23" s="873">
        <v>53278</v>
      </c>
      <c r="R23" s="874"/>
      <c r="S23" s="874"/>
      <c r="T23" s="874"/>
      <c r="U23" s="874"/>
      <c r="V23" s="874">
        <v>51472</v>
      </c>
      <c r="W23" s="874"/>
      <c r="X23" s="874"/>
      <c r="Y23" s="874"/>
      <c r="Z23" s="874"/>
      <c r="AA23" s="874">
        <v>1806</v>
      </c>
      <c r="AB23" s="874"/>
      <c r="AC23" s="874"/>
      <c r="AD23" s="874"/>
      <c r="AE23" s="875"/>
      <c r="AF23" s="876">
        <v>1408</v>
      </c>
      <c r="AG23" s="874"/>
      <c r="AH23" s="874"/>
      <c r="AI23" s="874"/>
      <c r="AJ23" s="877"/>
      <c r="AK23" s="878"/>
      <c r="AL23" s="879"/>
      <c r="AM23" s="879"/>
      <c r="AN23" s="879"/>
      <c r="AO23" s="879"/>
      <c r="AP23" s="874">
        <v>68717</v>
      </c>
      <c r="AQ23" s="874"/>
      <c r="AR23" s="874"/>
      <c r="AS23" s="874"/>
      <c r="AT23" s="874"/>
      <c r="AU23" s="880"/>
      <c r="AV23" s="880"/>
      <c r="AW23" s="880"/>
      <c r="AX23" s="880"/>
      <c r="AY23" s="881"/>
      <c r="AZ23" s="889" t="s">
        <v>392</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368</v>
      </c>
      <c r="B26" s="821"/>
      <c r="C26" s="821"/>
      <c r="D26" s="821"/>
      <c r="E26" s="821"/>
      <c r="F26" s="821"/>
      <c r="G26" s="821"/>
      <c r="H26" s="821"/>
      <c r="I26" s="821"/>
      <c r="J26" s="821"/>
      <c r="K26" s="821"/>
      <c r="L26" s="821"/>
      <c r="M26" s="821"/>
      <c r="N26" s="821"/>
      <c r="O26" s="821"/>
      <c r="P26" s="822"/>
      <c r="Q26" s="797" t="s">
        <v>395</v>
      </c>
      <c r="R26" s="798"/>
      <c r="S26" s="798"/>
      <c r="T26" s="798"/>
      <c r="U26" s="799"/>
      <c r="V26" s="797" t="s">
        <v>396</v>
      </c>
      <c r="W26" s="798"/>
      <c r="X26" s="798"/>
      <c r="Y26" s="798"/>
      <c r="Z26" s="799"/>
      <c r="AA26" s="797" t="s">
        <v>397</v>
      </c>
      <c r="AB26" s="798"/>
      <c r="AC26" s="798"/>
      <c r="AD26" s="798"/>
      <c r="AE26" s="798"/>
      <c r="AF26" s="892" t="s">
        <v>398</v>
      </c>
      <c r="AG26" s="893"/>
      <c r="AH26" s="893"/>
      <c r="AI26" s="893"/>
      <c r="AJ26" s="894"/>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403</v>
      </c>
      <c r="C28" s="812"/>
      <c r="D28" s="812"/>
      <c r="E28" s="812"/>
      <c r="F28" s="812"/>
      <c r="G28" s="812"/>
      <c r="H28" s="812"/>
      <c r="I28" s="812"/>
      <c r="J28" s="812"/>
      <c r="K28" s="812"/>
      <c r="L28" s="812"/>
      <c r="M28" s="812"/>
      <c r="N28" s="812"/>
      <c r="O28" s="812"/>
      <c r="P28" s="813"/>
      <c r="Q28" s="902">
        <v>12879</v>
      </c>
      <c r="R28" s="903"/>
      <c r="S28" s="903"/>
      <c r="T28" s="903"/>
      <c r="U28" s="903"/>
      <c r="V28" s="903">
        <v>12805</v>
      </c>
      <c r="W28" s="903"/>
      <c r="X28" s="903"/>
      <c r="Y28" s="903"/>
      <c r="Z28" s="903"/>
      <c r="AA28" s="903">
        <v>75</v>
      </c>
      <c r="AB28" s="903"/>
      <c r="AC28" s="903"/>
      <c r="AD28" s="903"/>
      <c r="AE28" s="904"/>
      <c r="AF28" s="905">
        <v>75</v>
      </c>
      <c r="AG28" s="903"/>
      <c r="AH28" s="903"/>
      <c r="AI28" s="903"/>
      <c r="AJ28" s="906"/>
      <c r="AK28" s="907">
        <v>1047</v>
      </c>
      <c r="AL28" s="898"/>
      <c r="AM28" s="898"/>
      <c r="AN28" s="898"/>
      <c r="AO28" s="898"/>
      <c r="AP28" s="898" t="s">
        <v>589</v>
      </c>
      <c r="AQ28" s="898"/>
      <c r="AR28" s="898"/>
      <c r="AS28" s="898"/>
      <c r="AT28" s="898"/>
      <c r="AU28" s="898" t="s">
        <v>589</v>
      </c>
      <c r="AV28" s="898"/>
      <c r="AW28" s="898"/>
      <c r="AX28" s="898"/>
      <c r="AY28" s="898"/>
      <c r="AZ28" s="899" t="s">
        <v>589</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404</v>
      </c>
      <c r="C29" s="836"/>
      <c r="D29" s="836"/>
      <c r="E29" s="836"/>
      <c r="F29" s="836"/>
      <c r="G29" s="836"/>
      <c r="H29" s="836"/>
      <c r="I29" s="836"/>
      <c r="J29" s="836"/>
      <c r="K29" s="836"/>
      <c r="L29" s="836"/>
      <c r="M29" s="836"/>
      <c r="N29" s="836"/>
      <c r="O29" s="836"/>
      <c r="P29" s="837"/>
      <c r="Q29" s="838">
        <v>407</v>
      </c>
      <c r="R29" s="839"/>
      <c r="S29" s="839"/>
      <c r="T29" s="839"/>
      <c r="U29" s="839"/>
      <c r="V29" s="839">
        <v>234</v>
      </c>
      <c r="W29" s="839"/>
      <c r="X29" s="839"/>
      <c r="Y29" s="839"/>
      <c r="Z29" s="839"/>
      <c r="AA29" s="839">
        <v>173</v>
      </c>
      <c r="AB29" s="839"/>
      <c r="AC29" s="839"/>
      <c r="AD29" s="839"/>
      <c r="AE29" s="840"/>
      <c r="AF29" s="841">
        <v>173</v>
      </c>
      <c r="AG29" s="842"/>
      <c r="AH29" s="842"/>
      <c r="AI29" s="842"/>
      <c r="AJ29" s="843"/>
      <c r="AK29" s="910" t="s">
        <v>589</v>
      </c>
      <c r="AL29" s="911"/>
      <c r="AM29" s="911"/>
      <c r="AN29" s="911"/>
      <c r="AO29" s="911"/>
      <c r="AP29" s="911">
        <v>132</v>
      </c>
      <c r="AQ29" s="911"/>
      <c r="AR29" s="911"/>
      <c r="AS29" s="911"/>
      <c r="AT29" s="911"/>
      <c r="AU29" s="911">
        <v>37</v>
      </c>
      <c r="AV29" s="911"/>
      <c r="AW29" s="911"/>
      <c r="AX29" s="911"/>
      <c r="AY29" s="911"/>
      <c r="AZ29" s="912" t="s">
        <v>589</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405</v>
      </c>
      <c r="C30" s="836"/>
      <c r="D30" s="836"/>
      <c r="E30" s="836"/>
      <c r="F30" s="836"/>
      <c r="G30" s="836"/>
      <c r="H30" s="836"/>
      <c r="I30" s="836"/>
      <c r="J30" s="836"/>
      <c r="K30" s="836"/>
      <c r="L30" s="836"/>
      <c r="M30" s="836"/>
      <c r="N30" s="836"/>
      <c r="O30" s="836"/>
      <c r="P30" s="837"/>
      <c r="Q30" s="838">
        <v>10201</v>
      </c>
      <c r="R30" s="839"/>
      <c r="S30" s="839"/>
      <c r="T30" s="839"/>
      <c r="U30" s="839"/>
      <c r="V30" s="839">
        <v>10001</v>
      </c>
      <c r="W30" s="839"/>
      <c r="X30" s="839"/>
      <c r="Y30" s="839"/>
      <c r="Z30" s="839"/>
      <c r="AA30" s="839">
        <v>200</v>
      </c>
      <c r="AB30" s="839"/>
      <c r="AC30" s="839"/>
      <c r="AD30" s="839"/>
      <c r="AE30" s="840"/>
      <c r="AF30" s="841">
        <v>200</v>
      </c>
      <c r="AG30" s="842"/>
      <c r="AH30" s="842"/>
      <c r="AI30" s="842"/>
      <c r="AJ30" s="843"/>
      <c r="AK30" s="910">
        <v>1565</v>
      </c>
      <c r="AL30" s="911"/>
      <c r="AM30" s="911"/>
      <c r="AN30" s="911"/>
      <c r="AO30" s="911"/>
      <c r="AP30" s="911" t="s">
        <v>589</v>
      </c>
      <c r="AQ30" s="911"/>
      <c r="AR30" s="911"/>
      <c r="AS30" s="911"/>
      <c r="AT30" s="911"/>
      <c r="AU30" s="911" t="s">
        <v>589</v>
      </c>
      <c r="AV30" s="911"/>
      <c r="AW30" s="911"/>
      <c r="AX30" s="911"/>
      <c r="AY30" s="911"/>
      <c r="AZ30" s="912" t="s">
        <v>589</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406</v>
      </c>
      <c r="C31" s="836"/>
      <c r="D31" s="836"/>
      <c r="E31" s="836"/>
      <c r="F31" s="836"/>
      <c r="G31" s="836"/>
      <c r="H31" s="836"/>
      <c r="I31" s="836"/>
      <c r="J31" s="836"/>
      <c r="K31" s="836"/>
      <c r="L31" s="836"/>
      <c r="M31" s="836"/>
      <c r="N31" s="836"/>
      <c r="O31" s="836"/>
      <c r="P31" s="837"/>
      <c r="Q31" s="838">
        <v>2943</v>
      </c>
      <c r="R31" s="839"/>
      <c r="S31" s="839"/>
      <c r="T31" s="839"/>
      <c r="U31" s="839"/>
      <c r="V31" s="839">
        <v>2892</v>
      </c>
      <c r="W31" s="839"/>
      <c r="X31" s="839"/>
      <c r="Y31" s="839"/>
      <c r="Z31" s="839"/>
      <c r="AA31" s="839">
        <v>51</v>
      </c>
      <c r="AB31" s="839"/>
      <c r="AC31" s="839"/>
      <c r="AD31" s="839"/>
      <c r="AE31" s="840"/>
      <c r="AF31" s="841">
        <v>51</v>
      </c>
      <c r="AG31" s="842"/>
      <c r="AH31" s="842"/>
      <c r="AI31" s="842"/>
      <c r="AJ31" s="843"/>
      <c r="AK31" s="910">
        <v>1412</v>
      </c>
      <c r="AL31" s="911"/>
      <c r="AM31" s="911"/>
      <c r="AN31" s="911"/>
      <c r="AO31" s="911"/>
      <c r="AP31" s="911" t="s">
        <v>589</v>
      </c>
      <c r="AQ31" s="911"/>
      <c r="AR31" s="911"/>
      <c r="AS31" s="911"/>
      <c r="AT31" s="911"/>
      <c r="AU31" s="911" t="s">
        <v>589</v>
      </c>
      <c r="AV31" s="911"/>
      <c r="AW31" s="911"/>
      <c r="AX31" s="911"/>
      <c r="AY31" s="911"/>
      <c r="AZ31" s="912" t="s">
        <v>589</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407</v>
      </c>
      <c r="C32" s="836"/>
      <c r="D32" s="836"/>
      <c r="E32" s="836"/>
      <c r="F32" s="836"/>
      <c r="G32" s="836"/>
      <c r="H32" s="836"/>
      <c r="I32" s="836"/>
      <c r="J32" s="836"/>
      <c r="K32" s="836"/>
      <c r="L32" s="836"/>
      <c r="M32" s="836"/>
      <c r="N32" s="836"/>
      <c r="O32" s="836"/>
      <c r="P32" s="837"/>
      <c r="Q32" s="838">
        <v>2774</v>
      </c>
      <c r="R32" s="839"/>
      <c r="S32" s="839"/>
      <c r="T32" s="839"/>
      <c r="U32" s="839"/>
      <c r="V32" s="839">
        <v>2428</v>
      </c>
      <c r="W32" s="839"/>
      <c r="X32" s="839"/>
      <c r="Y32" s="839"/>
      <c r="Z32" s="839"/>
      <c r="AA32" s="839">
        <v>346</v>
      </c>
      <c r="AB32" s="839"/>
      <c r="AC32" s="839"/>
      <c r="AD32" s="839"/>
      <c r="AE32" s="840"/>
      <c r="AF32" s="841">
        <v>1717</v>
      </c>
      <c r="AG32" s="842"/>
      <c r="AH32" s="842"/>
      <c r="AI32" s="842"/>
      <c r="AJ32" s="843"/>
      <c r="AK32" s="910">
        <v>48</v>
      </c>
      <c r="AL32" s="911"/>
      <c r="AM32" s="911"/>
      <c r="AN32" s="911"/>
      <c r="AO32" s="911"/>
      <c r="AP32" s="911">
        <v>5170</v>
      </c>
      <c r="AQ32" s="911"/>
      <c r="AR32" s="911"/>
      <c r="AS32" s="911"/>
      <c r="AT32" s="911"/>
      <c r="AU32" s="911">
        <v>52</v>
      </c>
      <c r="AV32" s="911"/>
      <c r="AW32" s="911"/>
      <c r="AX32" s="911"/>
      <c r="AY32" s="911"/>
      <c r="AZ32" s="912" t="s">
        <v>589</v>
      </c>
      <c r="BA32" s="912"/>
      <c r="BB32" s="912"/>
      <c r="BC32" s="912"/>
      <c r="BD32" s="912"/>
      <c r="BE32" s="908" t="s">
        <v>408</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409</v>
      </c>
      <c r="C33" s="836"/>
      <c r="D33" s="836"/>
      <c r="E33" s="836"/>
      <c r="F33" s="836"/>
      <c r="G33" s="836"/>
      <c r="H33" s="836"/>
      <c r="I33" s="836"/>
      <c r="J33" s="836"/>
      <c r="K33" s="836"/>
      <c r="L33" s="836"/>
      <c r="M33" s="836"/>
      <c r="N33" s="836"/>
      <c r="O33" s="836"/>
      <c r="P33" s="837"/>
      <c r="Q33" s="838">
        <v>5082</v>
      </c>
      <c r="R33" s="839"/>
      <c r="S33" s="839"/>
      <c r="T33" s="839"/>
      <c r="U33" s="839"/>
      <c r="V33" s="839">
        <v>4695</v>
      </c>
      <c r="W33" s="839"/>
      <c r="X33" s="839"/>
      <c r="Y33" s="839"/>
      <c r="Z33" s="839"/>
      <c r="AA33" s="839">
        <v>388</v>
      </c>
      <c r="AB33" s="839"/>
      <c r="AC33" s="839"/>
      <c r="AD33" s="839"/>
      <c r="AE33" s="840"/>
      <c r="AF33" s="841">
        <v>802</v>
      </c>
      <c r="AG33" s="842"/>
      <c r="AH33" s="842"/>
      <c r="AI33" s="842"/>
      <c r="AJ33" s="843"/>
      <c r="AK33" s="910">
        <v>1818</v>
      </c>
      <c r="AL33" s="911"/>
      <c r="AM33" s="911"/>
      <c r="AN33" s="911"/>
      <c r="AO33" s="911"/>
      <c r="AP33" s="911">
        <v>29430</v>
      </c>
      <c r="AQ33" s="911"/>
      <c r="AR33" s="911"/>
      <c r="AS33" s="911"/>
      <c r="AT33" s="911"/>
      <c r="AU33" s="911">
        <v>20454</v>
      </c>
      <c r="AV33" s="911"/>
      <c r="AW33" s="911"/>
      <c r="AX33" s="911"/>
      <c r="AY33" s="911"/>
      <c r="AZ33" s="912" t="s">
        <v>589</v>
      </c>
      <c r="BA33" s="912"/>
      <c r="BB33" s="912"/>
      <c r="BC33" s="912"/>
      <c r="BD33" s="912"/>
      <c r="BE33" s="908" t="s">
        <v>408</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410</v>
      </c>
      <c r="C34" s="836"/>
      <c r="D34" s="836"/>
      <c r="E34" s="836"/>
      <c r="F34" s="836"/>
      <c r="G34" s="836"/>
      <c r="H34" s="836"/>
      <c r="I34" s="836"/>
      <c r="J34" s="836"/>
      <c r="K34" s="836"/>
      <c r="L34" s="836"/>
      <c r="M34" s="836"/>
      <c r="N34" s="836"/>
      <c r="O34" s="836"/>
      <c r="P34" s="837"/>
      <c r="Q34" s="838">
        <v>152</v>
      </c>
      <c r="R34" s="839"/>
      <c r="S34" s="839"/>
      <c r="T34" s="839"/>
      <c r="U34" s="839"/>
      <c r="V34" s="839">
        <v>152</v>
      </c>
      <c r="W34" s="839"/>
      <c r="X34" s="839"/>
      <c r="Y34" s="839"/>
      <c r="Z34" s="839"/>
      <c r="AA34" s="839" t="s">
        <v>589</v>
      </c>
      <c r="AB34" s="839"/>
      <c r="AC34" s="839"/>
      <c r="AD34" s="839"/>
      <c r="AE34" s="840"/>
      <c r="AF34" s="841" t="s">
        <v>411</v>
      </c>
      <c r="AG34" s="842"/>
      <c r="AH34" s="842"/>
      <c r="AI34" s="842"/>
      <c r="AJ34" s="843"/>
      <c r="AK34" s="910">
        <v>105</v>
      </c>
      <c r="AL34" s="911"/>
      <c r="AM34" s="911"/>
      <c r="AN34" s="911"/>
      <c r="AO34" s="911"/>
      <c r="AP34" s="911">
        <v>619</v>
      </c>
      <c r="AQ34" s="911"/>
      <c r="AR34" s="911"/>
      <c r="AS34" s="911"/>
      <c r="AT34" s="911"/>
      <c r="AU34" s="911">
        <v>619</v>
      </c>
      <c r="AV34" s="911"/>
      <c r="AW34" s="911"/>
      <c r="AX34" s="911"/>
      <c r="AY34" s="911"/>
      <c r="AZ34" s="912" t="s">
        <v>589</v>
      </c>
      <c r="BA34" s="912"/>
      <c r="BB34" s="912"/>
      <c r="BC34" s="912"/>
      <c r="BD34" s="912"/>
      <c r="BE34" s="908" t="s">
        <v>412</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390</v>
      </c>
      <c r="B63" s="870" t="s">
        <v>414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3018</v>
      </c>
      <c r="AG63" s="922"/>
      <c r="AH63" s="922"/>
      <c r="AI63" s="922"/>
      <c r="AJ63" s="923"/>
      <c r="AK63" s="924"/>
      <c r="AL63" s="919"/>
      <c r="AM63" s="919"/>
      <c r="AN63" s="919"/>
      <c r="AO63" s="919"/>
      <c r="AP63" s="922">
        <v>35351</v>
      </c>
      <c r="AQ63" s="922"/>
      <c r="AR63" s="922"/>
      <c r="AS63" s="922"/>
      <c r="AT63" s="922"/>
      <c r="AU63" s="922">
        <v>21162</v>
      </c>
      <c r="AV63" s="922"/>
      <c r="AW63" s="922"/>
      <c r="AX63" s="922"/>
      <c r="AY63" s="922"/>
      <c r="AZ63" s="926"/>
      <c r="BA63" s="926"/>
      <c r="BB63" s="926"/>
      <c r="BC63" s="926"/>
      <c r="BD63" s="926"/>
      <c r="BE63" s="927"/>
      <c r="BF63" s="927"/>
      <c r="BG63" s="927"/>
      <c r="BH63" s="927"/>
      <c r="BI63" s="928"/>
      <c r="BJ63" s="929" t="s">
        <v>415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417</v>
      </c>
      <c r="B66" s="821"/>
      <c r="C66" s="821"/>
      <c r="D66" s="821"/>
      <c r="E66" s="821"/>
      <c r="F66" s="821"/>
      <c r="G66" s="821"/>
      <c r="H66" s="821"/>
      <c r="I66" s="821"/>
      <c r="J66" s="821"/>
      <c r="K66" s="821"/>
      <c r="L66" s="821"/>
      <c r="M66" s="821"/>
      <c r="N66" s="821"/>
      <c r="O66" s="821"/>
      <c r="P66" s="822"/>
      <c r="Q66" s="797" t="s">
        <v>418</v>
      </c>
      <c r="R66" s="798"/>
      <c r="S66" s="798"/>
      <c r="T66" s="798"/>
      <c r="U66" s="799"/>
      <c r="V66" s="797" t="s">
        <v>419</v>
      </c>
      <c r="W66" s="798"/>
      <c r="X66" s="798"/>
      <c r="Y66" s="798"/>
      <c r="Z66" s="799"/>
      <c r="AA66" s="797" t="s">
        <v>420</v>
      </c>
      <c r="AB66" s="798"/>
      <c r="AC66" s="798"/>
      <c r="AD66" s="798"/>
      <c r="AE66" s="799"/>
      <c r="AF66" s="932" t="s">
        <v>421</v>
      </c>
      <c r="AG66" s="893"/>
      <c r="AH66" s="893"/>
      <c r="AI66" s="893"/>
      <c r="AJ66" s="933"/>
      <c r="AK66" s="797" t="s">
        <v>422</v>
      </c>
      <c r="AL66" s="821"/>
      <c r="AM66" s="821"/>
      <c r="AN66" s="821"/>
      <c r="AO66" s="822"/>
      <c r="AP66" s="797" t="s">
        <v>423</v>
      </c>
      <c r="AQ66" s="798"/>
      <c r="AR66" s="798"/>
      <c r="AS66" s="798"/>
      <c r="AT66" s="799"/>
      <c r="AU66" s="797" t="s">
        <v>424</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590</v>
      </c>
      <c r="C68" s="950"/>
      <c r="D68" s="950"/>
      <c r="E68" s="950"/>
      <c r="F68" s="950"/>
      <c r="G68" s="950"/>
      <c r="H68" s="950"/>
      <c r="I68" s="950"/>
      <c r="J68" s="950"/>
      <c r="K68" s="950"/>
      <c r="L68" s="950"/>
      <c r="M68" s="950"/>
      <c r="N68" s="950"/>
      <c r="O68" s="950"/>
      <c r="P68" s="951"/>
      <c r="Q68" s="952"/>
      <c r="R68" s="946"/>
      <c r="S68" s="946"/>
      <c r="T68" s="946"/>
      <c r="U68" s="946"/>
      <c r="V68" s="946"/>
      <c r="W68" s="946"/>
      <c r="X68" s="946"/>
      <c r="Y68" s="946"/>
      <c r="Z68" s="946"/>
      <c r="AA68" s="946"/>
      <c r="AB68" s="946"/>
      <c r="AC68" s="946"/>
      <c r="AD68" s="946"/>
      <c r="AE68" s="946"/>
      <c r="AF68" s="946"/>
      <c r="AG68" s="946"/>
      <c r="AH68" s="946"/>
      <c r="AI68" s="946"/>
      <c r="AJ68" s="946"/>
      <c r="AK68" s="946"/>
      <c r="AL68" s="946"/>
      <c r="AM68" s="946"/>
      <c r="AN68" s="946"/>
      <c r="AO68" s="946"/>
      <c r="AP68" s="946"/>
      <c r="AQ68" s="946"/>
      <c r="AR68" s="946"/>
      <c r="AS68" s="946"/>
      <c r="AT68" s="946"/>
      <c r="AU68" s="946"/>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591</v>
      </c>
      <c r="C69" s="954"/>
      <c r="D69" s="954"/>
      <c r="E69" s="954"/>
      <c r="F69" s="954"/>
      <c r="G69" s="954"/>
      <c r="H69" s="954"/>
      <c r="I69" s="954"/>
      <c r="J69" s="954"/>
      <c r="K69" s="954"/>
      <c r="L69" s="954"/>
      <c r="M69" s="954"/>
      <c r="N69" s="954"/>
      <c r="O69" s="954"/>
      <c r="P69" s="955"/>
      <c r="Q69" s="956">
        <v>2391</v>
      </c>
      <c r="R69" s="911"/>
      <c r="S69" s="911"/>
      <c r="T69" s="911"/>
      <c r="U69" s="911"/>
      <c r="V69" s="911">
        <v>2164</v>
      </c>
      <c r="W69" s="911"/>
      <c r="X69" s="911"/>
      <c r="Y69" s="911"/>
      <c r="Z69" s="911"/>
      <c r="AA69" s="911">
        <v>227</v>
      </c>
      <c r="AB69" s="911"/>
      <c r="AC69" s="911"/>
      <c r="AD69" s="911"/>
      <c r="AE69" s="911"/>
      <c r="AF69" s="911">
        <v>227</v>
      </c>
      <c r="AG69" s="911"/>
      <c r="AH69" s="911"/>
      <c r="AI69" s="911"/>
      <c r="AJ69" s="911"/>
      <c r="AK69" s="911">
        <v>145</v>
      </c>
      <c r="AL69" s="911"/>
      <c r="AM69" s="911"/>
      <c r="AN69" s="911"/>
      <c r="AO69" s="911"/>
      <c r="AP69" s="911">
        <v>983</v>
      </c>
      <c r="AQ69" s="911"/>
      <c r="AR69" s="911"/>
      <c r="AS69" s="911"/>
      <c r="AT69" s="911"/>
      <c r="AU69" s="911">
        <v>734</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592</v>
      </c>
      <c r="C70" s="954"/>
      <c r="D70" s="954"/>
      <c r="E70" s="954"/>
      <c r="F70" s="954"/>
      <c r="G70" s="954"/>
      <c r="H70" s="954"/>
      <c r="I70" s="954"/>
      <c r="J70" s="954"/>
      <c r="K70" s="954"/>
      <c r="L70" s="954"/>
      <c r="M70" s="954"/>
      <c r="N70" s="954"/>
      <c r="O70" s="954"/>
      <c r="P70" s="955"/>
      <c r="Q70" s="956">
        <v>6712</v>
      </c>
      <c r="R70" s="911"/>
      <c r="S70" s="911"/>
      <c r="T70" s="911"/>
      <c r="U70" s="911"/>
      <c r="V70" s="911">
        <v>6710</v>
      </c>
      <c r="W70" s="911"/>
      <c r="X70" s="911"/>
      <c r="Y70" s="911"/>
      <c r="Z70" s="911"/>
      <c r="AA70" s="911">
        <v>2</v>
      </c>
      <c r="AB70" s="911"/>
      <c r="AC70" s="911"/>
      <c r="AD70" s="911"/>
      <c r="AE70" s="911"/>
      <c r="AF70" s="911">
        <v>2</v>
      </c>
      <c r="AG70" s="911"/>
      <c r="AH70" s="911"/>
      <c r="AI70" s="911"/>
      <c r="AJ70" s="911"/>
      <c r="AK70" s="911">
        <v>140</v>
      </c>
      <c r="AL70" s="911"/>
      <c r="AM70" s="911"/>
      <c r="AN70" s="911"/>
      <c r="AO70" s="911"/>
      <c r="AP70" s="911">
        <v>3754</v>
      </c>
      <c r="AQ70" s="911"/>
      <c r="AR70" s="911"/>
      <c r="AS70" s="911"/>
      <c r="AT70" s="911"/>
      <c r="AU70" s="911">
        <v>2972</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621</v>
      </c>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591</v>
      </c>
      <c r="C72" s="954"/>
      <c r="D72" s="954"/>
      <c r="E72" s="954"/>
      <c r="F72" s="954"/>
      <c r="G72" s="954"/>
      <c r="H72" s="954"/>
      <c r="I72" s="954"/>
      <c r="J72" s="954"/>
      <c r="K72" s="954"/>
      <c r="L72" s="954"/>
      <c r="M72" s="954"/>
      <c r="N72" s="954"/>
      <c r="O72" s="954"/>
      <c r="P72" s="955"/>
      <c r="Q72" s="956">
        <v>296</v>
      </c>
      <c r="R72" s="911"/>
      <c r="S72" s="911"/>
      <c r="T72" s="911"/>
      <c r="U72" s="911"/>
      <c r="V72" s="911">
        <v>278</v>
      </c>
      <c r="W72" s="911"/>
      <c r="X72" s="911"/>
      <c r="Y72" s="911"/>
      <c r="Z72" s="911"/>
      <c r="AA72" s="911">
        <v>18</v>
      </c>
      <c r="AB72" s="911"/>
      <c r="AC72" s="911"/>
      <c r="AD72" s="911"/>
      <c r="AE72" s="911"/>
      <c r="AF72" s="911">
        <v>18</v>
      </c>
      <c r="AG72" s="911"/>
      <c r="AH72" s="911"/>
      <c r="AI72" s="911"/>
      <c r="AJ72" s="911"/>
      <c r="AK72" s="911">
        <v>85</v>
      </c>
      <c r="AL72" s="911"/>
      <c r="AM72" s="911"/>
      <c r="AN72" s="911"/>
      <c r="AO72" s="911"/>
      <c r="AP72" s="911" t="s">
        <v>589</v>
      </c>
      <c r="AQ72" s="911"/>
      <c r="AR72" s="911"/>
      <c r="AS72" s="911"/>
      <c r="AT72" s="911"/>
      <c r="AU72" s="911" t="s">
        <v>589</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594</v>
      </c>
      <c r="C73" s="954"/>
      <c r="D73" s="954"/>
      <c r="E73" s="954"/>
      <c r="F73" s="954"/>
      <c r="G73" s="954"/>
      <c r="H73" s="954"/>
      <c r="I73" s="954"/>
      <c r="J73" s="954"/>
      <c r="K73" s="954"/>
      <c r="L73" s="954"/>
      <c r="M73" s="954"/>
      <c r="N73" s="954"/>
      <c r="O73" s="954"/>
      <c r="P73" s="955"/>
      <c r="Q73" s="956">
        <v>64</v>
      </c>
      <c r="R73" s="911"/>
      <c r="S73" s="911"/>
      <c r="T73" s="911"/>
      <c r="U73" s="911"/>
      <c r="V73" s="911">
        <v>63</v>
      </c>
      <c r="W73" s="911"/>
      <c r="X73" s="911"/>
      <c r="Y73" s="911"/>
      <c r="Z73" s="911"/>
      <c r="AA73" s="911">
        <v>1</v>
      </c>
      <c r="AB73" s="911"/>
      <c r="AC73" s="911"/>
      <c r="AD73" s="911"/>
      <c r="AE73" s="911"/>
      <c r="AF73" s="911">
        <v>1</v>
      </c>
      <c r="AG73" s="911"/>
      <c r="AH73" s="911"/>
      <c r="AI73" s="911"/>
      <c r="AJ73" s="911"/>
      <c r="AK73" s="911" t="s">
        <v>611</v>
      </c>
      <c r="AL73" s="911"/>
      <c r="AM73" s="911"/>
      <c r="AN73" s="911"/>
      <c r="AO73" s="911"/>
      <c r="AP73" s="911" t="s">
        <v>589</v>
      </c>
      <c r="AQ73" s="911"/>
      <c r="AR73" s="911"/>
      <c r="AS73" s="911"/>
      <c r="AT73" s="911"/>
      <c r="AU73" s="911" t="s">
        <v>589</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595</v>
      </c>
      <c r="C74" s="954"/>
      <c r="D74" s="954"/>
      <c r="E74" s="954"/>
      <c r="F74" s="954"/>
      <c r="G74" s="954"/>
      <c r="H74" s="954"/>
      <c r="I74" s="954"/>
      <c r="J74" s="954"/>
      <c r="K74" s="954"/>
      <c r="L74" s="954"/>
      <c r="M74" s="954"/>
      <c r="N74" s="954"/>
      <c r="O74" s="954"/>
      <c r="P74" s="955"/>
      <c r="Q74" s="956">
        <v>139</v>
      </c>
      <c r="R74" s="911"/>
      <c r="S74" s="911"/>
      <c r="T74" s="911"/>
      <c r="U74" s="911"/>
      <c r="V74" s="911">
        <v>138</v>
      </c>
      <c r="W74" s="911"/>
      <c r="X74" s="911"/>
      <c r="Y74" s="911"/>
      <c r="Z74" s="911"/>
      <c r="AA74" s="911">
        <v>2</v>
      </c>
      <c r="AB74" s="911"/>
      <c r="AC74" s="911"/>
      <c r="AD74" s="911"/>
      <c r="AE74" s="911"/>
      <c r="AF74" s="911">
        <v>2</v>
      </c>
      <c r="AG74" s="911"/>
      <c r="AH74" s="911"/>
      <c r="AI74" s="911"/>
      <c r="AJ74" s="911"/>
      <c r="AK74" s="911" t="s">
        <v>611</v>
      </c>
      <c r="AL74" s="911"/>
      <c r="AM74" s="911"/>
      <c r="AN74" s="911"/>
      <c r="AO74" s="911"/>
      <c r="AP74" s="911" t="s">
        <v>589</v>
      </c>
      <c r="AQ74" s="911"/>
      <c r="AR74" s="911"/>
      <c r="AS74" s="911"/>
      <c r="AT74" s="911"/>
      <c r="AU74" s="911" t="s">
        <v>589</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596</v>
      </c>
      <c r="C75" s="954"/>
      <c r="D75" s="954"/>
      <c r="E75" s="954"/>
      <c r="F75" s="954"/>
      <c r="G75" s="954"/>
      <c r="H75" s="954"/>
      <c r="I75" s="954"/>
      <c r="J75" s="954"/>
      <c r="K75" s="954"/>
      <c r="L75" s="954"/>
      <c r="M75" s="954"/>
      <c r="N75" s="954"/>
      <c r="O75" s="954"/>
      <c r="P75" s="955"/>
      <c r="Q75" s="959">
        <v>6</v>
      </c>
      <c r="R75" s="960"/>
      <c r="S75" s="960"/>
      <c r="T75" s="960"/>
      <c r="U75" s="910"/>
      <c r="V75" s="961">
        <v>4</v>
      </c>
      <c r="W75" s="960"/>
      <c r="X75" s="960"/>
      <c r="Y75" s="960"/>
      <c r="Z75" s="910"/>
      <c r="AA75" s="961">
        <v>2</v>
      </c>
      <c r="AB75" s="960"/>
      <c r="AC75" s="960"/>
      <c r="AD75" s="960"/>
      <c r="AE75" s="910"/>
      <c r="AF75" s="961">
        <v>2</v>
      </c>
      <c r="AG75" s="960"/>
      <c r="AH75" s="960"/>
      <c r="AI75" s="960"/>
      <c r="AJ75" s="910"/>
      <c r="AK75" s="961" t="s">
        <v>611</v>
      </c>
      <c r="AL75" s="960"/>
      <c r="AM75" s="960"/>
      <c r="AN75" s="960"/>
      <c r="AO75" s="910"/>
      <c r="AP75" s="961" t="s">
        <v>589</v>
      </c>
      <c r="AQ75" s="960"/>
      <c r="AR75" s="960"/>
      <c r="AS75" s="960"/>
      <c r="AT75" s="910"/>
      <c r="AU75" s="961" t="s">
        <v>589</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597</v>
      </c>
      <c r="C76" s="954"/>
      <c r="D76" s="954"/>
      <c r="E76" s="954"/>
      <c r="F76" s="954"/>
      <c r="G76" s="954"/>
      <c r="H76" s="954"/>
      <c r="I76" s="954"/>
      <c r="J76" s="954"/>
      <c r="K76" s="954"/>
      <c r="L76" s="954"/>
      <c r="M76" s="954"/>
      <c r="N76" s="954"/>
      <c r="O76" s="954"/>
      <c r="P76" s="955"/>
      <c r="Q76" s="959">
        <v>6602</v>
      </c>
      <c r="R76" s="960"/>
      <c r="S76" s="960"/>
      <c r="T76" s="960"/>
      <c r="U76" s="910"/>
      <c r="V76" s="961">
        <v>5976</v>
      </c>
      <c r="W76" s="960"/>
      <c r="X76" s="960"/>
      <c r="Y76" s="960"/>
      <c r="Z76" s="910"/>
      <c r="AA76" s="961">
        <v>625</v>
      </c>
      <c r="AB76" s="960"/>
      <c r="AC76" s="960"/>
      <c r="AD76" s="960"/>
      <c r="AE76" s="910"/>
      <c r="AF76" s="961">
        <v>625</v>
      </c>
      <c r="AG76" s="960"/>
      <c r="AH76" s="960"/>
      <c r="AI76" s="960"/>
      <c r="AJ76" s="910"/>
      <c r="AK76" s="961">
        <v>16</v>
      </c>
      <c r="AL76" s="960"/>
      <c r="AM76" s="960"/>
      <c r="AN76" s="960"/>
      <c r="AO76" s="910"/>
      <c r="AP76" s="961" t="s">
        <v>604</v>
      </c>
      <c r="AQ76" s="960"/>
      <c r="AR76" s="960"/>
      <c r="AS76" s="960"/>
      <c r="AT76" s="910"/>
      <c r="AU76" s="961" t="s">
        <v>589</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593</v>
      </c>
      <c r="C77" s="954"/>
      <c r="D77" s="954"/>
      <c r="E77" s="954"/>
      <c r="F77" s="954"/>
      <c r="G77" s="954"/>
      <c r="H77" s="954"/>
      <c r="I77" s="954"/>
      <c r="J77" s="954"/>
      <c r="K77" s="954"/>
      <c r="L77" s="954"/>
      <c r="M77" s="954"/>
      <c r="N77" s="954"/>
      <c r="O77" s="954"/>
      <c r="P77" s="955"/>
      <c r="Q77" s="959">
        <v>285</v>
      </c>
      <c r="R77" s="960"/>
      <c r="S77" s="960"/>
      <c r="T77" s="960"/>
      <c r="U77" s="910"/>
      <c r="V77" s="961">
        <v>276</v>
      </c>
      <c r="W77" s="960"/>
      <c r="X77" s="960"/>
      <c r="Y77" s="960"/>
      <c r="Z77" s="910"/>
      <c r="AA77" s="961">
        <v>9</v>
      </c>
      <c r="AB77" s="960"/>
      <c r="AC77" s="960"/>
      <c r="AD77" s="960"/>
      <c r="AE77" s="910"/>
      <c r="AF77" s="961">
        <v>9</v>
      </c>
      <c r="AG77" s="960"/>
      <c r="AH77" s="960"/>
      <c r="AI77" s="960"/>
      <c r="AJ77" s="910"/>
      <c r="AK77" s="961" t="s">
        <v>611</v>
      </c>
      <c r="AL77" s="960"/>
      <c r="AM77" s="960"/>
      <c r="AN77" s="960"/>
      <c r="AO77" s="910"/>
      <c r="AP77" s="961">
        <v>1164</v>
      </c>
      <c r="AQ77" s="960"/>
      <c r="AR77" s="960"/>
      <c r="AS77" s="960"/>
      <c r="AT77" s="910"/>
      <c r="AU77" s="961">
        <v>49</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598</v>
      </c>
      <c r="C78" s="954"/>
      <c r="D78" s="954"/>
      <c r="E78" s="954"/>
      <c r="F78" s="954"/>
      <c r="G78" s="954"/>
      <c r="H78" s="954"/>
      <c r="I78" s="954"/>
      <c r="J78" s="954"/>
      <c r="K78" s="954"/>
      <c r="L78" s="954"/>
      <c r="M78" s="954"/>
      <c r="N78" s="954"/>
      <c r="O78" s="954"/>
      <c r="P78" s="955"/>
      <c r="Q78" s="956">
        <v>3</v>
      </c>
      <c r="R78" s="911"/>
      <c r="S78" s="911"/>
      <c r="T78" s="911"/>
      <c r="U78" s="911"/>
      <c r="V78" s="911">
        <v>2</v>
      </c>
      <c r="W78" s="911"/>
      <c r="X78" s="911"/>
      <c r="Y78" s="911"/>
      <c r="Z78" s="911"/>
      <c r="AA78" s="911">
        <v>1</v>
      </c>
      <c r="AB78" s="911"/>
      <c r="AC78" s="911"/>
      <c r="AD78" s="911"/>
      <c r="AE78" s="911"/>
      <c r="AF78" s="911">
        <v>1</v>
      </c>
      <c r="AG78" s="911"/>
      <c r="AH78" s="911"/>
      <c r="AI78" s="911"/>
      <c r="AJ78" s="911"/>
      <c r="AK78" s="911">
        <v>0</v>
      </c>
      <c r="AL78" s="911"/>
      <c r="AM78" s="911"/>
      <c r="AN78" s="911"/>
      <c r="AO78" s="911"/>
      <c r="AP78" s="911" t="s">
        <v>589</v>
      </c>
      <c r="AQ78" s="911"/>
      <c r="AR78" s="911"/>
      <c r="AS78" s="911"/>
      <c r="AT78" s="911"/>
      <c r="AU78" s="911" t="s">
        <v>605</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599</v>
      </c>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591</v>
      </c>
      <c r="C80" s="954"/>
      <c r="D80" s="954"/>
      <c r="E80" s="954"/>
      <c r="F80" s="954"/>
      <c r="G80" s="954"/>
      <c r="H80" s="954"/>
      <c r="I80" s="954"/>
      <c r="J80" s="954"/>
      <c r="K80" s="954"/>
      <c r="L80" s="954"/>
      <c r="M80" s="954"/>
      <c r="N80" s="954"/>
      <c r="O80" s="954"/>
      <c r="P80" s="955"/>
      <c r="Q80" s="956">
        <v>298</v>
      </c>
      <c r="R80" s="911"/>
      <c r="S80" s="911"/>
      <c r="T80" s="911"/>
      <c r="U80" s="911"/>
      <c r="V80" s="911">
        <v>227</v>
      </c>
      <c r="W80" s="911"/>
      <c r="X80" s="911"/>
      <c r="Y80" s="911"/>
      <c r="Z80" s="911"/>
      <c r="AA80" s="911">
        <v>71</v>
      </c>
      <c r="AB80" s="911"/>
      <c r="AC80" s="911"/>
      <c r="AD80" s="911"/>
      <c r="AE80" s="911"/>
      <c r="AF80" s="911">
        <v>71</v>
      </c>
      <c r="AG80" s="911"/>
      <c r="AH80" s="911"/>
      <c r="AI80" s="911"/>
      <c r="AJ80" s="911"/>
      <c r="AK80" s="911">
        <v>23</v>
      </c>
      <c r="AL80" s="911"/>
      <c r="AM80" s="911"/>
      <c r="AN80" s="911"/>
      <c r="AO80" s="911"/>
      <c r="AP80" s="911" t="s">
        <v>589</v>
      </c>
      <c r="AQ80" s="911"/>
      <c r="AR80" s="911"/>
      <c r="AS80" s="911"/>
      <c r="AT80" s="911"/>
      <c r="AU80" s="911" t="s">
        <v>606</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t="s">
        <v>600</v>
      </c>
      <c r="C81" s="954"/>
      <c r="D81" s="954"/>
      <c r="E81" s="954"/>
      <c r="F81" s="954"/>
      <c r="G81" s="954"/>
      <c r="H81" s="954"/>
      <c r="I81" s="954"/>
      <c r="J81" s="954"/>
      <c r="K81" s="954"/>
      <c r="L81" s="954"/>
      <c r="M81" s="954"/>
      <c r="N81" s="954"/>
      <c r="O81" s="954"/>
      <c r="P81" s="955"/>
      <c r="Q81" s="956">
        <v>57</v>
      </c>
      <c r="R81" s="911"/>
      <c r="S81" s="911"/>
      <c r="T81" s="911"/>
      <c r="U81" s="911"/>
      <c r="V81" s="911">
        <v>51</v>
      </c>
      <c r="W81" s="911"/>
      <c r="X81" s="911"/>
      <c r="Y81" s="911"/>
      <c r="Z81" s="911"/>
      <c r="AA81" s="911">
        <v>5</v>
      </c>
      <c r="AB81" s="911"/>
      <c r="AC81" s="911"/>
      <c r="AD81" s="911"/>
      <c r="AE81" s="911"/>
      <c r="AF81" s="911">
        <v>5</v>
      </c>
      <c r="AG81" s="911"/>
      <c r="AH81" s="911"/>
      <c r="AI81" s="911"/>
      <c r="AJ81" s="911"/>
      <c r="AK81" s="911" t="s">
        <v>612</v>
      </c>
      <c r="AL81" s="911"/>
      <c r="AM81" s="911"/>
      <c r="AN81" s="911"/>
      <c r="AO81" s="911"/>
      <c r="AP81" s="911" t="s">
        <v>589</v>
      </c>
      <c r="AQ81" s="911"/>
      <c r="AR81" s="911"/>
      <c r="AS81" s="911"/>
      <c r="AT81" s="911"/>
      <c r="AU81" s="911" t="s">
        <v>589</v>
      </c>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t="s">
        <v>601</v>
      </c>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t="s">
        <v>591</v>
      </c>
      <c r="C83" s="954"/>
      <c r="D83" s="954"/>
      <c r="E83" s="954"/>
      <c r="F83" s="954"/>
      <c r="G83" s="954"/>
      <c r="H83" s="954"/>
      <c r="I83" s="954"/>
      <c r="J83" s="954"/>
      <c r="K83" s="954"/>
      <c r="L83" s="954"/>
      <c r="M83" s="954"/>
      <c r="N83" s="954"/>
      <c r="O83" s="954"/>
      <c r="P83" s="955"/>
      <c r="Q83" s="956">
        <v>620</v>
      </c>
      <c r="R83" s="911"/>
      <c r="S83" s="911"/>
      <c r="T83" s="911"/>
      <c r="U83" s="911"/>
      <c r="V83" s="911">
        <v>603</v>
      </c>
      <c r="W83" s="911"/>
      <c r="X83" s="911"/>
      <c r="Y83" s="911"/>
      <c r="Z83" s="911"/>
      <c r="AA83" s="911">
        <v>16</v>
      </c>
      <c r="AB83" s="911"/>
      <c r="AC83" s="911"/>
      <c r="AD83" s="911"/>
      <c r="AE83" s="911"/>
      <c r="AF83" s="911">
        <v>16</v>
      </c>
      <c r="AG83" s="911"/>
      <c r="AH83" s="911"/>
      <c r="AI83" s="911"/>
      <c r="AJ83" s="911"/>
      <c r="AK83" s="911">
        <v>20</v>
      </c>
      <c r="AL83" s="911"/>
      <c r="AM83" s="911"/>
      <c r="AN83" s="911"/>
      <c r="AO83" s="911"/>
      <c r="AP83" s="911">
        <v>48</v>
      </c>
      <c r="AQ83" s="911"/>
      <c r="AR83" s="911"/>
      <c r="AS83" s="911"/>
      <c r="AT83" s="911"/>
      <c r="AU83" s="911">
        <v>36</v>
      </c>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t="s">
        <v>602</v>
      </c>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t="s">
        <v>591</v>
      </c>
      <c r="C85" s="954"/>
      <c r="D85" s="954"/>
      <c r="E85" s="954"/>
      <c r="F85" s="954"/>
      <c r="G85" s="954"/>
      <c r="H85" s="954"/>
      <c r="I85" s="954"/>
      <c r="J85" s="954"/>
      <c r="K85" s="954"/>
      <c r="L85" s="954"/>
      <c r="M85" s="954"/>
      <c r="N85" s="954"/>
      <c r="O85" s="954"/>
      <c r="P85" s="955"/>
      <c r="Q85" s="956">
        <v>194</v>
      </c>
      <c r="R85" s="911"/>
      <c r="S85" s="911"/>
      <c r="T85" s="911"/>
      <c r="U85" s="911"/>
      <c r="V85" s="911">
        <v>191</v>
      </c>
      <c r="W85" s="911"/>
      <c r="X85" s="911"/>
      <c r="Y85" s="911"/>
      <c r="Z85" s="911"/>
      <c r="AA85" s="911">
        <v>3</v>
      </c>
      <c r="AB85" s="911"/>
      <c r="AC85" s="911"/>
      <c r="AD85" s="911"/>
      <c r="AE85" s="911"/>
      <c r="AF85" s="911">
        <v>3</v>
      </c>
      <c r="AG85" s="911"/>
      <c r="AH85" s="911"/>
      <c r="AI85" s="911"/>
      <c r="AJ85" s="911"/>
      <c r="AK85" s="911" t="s">
        <v>613</v>
      </c>
      <c r="AL85" s="911"/>
      <c r="AM85" s="911"/>
      <c r="AN85" s="911"/>
      <c r="AO85" s="911"/>
      <c r="AP85" s="911" t="s">
        <v>589</v>
      </c>
      <c r="AQ85" s="911"/>
      <c r="AR85" s="911"/>
      <c r="AS85" s="911"/>
      <c r="AT85" s="911"/>
      <c r="AU85" s="911" t="s">
        <v>589</v>
      </c>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t="s">
        <v>603</v>
      </c>
      <c r="C86" s="954"/>
      <c r="D86" s="954"/>
      <c r="E86" s="954"/>
      <c r="F86" s="954"/>
      <c r="G86" s="954"/>
      <c r="H86" s="954"/>
      <c r="I86" s="954"/>
      <c r="J86" s="954"/>
      <c r="K86" s="954"/>
      <c r="L86" s="954"/>
      <c r="M86" s="954"/>
      <c r="N86" s="954"/>
      <c r="O86" s="954"/>
      <c r="P86" s="955"/>
      <c r="Q86" s="956">
        <v>222382</v>
      </c>
      <c r="R86" s="911"/>
      <c r="S86" s="911"/>
      <c r="T86" s="911"/>
      <c r="U86" s="911"/>
      <c r="V86" s="911">
        <v>212552</v>
      </c>
      <c r="W86" s="911"/>
      <c r="X86" s="911"/>
      <c r="Y86" s="911"/>
      <c r="Z86" s="911"/>
      <c r="AA86" s="911">
        <v>9831</v>
      </c>
      <c r="AB86" s="911"/>
      <c r="AC86" s="911"/>
      <c r="AD86" s="911"/>
      <c r="AE86" s="911"/>
      <c r="AF86" s="911">
        <v>9831</v>
      </c>
      <c r="AG86" s="911"/>
      <c r="AH86" s="911"/>
      <c r="AI86" s="911"/>
      <c r="AJ86" s="911"/>
      <c r="AK86" s="911">
        <v>127</v>
      </c>
      <c r="AL86" s="911"/>
      <c r="AM86" s="911"/>
      <c r="AN86" s="911"/>
      <c r="AO86" s="911"/>
      <c r="AP86" s="911" t="s">
        <v>589</v>
      </c>
      <c r="AQ86" s="911"/>
      <c r="AR86" s="911"/>
      <c r="AS86" s="911"/>
      <c r="AT86" s="911"/>
      <c r="AU86" s="911" t="s">
        <v>589</v>
      </c>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390</v>
      </c>
      <c r="B88" s="870" t="s">
        <v>425</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10813</v>
      </c>
      <c r="AG88" s="922"/>
      <c r="AH88" s="922"/>
      <c r="AI88" s="922"/>
      <c r="AJ88" s="922"/>
      <c r="AK88" s="919"/>
      <c r="AL88" s="919"/>
      <c r="AM88" s="919"/>
      <c r="AN88" s="919"/>
      <c r="AO88" s="919"/>
      <c r="AP88" s="922">
        <v>5949</v>
      </c>
      <c r="AQ88" s="922"/>
      <c r="AR88" s="922"/>
      <c r="AS88" s="922"/>
      <c r="AT88" s="922"/>
      <c r="AU88" s="922">
        <v>3791</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0" t="s">
        <v>426</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5332</v>
      </c>
      <c r="CS102" s="930"/>
      <c r="CT102" s="930"/>
      <c r="CU102" s="930"/>
      <c r="CV102" s="973"/>
      <c r="CW102" s="972">
        <v>478</v>
      </c>
      <c r="CX102" s="930"/>
      <c r="CY102" s="930"/>
      <c r="CZ102" s="930"/>
      <c r="DA102" s="973"/>
      <c r="DB102" s="972">
        <v>14085</v>
      </c>
      <c r="DC102" s="930"/>
      <c r="DD102" s="930"/>
      <c r="DE102" s="930"/>
      <c r="DF102" s="973"/>
      <c r="DG102" s="972" t="s">
        <v>589</v>
      </c>
      <c r="DH102" s="930"/>
      <c r="DI102" s="930"/>
      <c r="DJ102" s="930"/>
      <c r="DK102" s="973"/>
      <c r="DL102" s="972" t="s">
        <v>589</v>
      </c>
      <c r="DM102" s="930"/>
      <c r="DN102" s="930"/>
      <c r="DO102" s="930"/>
      <c r="DP102" s="973"/>
      <c r="DQ102" s="972">
        <v>5833</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427</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428</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431</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432</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433</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434</v>
      </c>
      <c r="AB109" s="975"/>
      <c r="AC109" s="975"/>
      <c r="AD109" s="975"/>
      <c r="AE109" s="976"/>
      <c r="AF109" s="974" t="s">
        <v>306</v>
      </c>
      <c r="AG109" s="975"/>
      <c r="AH109" s="975"/>
      <c r="AI109" s="975"/>
      <c r="AJ109" s="976"/>
      <c r="AK109" s="974" t="s">
        <v>305</v>
      </c>
      <c r="AL109" s="975"/>
      <c r="AM109" s="975"/>
      <c r="AN109" s="975"/>
      <c r="AO109" s="976"/>
      <c r="AP109" s="974" t="s">
        <v>435</v>
      </c>
      <c r="AQ109" s="975"/>
      <c r="AR109" s="975"/>
      <c r="AS109" s="975"/>
      <c r="AT109" s="977"/>
      <c r="AU109" s="994" t="s">
        <v>433</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434</v>
      </c>
      <c r="BR109" s="975"/>
      <c r="BS109" s="975"/>
      <c r="BT109" s="975"/>
      <c r="BU109" s="976"/>
      <c r="BV109" s="974" t="s">
        <v>306</v>
      </c>
      <c r="BW109" s="975"/>
      <c r="BX109" s="975"/>
      <c r="BY109" s="975"/>
      <c r="BZ109" s="976"/>
      <c r="CA109" s="974" t="s">
        <v>305</v>
      </c>
      <c r="CB109" s="975"/>
      <c r="CC109" s="975"/>
      <c r="CD109" s="975"/>
      <c r="CE109" s="976"/>
      <c r="CF109" s="995" t="s">
        <v>435</v>
      </c>
      <c r="CG109" s="995"/>
      <c r="CH109" s="995"/>
      <c r="CI109" s="995"/>
      <c r="CJ109" s="995"/>
      <c r="CK109" s="974" t="s">
        <v>436</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434</v>
      </c>
      <c r="DH109" s="975"/>
      <c r="DI109" s="975"/>
      <c r="DJ109" s="975"/>
      <c r="DK109" s="976"/>
      <c r="DL109" s="974" t="s">
        <v>306</v>
      </c>
      <c r="DM109" s="975"/>
      <c r="DN109" s="975"/>
      <c r="DO109" s="975"/>
      <c r="DP109" s="976"/>
      <c r="DQ109" s="974" t="s">
        <v>305</v>
      </c>
      <c r="DR109" s="975"/>
      <c r="DS109" s="975"/>
      <c r="DT109" s="975"/>
      <c r="DU109" s="976"/>
      <c r="DV109" s="974" t="s">
        <v>435</v>
      </c>
      <c r="DW109" s="975"/>
      <c r="DX109" s="975"/>
      <c r="DY109" s="975"/>
      <c r="DZ109" s="977"/>
    </row>
    <row r="110" spans="1:131" s="246" customFormat="1" ht="26.25" customHeight="1" x14ac:dyDescent="0.15">
      <c r="A110" s="978" t="s">
        <v>437</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5851028</v>
      </c>
      <c r="AB110" s="982"/>
      <c r="AC110" s="982"/>
      <c r="AD110" s="982"/>
      <c r="AE110" s="983"/>
      <c r="AF110" s="984">
        <v>6207283</v>
      </c>
      <c r="AG110" s="982"/>
      <c r="AH110" s="982"/>
      <c r="AI110" s="982"/>
      <c r="AJ110" s="983"/>
      <c r="AK110" s="984">
        <v>6321551</v>
      </c>
      <c r="AL110" s="982"/>
      <c r="AM110" s="982"/>
      <c r="AN110" s="982"/>
      <c r="AO110" s="983"/>
      <c r="AP110" s="985">
        <v>25.2</v>
      </c>
      <c r="AQ110" s="986"/>
      <c r="AR110" s="986"/>
      <c r="AS110" s="986"/>
      <c r="AT110" s="987"/>
      <c r="AU110" s="988" t="s">
        <v>73</v>
      </c>
      <c r="AV110" s="989"/>
      <c r="AW110" s="989"/>
      <c r="AX110" s="989"/>
      <c r="AY110" s="989"/>
      <c r="AZ110" s="1030" t="s">
        <v>438</v>
      </c>
      <c r="BA110" s="979"/>
      <c r="BB110" s="979"/>
      <c r="BC110" s="979"/>
      <c r="BD110" s="979"/>
      <c r="BE110" s="979"/>
      <c r="BF110" s="979"/>
      <c r="BG110" s="979"/>
      <c r="BH110" s="979"/>
      <c r="BI110" s="979"/>
      <c r="BJ110" s="979"/>
      <c r="BK110" s="979"/>
      <c r="BL110" s="979"/>
      <c r="BM110" s="979"/>
      <c r="BN110" s="979"/>
      <c r="BO110" s="979"/>
      <c r="BP110" s="980"/>
      <c r="BQ110" s="1016">
        <v>58129013</v>
      </c>
      <c r="BR110" s="1017"/>
      <c r="BS110" s="1017"/>
      <c r="BT110" s="1017"/>
      <c r="BU110" s="1017"/>
      <c r="BV110" s="1017">
        <v>68732139</v>
      </c>
      <c r="BW110" s="1017"/>
      <c r="BX110" s="1017"/>
      <c r="BY110" s="1017"/>
      <c r="BZ110" s="1017"/>
      <c r="CA110" s="1017">
        <v>68717074</v>
      </c>
      <c r="CB110" s="1017"/>
      <c r="CC110" s="1017"/>
      <c r="CD110" s="1017"/>
      <c r="CE110" s="1017"/>
      <c r="CF110" s="1031">
        <v>273.39999999999998</v>
      </c>
      <c r="CG110" s="1032"/>
      <c r="CH110" s="1032"/>
      <c r="CI110" s="1032"/>
      <c r="CJ110" s="1032"/>
      <c r="CK110" s="1033" t="s">
        <v>439</v>
      </c>
      <c r="CL110" s="1034"/>
      <c r="CM110" s="1013" t="s">
        <v>440</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v>1991210</v>
      </c>
      <c r="DH110" s="1017"/>
      <c r="DI110" s="1017"/>
      <c r="DJ110" s="1017"/>
      <c r="DK110" s="1017"/>
      <c r="DL110" s="1017">
        <v>1874213</v>
      </c>
      <c r="DM110" s="1017"/>
      <c r="DN110" s="1017"/>
      <c r="DO110" s="1017"/>
      <c r="DP110" s="1017"/>
      <c r="DQ110" s="1017">
        <v>1757216</v>
      </c>
      <c r="DR110" s="1017"/>
      <c r="DS110" s="1017"/>
      <c r="DT110" s="1017"/>
      <c r="DU110" s="1017"/>
      <c r="DV110" s="1018">
        <v>7</v>
      </c>
      <c r="DW110" s="1018"/>
      <c r="DX110" s="1018"/>
      <c r="DY110" s="1018"/>
      <c r="DZ110" s="1019"/>
    </row>
    <row r="111" spans="1:131" s="246" customFormat="1" ht="26.25" customHeight="1" x14ac:dyDescent="0.15">
      <c r="A111" s="1020" t="s">
        <v>441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415</v>
      </c>
      <c r="AB111" s="1024"/>
      <c r="AC111" s="1024"/>
      <c r="AD111" s="1024"/>
      <c r="AE111" s="1025"/>
      <c r="AF111" s="1026" t="s">
        <v>442</v>
      </c>
      <c r="AG111" s="1024"/>
      <c r="AH111" s="1024"/>
      <c r="AI111" s="1024"/>
      <c r="AJ111" s="1025"/>
      <c r="AK111" s="1026" t="s">
        <v>443</v>
      </c>
      <c r="AL111" s="1024"/>
      <c r="AM111" s="1024"/>
      <c r="AN111" s="1024"/>
      <c r="AO111" s="1025"/>
      <c r="AP111" s="1027" t="s">
        <v>392</v>
      </c>
      <c r="AQ111" s="1028"/>
      <c r="AR111" s="1028"/>
      <c r="AS111" s="1028"/>
      <c r="AT111" s="1029"/>
      <c r="AU111" s="990"/>
      <c r="AV111" s="991"/>
      <c r="AW111" s="991"/>
      <c r="AX111" s="991"/>
      <c r="AY111" s="991"/>
      <c r="AZ111" s="1039" t="s">
        <v>444</v>
      </c>
      <c r="BA111" s="1040"/>
      <c r="BB111" s="1040"/>
      <c r="BC111" s="1040"/>
      <c r="BD111" s="1040"/>
      <c r="BE111" s="1040"/>
      <c r="BF111" s="1040"/>
      <c r="BG111" s="1040"/>
      <c r="BH111" s="1040"/>
      <c r="BI111" s="1040"/>
      <c r="BJ111" s="1040"/>
      <c r="BK111" s="1040"/>
      <c r="BL111" s="1040"/>
      <c r="BM111" s="1040"/>
      <c r="BN111" s="1040"/>
      <c r="BO111" s="1040"/>
      <c r="BP111" s="1041"/>
      <c r="BQ111" s="1009">
        <v>2070854</v>
      </c>
      <c r="BR111" s="1010"/>
      <c r="BS111" s="1010"/>
      <c r="BT111" s="1010"/>
      <c r="BU111" s="1010"/>
      <c r="BV111" s="1010">
        <v>1924913</v>
      </c>
      <c r="BW111" s="1010"/>
      <c r="BX111" s="1010"/>
      <c r="BY111" s="1010"/>
      <c r="BZ111" s="1010"/>
      <c r="CA111" s="1010">
        <v>1781293</v>
      </c>
      <c r="CB111" s="1010"/>
      <c r="CC111" s="1010"/>
      <c r="CD111" s="1010"/>
      <c r="CE111" s="1010"/>
      <c r="CF111" s="1004">
        <v>7.1</v>
      </c>
      <c r="CG111" s="1005"/>
      <c r="CH111" s="1005"/>
      <c r="CI111" s="1005"/>
      <c r="CJ111" s="1005"/>
      <c r="CK111" s="1035"/>
      <c r="CL111" s="1036"/>
      <c r="CM111" s="1006" t="s">
        <v>445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v>77299</v>
      </c>
      <c r="DH111" s="1010"/>
      <c r="DI111" s="1010"/>
      <c r="DJ111" s="1010"/>
      <c r="DK111" s="1010"/>
      <c r="DL111" s="1010">
        <v>50700</v>
      </c>
      <c r="DM111" s="1010"/>
      <c r="DN111" s="1010"/>
      <c r="DO111" s="1010"/>
      <c r="DP111" s="1010"/>
      <c r="DQ111" s="1010">
        <v>24077</v>
      </c>
      <c r="DR111" s="1010"/>
      <c r="DS111" s="1010"/>
      <c r="DT111" s="1010"/>
      <c r="DU111" s="1010"/>
      <c r="DV111" s="1011">
        <v>0.1</v>
      </c>
      <c r="DW111" s="1011"/>
      <c r="DX111" s="1011"/>
      <c r="DY111" s="1011"/>
      <c r="DZ111" s="1012"/>
    </row>
    <row r="112" spans="1:131" s="246" customFormat="1" ht="26.25" customHeight="1" x14ac:dyDescent="0.15">
      <c r="A112" s="1042" t="s">
        <v>446</v>
      </c>
      <c r="B112" s="1043"/>
      <c r="C112" s="1040" t="s">
        <v>447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448</v>
      </c>
      <c r="AB112" s="1049"/>
      <c r="AC112" s="1049"/>
      <c r="AD112" s="1049"/>
      <c r="AE112" s="1050"/>
      <c r="AF112" s="1051" t="s">
        <v>392</v>
      </c>
      <c r="AG112" s="1049"/>
      <c r="AH112" s="1049"/>
      <c r="AI112" s="1049"/>
      <c r="AJ112" s="1050"/>
      <c r="AK112" s="1051" t="s">
        <v>392</v>
      </c>
      <c r="AL112" s="1049"/>
      <c r="AM112" s="1049"/>
      <c r="AN112" s="1049"/>
      <c r="AO112" s="1050"/>
      <c r="AP112" s="1052" t="s">
        <v>392</v>
      </c>
      <c r="AQ112" s="1053"/>
      <c r="AR112" s="1053"/>
      <c r="AS112" s="1053"/>
      <c r="AT112" s="1054"/>
      <c r="AU112" s="990"/>
      <c r="AV112" s="991"/>
      <c r="AW112" s="991"/>
      <c r="AX112" s="991"/>
      <c r="AY112" s="991"/>
      <c r="AZ112" s="1039" t="s">
        <v>449</v>
      </c>
      <c r="BA112" s="1040"/>
      <c r="BB112" s="1040"/>
      <c r="BC112" s="1040"/>
      <c r="BD112" s="1040"/>
      <c r="BE112" s="1040"/>
      <c r="BF112" s="1040"/>
      <c r="BG112" s="1040"/>
      <c r="BH112" s="1040"/>
      <c r="BI112" s="1040"/>
      <c r="BJ112" s="1040"/>
      <c r="BK112" s="1040"/>
      <c r="BL112" s="1040"/>
      <c r="BM112" s="1040"/>
      <c r="BN112" s="1040"/>
      <c r="BO112" s="1040"/>
      <c r="BP112" s="1041"/>
      <c r="BQ112" s="1009">
        <v>23101832</v>
      </c>
      <c r="BR112" s="1010"/>
      <c r="BS112" s="1010"/>
      <c r="BT112" s="1010"/>
      <c r="BU112" s="1010"/>
      <c r="BV112" s="1010">
        <v>22361757</v>
      </c>
      <c r="BW112" s="1010"/>
      <c r="BX112" s="1010"/>
      <c r="BY112" s="1010"/>
      <c r="BZ112" s="1010"/>
      <c r="CA112" s="1010">
        <v>21161860</v>
      </c>
      <c r="CB112" s="1010"/>
      <c r="CC112" s="1010"/>
      <c r="CD112" s="1010"/>
      <c r="CE112" s="1010"/>
      <c r="CF112" s="1004">
        <v>84.2</v>
      </c>
      <c r="CG112" s="1005"/>
      <c r="CH112" s="1005"/>
      <c r="CI112" s="1005"/>
      <c r="CJ112" s="1005"/>
      <c r="CK112" s="1035"/>
      <c r="CL112" s="1036"/>
      <c r="CM112" s="1006" t="s">
        <v>450</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392</v>
      </c>
      <c r="DH112" s="1010"/>
      <c r="DI112" s="1010"/>
      <c r="DJ112" s="1010"/>
      <c r="DK112" s="1010"/>
      <c r="DL112" s="1010" t="s">
        <v>392</v>
      </c>
      <c r="DM112" s="1010"/>
      <c r="DN112" s="1010"/>
      <c r="DO112" s="1010"/>
      <c r="DP112" s="1010"/>
      <c r="DQ112" s="1010" t="s">
        <v>392</v>
      </c>
      <c r="DR112" s="1010"/>
      <c r="DS112" s="1010"/>
      <c r="DT112" s="1010"/>
      <c r="DU112" s="1010"/>
      <c r="DV112" s="1011" t="s">
        <v>392</v>
      </c>
      <c r="DW112" s="1011"/>
      <c r="DX112" s="1011"/>
      <c r="DY112" s="1011"/>
      <c r="DZ112" s="1012"/>
    </row>
    <row r="113" spans="1:130" s="246" customFormat="1" ht="26.25" customHeight="1" x14ac:dyDescent="0.15">
      <c r="A113" s="1044"/>
      <c r="B113" s="1045"/>
      <c r="C113" s="1040" t="s">
        <v>451</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1754705</v>
      </c>
      <c r="AB113" s="1024"/>
      <c r="AC113" s="1024"/>
      <c r="AD113" s="1024"/>
      <c r="AE113" s="1025"/>
      <c r="AF113" s="1026">
        <v>1777777</v>
      </c>
      <c r="AG113" s="1024"/>
      <c r="AH113" s="1024"/>
      <c r="AI113" s="1024"/>
      <c r="AJ113" s="1025"/>
      <c r="AK113" s="1026">
        <v>1691626</v>
      </c>
      <c r="AL113" s="1024"/>
      <c r="AM113" s="1024"/>
      <c r="AN113" s="1024"/>
      <c r="AO113" s="1025"/>
      <c r="AP113" s="1027">
        <v>6.7</v>
      </c>
      <c r="AQ113" s="1028"/>
      <c r="AR113" s="1028"/>
      <c r="AS113" s="1028"/>
      <c r="AT113" s="1029"/>
      <c r="AU113" s="990"/>
      <c r="AV113" s="991"/>
      <c r="AW113" s="991"/>
      <c r="AX113" s="991"/>
      <c r="AY113" s="991"/>
      <c r="AZ113" s="1039" t="s">
        <v>452</v>
      </c>
      <c r="BA113" s="1040"/>
      <c r="BB113" s="1040"/>
      <c r="BC113" s="1040"/>
      <c r="BD113" s="1040"/>
      <c r="BE113" s="1040"/>
      <c r="BF113" s="1040"/>
      <c r="BG113" s="1040"/>
      <c r="BH113" s="1040"/>
      <c r="BI113" s="1040"/>
      <c r="BJ113" s="1040"/>
      <c r="BK113" s="1040"/>
      <c r="BL113" s="1040"/>
      <c r="BM113" s="1040"/>
      <c r="BN113" s="1040"/>
      <c r="BO113" s="1040"/>
      <c r="BP113" s="1041"/>
      <c r="BQ113" s="1009">
        <v>1614433</v>
      </c>
      <c r="BR113" s="1010"/>
      <c r="BS113" s="1010"/>
      <c r="BT113" s="1010"/>
      <c r="BU113" s="1010"/>
      <c r="BV113" s="1010">
        <v>1094635</v>
      </c>
      <c r="BW113" s="1010"/>
      <c r="BX113" s="1010"/>
      <c r="BY113" s="1010"/>
      <c r="BZ113" s="1010"/>
      <c r="CA113" s="1010">
        <v>3790567</v>
      </c>
      <c r="CB113" s="1010"/>
      <c r="CC113" s="1010"/>
      <c r="CD113" s="1010"/>
      <c r="CE113" s="1010"/>
      <c r="CF113" s="1004">
        <v>15.1</v>
      </c>
      <c r="CG113" s="1005"/>
      <c r="CH113" s="1005"/>
      <c r="CI113" s="1005"/>
      <c r="CJ113" s="1005"/>
      <c r="CK113" s="1035"/>
      <c r="CL113" s="1036"/>
      <c r="CM113" s="1006" t="s">
        <v>453</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v>2345</v>
      </c>
      <c r="DH113" s="1049"/>
      <c r="DI113" s="1049"/>
      <c r="DJ113" s="1049"/>
      <c r="DK113" s="1050"/>
      <c r="DL113" s="1051" t="s">
        <v>392</v>
      </c>
      <c r="DM113" s="1049"/>
      <c r="DN113" s="1049"/>
      <c r="DO113" s="1049"/>
      <c r="DP113" s="1050"/>
      <c r="DQ113" s="1051" t="s">
        <v>442</v>
      </c>
      <c r="DR113" s="1049"/>
      <c r="DS113" s="1049"/>
      <c r="DT113" s="1049"/>
      <c r="DU113" s="1050"/>
      <c r="DV113" s="1052" t="s">
        <v>392</v>
      </c>
      <c r="DW113" s="1053"/>
      <c r="DX113" s="1053"/>
      <c r="DY113" s="1053"/>
      <c r="DZ113" s="1054"/>
    </row>
    <row r="114" spans="1:130" s="246" customFormat="1" ht="26.25" customHeight="1" x14ac:dyDescent="0.15">
      <c r="A114" s="1044"/>
      <c r="B114" s="1045"/>
      <c r="C114" s="1040" t="s">
        <v>454</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650920</v>
      </c>
      <c r="AB114" s="1049"/>
      <c r="AC114" s="1049"/>
      <c r="AD114" s="1049"/>
      <c r="AE114" s="1050"/>
      <c r="AF114" s="1051">
        <v>317506</v>
      </c>
      <c r="AG114" s="1049"/>
      <c r="AH114" s="1049"/>
      <c r="AI114" s="1049"/>
      <c r="AJ114" s="1050"/>
      <c r="AK114" s="1051">
        <v>152245</v>
      </c>
      <c r="AL114" s="1049"/>
      <c r="AM114" s="1049"/>
      <c r="AN114" s="1049"/>
      <c r="AO114" s="1050"/>
      <c r="AP114" s="1052">
        <v>0.6</v>
      </c>
      <c r="AQ114" s="1053"/>
      <c r="AR114" s="1053"/>
      <c r="AS114" s="1053"/>
      <c r="AT114" s="1054"/>
      <c r="AU114" s="990"/>
      <c r="AV114" s="991"/>
      <c r="AW114" s="991"/>
      <c r="AX114" s="991"/>
      <c r="AY114" s="991"/>
      <c r="AZ114" s="1039" t="s">
        <v>455</v>
      </c>
      <c r="BA114" s="1040"/>
      <c r="BB114" s="1040"/>
      <c r="BC114" s="1040"/>
      <c r="BD114" s="1040"/>
      <c r="BE114" s="1040"/>
      <c r="BF114" s="1040"/>
      <c r="BG114" s="1040"/>
      <c r="BH114" s="1040"/>
      <c r="BI114" s="1040"/>
      <c r="BJ114" s="1040"/>
      <c r="BK114" s="1040"/>
      <c r="BL114" s="1040"/>
      <c r="BM114" s="1040"/>
      <c r="BN114" s="1040"/>
      <c r="BO114" s="1040"/>
      <c r="BP114" s="1041"/>
      <c r="BQ114" s="1009">
        <v>6709417</v>
      </c>
      <c r="BR114" s="1010"/>
      <c r="BS114" s="1010"/>
      <c r="BT114" s="1010"/>
      <c r="BU114" s="1010"/>
      <c r="BV114" s="1010">
        <v>6964318</v>
      </c>
      <c r="BW114" s="1010"/>
      <c r="BX114" s="1010"/>
      <c r="BY114" s="1010"/>
      <c r="BZ114" s="1010"/>
      <c r="CA114" s="1010">
        <v>6641780</v>
      </c>
      <c r="CB114" s="1010"/>
      <c r="CC114" s="1010"/>
      <c r="CD114" s="1010"/>
      <c r="CE114" s="1010"/>
      <c r="CF114" s="1004">
        <v>26.4</v>
      </c>
      <c r="CG114" s="1005"/>
      <c r="CH114" s="1005"/>
      <c r="CI114" s="1005"/>
      <c r="CJ114" s="1005"/>
      <c r="CK114" s="1035"/>
      <c r="CL114" s="1036"/>
      <c r="CM114" s="1006" t="s">
        <v>456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442</v>
      </c>
      <c r="DH114" s="1049"/>
      <c r="DI114" s="1049"/>
      <c r="DJ114" s="1049"/>
      <c r="DK114" s="1050"/>
      <c r="DL114" s="1051" t="s">
        <v>392</v>
      </c>
      <c r="DM114" s="1049"/>
      <c r="DN114" s="1049"/>
      <c r="DO114" s="1049"/>
      <c r="DP114" s="1050"/>
      <c r="DQ114" s="1051" t="s">
        <v>392</v>
      </c>
      <c r="DR114" s="1049"/>
      <c r="DS114" s="1049"/>
      <c r="DT114" s="1049"/>
      <c r="DU114" s="1050"/>
      <c r="DV114" s="1052" t="s">
        <v>392</v>
      </c>
      <c r="DW114" s="1053"/>
      <c r="DX114" s="1053"/>
      <c r="DY114" s="1053"/>
      <c r="DZ114" s="1054"/>
    </row>
    <row r="115" spans="1:130" s="246" customFormat="1" ht="26.25" customHeight="1" x14ac:dyDescent="0.15">
      <c r="A115" s="1044"/>
      <c r="B115" s="1045"/>
      <c r="C115" s="1040" t="s">
        <v>457</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149140</v>
      </c>
      <c r="AB115" s="1024"/>
      <c r="AC115" s="1024"/>
      <c r="AD115" s="1024"/>
      <c r="AE115" s="1025"/>
      <c r="AF115" s="1026">
        <v>148255</v>
      </c>
      <c r="AG115" s="1024"/>
      <c r="AH115" s="1024"/>
      <c r="AI115" s="1024"/>
      <c r="AJ115" s="1025"/>
      <c r="AK115" s="1026">
        <v>144323</v>
      </c>
      <c r="AL115" s="1024"/>
      <c r="AM115" s="1024"/>
      <c r="AN115" s="1024"/>
      <c r="AO115" s="1025"/>
      <c r="AP115" s="1027">
        <v>0.6</v>
      </c>
      <c r="AQ115" s="1028"/>
      <c r="AR115" s="1028"/>
      <c r="AS115" s="1028"/>
      <c r="AT115" s="1029"/>
      <c r="AU115" s="990"/>
      <c r="AV115" s="991"/>
      <c r="AW115" s="991"/>
      <c r="AX115" s="991"/>
      <c r="AY115" s="991"/>
      <c r="AZ115" s="1039" t="s">
        <v>458</v>
      </c>
      <c r="BA115" s="1040"/>
      <c r="BB115" s="1040"/>
      <c r="BC115" s="1040"/>
      <c r="BD115" s="1040"/>
      <c r="BE115" s="1040"/>
      <c r="BF115" s="1040"/>
      <c r="BG115" s="1040"/>
      <c r="BH115" s="1040"/>
      <c r="BI115" s="1040"/>
      <c r="BJ115" s="1040"/>
      <c r="BK115" s="1040"/>
      <c r="BL115" s="1040"/>
      <c r="BM115" s="1040"/>
      <c r="BN115" s="1040"/>
      <c r="BO115" s="1040"/>
      <c r="BP115" s="1041"/>
      <c r="BQ115" s="1009">
        <v>1632448</v>
      </c>
      <c r="BR115" s="1010"/>
      <c r="BS115" s="1010"/>
      <c r="BT115" s="1010"/>
      <c r="BU115" s="1010"/>
      <c r="BV115" s="1010">
        <v>3404813</v>
      </c>
      <c r="BW115" s="1010"/>
      <c r="BX115" s="1010"/>
      <c r="BY115" s="1010"/>
      <c r="BZ115" s="1010"/>
      <c r="CA115" s="1010">
        <v>5833048</v>
      </c>
      <c r="CB115" s="1010"/>
      <c r="CC115" s="1010"/>
      <c r="CD115" s="1010"/>
      <c r="CE115" s="1010"/>
      <c r="CF115" s="1004">
        <v>23.2</v>
      </c>
      <c r="CG115" s="1005"/>
      <c r="CH115" s="1005"/>
      <c r="CI115" s="1005"/>
      <c r="CJ115" s="1005"/>
      <c r="CK115" s="1035"/>
      <c r="CL115" s="1036"/>
      <c r="CM115" s="1039" t="s">
        <v>459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392</v>
      </c>
      <c r="DH115" s="1049"/>
      <c r="DI115" s="1049"/>
      <c r="DJ115" s="1049"/>
      <c r="DK115" s="1050"/>
      <c r="DL115" s="1051" t="s">
        <v>392</v>
      </c>
      <c r="DM115" s="1049"/>
      <c r="DN115" s="1049"/>
      <c r="DO115" s="1049"/>
      <c r="DP115" s="1050"/>
      <c r="DQ115" s="1051" t="s">
        <v>392</v>
      </c>
      <c r="DR115" s="1049"/>
      <c r="DS115" s="1049"/>
      <c r="DT115" s="1049"/>
      <c r="DU115" s="1050"/>
      <c r="DV115" s="1052" t="s">
        <v>392</v>
      </c>
      <c r="DW115" s="1053"/>
      <c r="DX115" s="1053"/>
      <c r="DY115" s="1053"/>
      <c r="DZ115" s="1054"/>
    </row>
    <row r="116" spans="1:130" s="246" customFormat="1" ht="26.25" customHeight="1" x14ac:dyDescent="0.15">
      <c r="A116" s="1046"/>
      <c r="B116" s="1047"/>
      <c r="C116" s="1055" t="s">
        <v>460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392</v>
      </c>
      <c r="AB116" s="1049"/>
      <c r="AC116" s="1049"/>
      <c r="AD116" s="1049"/>
      <c r="AE116" s="1050"/>
      <c r="AF116" s="1051" t="s">
        <v>392</v>
      </c>
      <c r="AG116" s="1049"/>
      <c r="AH116" s="1049"/>
      <c r="AI116" s="1049"/>
      <c r="AJ116" s="1050"/>
      <c r="AK116" s="1051" t="s">
        <v>392</v>
      </c>
      <c r="AL116" s="1049"/>
      <c r="AM116" s="1049"/>
      <c r="AN116" s="1049"/>
      <c r="AO116" s="1050"/>
      <c r="AP116" s="1052" t="s">
        <v>392</v>
      </c>
      <c r="AQ116" s="1053"/>
      <c r="AR116" s="1053"/>
      <c r="AS116" s="1053"/>
      <c r="AT116" s="1054"/>
      <c r="AU116" s="990"/>
      <c r="AV116" s="991"/>
      <c r="AW116" s="991"/>
      <c r="AX116" s="991"/>
      <c r="AY116" s="991"/>
      <c r="AZ116" s="1057" t="s">
        <v>461</v>
      </c>
      <c r="BA116" s="1058"/>
      <c r="BB116" s="1058"/>
      <c r="BC116" s="1058"/>
      <c r="BD116" s="1058"/>
      <c r="BE116" s="1058"/>
      <c r="BF116" s="1058"/>
      <c r="BG116" s="1058"/>
      <c r="BH116" s="1058"/>
      <c r="BI116" s="1058"/>
      <c r="BJ116" s="1058"/>
      <c r="BK116" s="1058"/>
      <c r="BL116" s="1058"/>
      <c r="BM116" s="1058"/>
      <c r="BN116" s="1058"/>
      <c r="BO116" s="1058"/>
      <c r="BP116" s="1059"/>
      <c r="BQ116" s="1009" t="s">
        <v>443</v>
      </c>
      <c r="BR116" s="1010"/>
      <c r="BS116" s="1010"/>
      <c r="BT116" s="1010"/>
      <c r="BU116" s="1010"/>
      <c r="BV116" s="1010" t="s">
        <v>443</v>
      </c>
      <c r="BW116" s="1010"/>
      <c r="BX116" s="1010"/>
      <c r="BY116" s="1010"/>
      <c r="BZ116" s="1010"/>
      <c r="CA116" s="1010" t="s">
        <v>392</v>
      </c>
      <c r="CB116" s="1010"/>
      <c r="CC116" s="1010"/>
      <c r="CD116" s="1010"/>
      <c r="CE116" s="1010"/>
      <c r="CF116" s="1004" t="s">
        <v>443</v>
      </c>
      <c r="CG116" s="1005"/>
      <c r="CH116" s="1005"/>
      <c r="CI116" s="1005"/>
      <c r="CJ116" s="1005"/>
      <c r="CK116" s="1035"/>
      <c r="CL116" s="1036"/>
      <c r="CM116" s="1006" t="s">
        <v>462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415</v>
      </c>
      <c r="DH116" s="1049"/>
      <c r="DI116" s="1049"/>
      <c r="DJ116" s="1049"/>
      <c r="DK116" s="1050"/>
      <c r="DL116" s="1051" t="s">
        <v>392</v>
      </c>
      <c r="DM116" s="1049"/>
      <c r="DN116" s="1049"/>
      <c r="DO116" s="1049"/>
      <c r="DP116" s="1050"/>
      <c r="DQ116" s="1051" t="s">
        <v>442</v>
      </c>
      <c r="DR116" s="1049"/>
      <c r="DS116" s="1049"/>
      <c r="DT116" s="1049"/>
      <c r="DU116" s="1050"/>
      <c r="DV116" s="1052" t="s">
        <v>392</v>
      </c>
      <c r="DW116" s="1053"/>
      <c r="DX116" s="1053"/>
      <c r="DY116" s="1053"/>
      <c r="DZ116" s="1054"/>
    </row>
    <row r="117" spans="1:130" s="246" customFormat="1" ht="26.25" customHeight="1" x14ac:dyDescent="0.15">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463</v>
      </c>
      <c r="Z117" s="976"/>
      <c r="AA117" s="1066">
        <v>8405793</v>
      </c>
      <c r="AB117" s="1067"/>
      <c r="AC117" s="1067"/>
      <c r="AD117" s="1067"/>
      <c r="AE117" s="1068"/>
      <c r="AF117" s="1069">
        <v>8450821</v>
      </c>
      <c r="AG117" s="1067"/>
      <c r="AH117" s="1067"/>
      <c r="AI117" s="1067"/>
      <c r="AJ117" s="1068"/>
      <c r="AK117" s="1069">
        <v>8309745</v>
      </c>
      <c r="AL117" s="1067"/>
      <c r="AM117" s="1067"/>
      <c r="AN117" s="1067"/>
      <c r="AO117" s="1068"/>
      <c r="AP117" s="1070"/>
      <c r="AQ117" s="1071"/>
      <c r="AR117" s="1071"/>
      <c r="AS117" s="1071"/>
      <c r="AT117" s="1072"/>
      <c r="AU117" s="990"/>
      <c r="AV117" s="991"/>
      <c r="AW117" s="991"/>
      <c r="AX117" s="991"/>
      <c r="AY117" s="991"/>
      <c r="AZ117" s="1057" t="s">
        <v>464</v>
      </c>
      <c r="BA117" s="1058"/>
      <c r="BB117" s="1058"/>
      <c r="BC117" s="1058"/>
      <c r="BD117" s="1058"/>
      <c r="BE117" s="1058"/>
      <c r="BF117" s="1058"/>
      <c r="BG117" s="1058"/>
      <c r="BH117" s="1058"/>
      <c r="BI117" s="1058"/>
      <c r="BJ117" s="1058"/>
      <c r="BK117" s="1058"/>
      <c r="BL117" s="1058"/>
      <c r="BM117" s="1058"/>
      <c r="BN117" s="1058"/>
      <c r="BO117" s="1058"/>
      <c r="BP117" s="1059"/>
      <c r="BQ117" s="1009" t="s">
        <v>443</v>
      </c>
      <c r="BR117" s="1010"/>
      <c r="BS117" s="1010"/>
      <c r="BT117" s="1010"/>
      <c r="BU117" s="1010"/>
      <c r="BV117" s="1010" t="s">
        <v>392</v>
      </c>
      <c r="BW117" s="1010"/>
      <c r="BX117" s="1010"/>
      <c r="BY117" s="1010"/>
      <c r="BZ117" s="1010"/>
      <c r="CA117" s="1010" t="s">
        <v>443</v>
      </c>
      <c r="CB117" s="1010"/>
      <c r="CC117" s="1010"/>
      <c r="CD117" s="1010"/>
      <c r="CE117" s="1010"/>
      <c r="CF117" s="1004" t="s">
        <v>392</v>
      </c>
      <c r="CG117" s="1005"/>
      <c r="CH117" s="1005"/>
      <c r="CI117" s="1005"/>
      <c r="CJ117" s="1005"/>
      <c r="CK117" s="1035"/>
      <c r="CL117" s="1036"/>
      <c r="CM117" s="1006" t="s">
        <v>465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415</v>
      </c>
      <c r="DH117" s="1049"/>
      <c r="DI117" s="1049"/>
      <c r="DJ117" s="1049"/>
      <c r="DK117" s="1050"/>
      <c r="DL117" s="1051" t="s">
        <v>443</v>
      </c>
      <c r="DM117" s="1049"/>
      <c r="DN117" s="1049"/>
      <c r="DO117" s="1049"/>
      <c r="DP117" s="1050"/>
      <c r="DQ117" s="1051" t="s">
        <v>392</v>
      </c>
      <c r="DR117" s="1049"/>
      <c r="DS117" s="1049"/>
      <c r="DT117" s="1049"/>
      <c r="DU117" s="1050"/>
      <c r="DV117" s="1052" t="s">
        <v>392</v>
      </c>
      <c r="DW117" s="1053"/>
      <c r="DX117" s="1053"/>
      <c r="DY117" s="1053"/>
      <c r="DZ117" s="1054"/>
    </row>
    <row r="118" spans="1:130" s="246" customFormat="1" ht="26.25" customHeight="1" x14ac:dyDescent="0.15">
      <c r="A118" s="994" t="s">
        <v>436</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434</v>
      </c>
      <c r="AB118" s="975"/>
      <c r="AC118" s="975"/>
      <c r="AD118" s="975"/>
      <c r="AE118" s="976"/>
      <c r="AF118" s="974" t="s">
        <v>306</v>
      </c>
      <c r="AG118" s="975"/>
      <c r="AH118" s="975"/>
      <c r="AI118" s="975"/>
      <c r="AJ118" s="976"/>
      <c r="AK118" s="974" t="s">
        <v>305</v>
      </c>
      <c r="AL118" s="975"/>
      <c r="AM118" s="975"/>
      <c r="AN118" s="975"/>
      <c r="AO118" s="976"/>
      <c r="AP118" s="1061" t="s">
        <v>435</v>
      </c>
      <c r="AQ118" s="1062"/>
      <c r="AR118" s="1062"/>
      <c r="AS118" s="1062"/>
      <c r="AT118" s="1063"/>
      <c r="AU118" s="990"/>
      <c r="AV118" s="991"/>
      <c r="AW118" s="991"/>
      <c r="AX118" s="991"/>
      <c r="AY118" s="991"/>
      <c r="AZ118" s="1064" t="s">
        <v>466</v>
      </c>
      <c r="BA118" s="1055"/>
      <c r="BB118" s="1055"/>
      <c r="BC118" s="1055"/>
      <c r="BD118" s="1055"/>
      <c r="BE118" s="1055"/>
      <c r="BF118" s="1055"/>
      <c r="BG118" s="1055"/>
      <c r="BH118" s="1055"/>
      <c r="BI118" s="1055"/>
      <c r="BJ118" s="1055"/>
      <c r="BK118" s="1055"/>
      <c r="BL118" s="1055"/>
      <c r="BM118" s="1055"/>
      <c r="BN118" s="1055"/>
      <c r="BO118" s="1055"/>
      <c r="BP118" s="1056"/>
      <c r="BQ118" s="1087" t="s">
        <v>392</v>
      </c>
      <c r="BR118" s="1088"/>
      <c r="BS118" s="1088"/>
      <c r="BT118" s="1088"/>
      <c r="BU118" s="1088"/>
      <c r="BV118" s="1088" t="s">
        <v>415</v>
      </c>
      <c r="BW118" s="1088"/>
      <c r="BX118" s="1088"/>
      <c r="BY118" s="1088"/>
      <c r="BZ118" s="1088"/>
      <c r="CA118" s="1088" t="s">
        <v>443</v>
      </c>
      <c r="CB118" s="1088"/>
      <c r="CC118" s="1088"/>
      <c r="CD118" s="1088"/>
      <c r="CE118" s="1088"/>
      <c r="CF118" s="1004" t="s">
        <v>392</v>
      </c>
      <c r="CG118" s="1005"/>
      <c r="CH118" s="1005"/>
      <c r="CI118" s="1005"/>
      <c r="CJ118" s="1005"/>
      <c r="CK118" s="1035"/>
      <c r="CL118" s="1036"/>
      <c r="CM118" s="1006" t="s">
        <v>467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392</v>
      </c>
      <c r="DH118" s="1049"/>
      <c r="DI118" s="1049"/>
      <c r="DJ118" s="1049"/>
      <c r="DK118" s="1050"/>
      <c r="DL118" s="1051" t="s">
        <v>392</v>
      </c>
      <c r="DM118" s="1049"/>
      <c r="DN118" s="1049"/>
      <c r="DO118" s="1049"/>
      <c r="DP118" s="1050"/>
      <c r="DQ118" s="1051" t="s">
        <v>443</v>
      </c>
      <c r="DR118" s="1049"/>
      <c r="DS118" s="1049"/>
      <c r="DT118" s="1049"/>
      <c r="DU118" s="1050"/>
      <c r="DV118" s="1052" t="s">
        <v>443</v>
      </c>
      <c r="DW118" s="1053"/>
      <c r="DX118" s="1053"/>
      <c r="DY118" s="1053"/>
      <c r="DZ118" s="1054"/>
    </row>
    <row r="119" spans="1:130" s="246" customFormat="1" ht="26.25" customHeight="1" x14ac:dyDescent="0.15">
      <c r="A119" s="1148" t="s">
        <v>439</v>
      </c>
      <c r="B119" s="1034"/>
      <c r="C119" s="1013" t="s">
        <v>440</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v>116996</v>
      </c>
      <c r="AB119" s="982"/>
      <c r="AC119" s="982"/>
      <c r="AD119" s="982"/>
      <c r="AE119" s="983"/>
      <c r="AF119" s="984">
        <v>116996</v>
      </c>
      <c r="AG119" s="982"/>
      <c r="AH119" s="982"/>
      <c r="AI119" s="982"/>
      <c r="AJ119" s="983"/>
      <c r="AK119" s="984">
        <v>116996</v>
      </c>
      <c r="AL119" s="982"/>
      <c r="AM119" s="982"/>
      <c r="AN119" s="982"/>
      <c r="AO119" s="983"/>
      <c r="AP119" s="985">
        <v>0.5</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468</v>
      </c>
      <c r="BP119" s="1096"/>
      <c r="BQ119" s="1087">
        <v>93257997</v>
      </c>
      <c r="BR119" s="1088"/>
      <c r="BS119" s="1088"/>
      <c r="BT119" s="1088"/>
      <c r="BU119" s="1088"/>
      <c r="BV119" s="1088">
        <v>104482575</v>
      </c>
      <c r="BW119" s="1088"/>
      <c r="BX119" s="1088"/>
      <c r="BY119" s="1088"/>
      <c r="BZ119" s="1088"/>
      <c r="CA119" s="1088">
        <v>107925622</v>
      </c>
      <c r="CB119" s="1088"/>
      <c r="CC119" s="1088"/>
      <c r="CD119" s="1088"/>
      <c r="CE119" s="1088"/>
      <c r="CF119" s="1089"/>
      <c r="CG119" s="1090"/>
      <c r="CH119" s="1090"/>
      <c r="CI119" s="1090"/>
      <c r="CJ119" s="1091"/>
      <c r="CK119" s="1037"/>
      <c r="CL119" s="1038"/>
      <c r="CM119" s="1092" t="s">
        <v>469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392</v>
      </c>
      <c r="DH119" s="1074"/>
      <c r="DI119" s="1074"/>
      <c r="DJ119" s="1074"/>
      <c r="DK119" s="1075"/>
      <c r="DL119" s="1073" t="s">
        <v>392</v>
      </c>
      <c r="DM119" s="1074"/>
      <c r="DN119" s="1074"/>
      <c r="DO119" s="1074"/>
      <c r="DP119" s="1075"/>
      <c r="DQ119" s="1073" t="s">
        <v>392</v>
      </c>
      <c r="DR119" s="1074"/>
      <c r="DS119" s="1074"/>
      <c r="DT119" s="1074"/>
      <c r="DU119" s="1075"/>
      <c r="DV119" s="1076" t="s">
        <v>392</v>
      </c>
      <c r="DW119" s="1077"/>
      <c r="DX119" s="1077"/>
      <c r="DY119" s="1077"/>
      <c r="DZ119" s="1078"/>
    </row>
    <row r="120" spans="1:130" s="246" customFormat="1" ht="26.25" customHeight="1" x14ac:dyDescent="0.15">
      <c r="A120" s="1149"/>
      <c r="B120" s="1036"/>
      <c r="C120" s="1006" t="s">
        <v>445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v>26579</v>
      </c>
      <c r="AB120" s="1049"/>
      <c r="AC120" s="1049"/>
      <c r="AD120" s="1049"/>
      <c r="AE120" s="1050"/>
      <c r="AF120" s="1051">
        <v>26599</v>
      </c>
      <c r="AG120" s="1049"/>
      <c r="AH120" s="1049"/>
      <c r="AI120" s="1049"/>
      <c r="AJ120" s="1050"/>
      <c r="AK120" s="1051">
        <v>26623</v>
      </c>
      <c r="AL120" s="1049"/>
      <c r="AM120" s="1049"/>
      <c r="AN120" s="1049"/>
      <c r="AO120" s="1050"/>
      <c r="AP120" s="1052">
        <v>0.1</v>
      </c>
      <c r="AQ120" s="1053"/>
      <c r="AR120" s="1053"/>
      <c r="AS120" s="1053"/>
      <c r="AT120" s="1054"/>
      <c r="AU120" s="1079" t="s">
        <v>470</v>
      </c>
      <c r="AV120" s="1080"/>
      <c r="AW120" s="1080"/>
      <c r="AX120" s="1080"/>
      <c r="AY120" s="1081"/>
      <c r="AZ120" s="1030" t="s">
        <v>471</v>
      </c>
      <c r="BA120" s="979"/>
      <c r="BB120" s="979"/>
      <c r="BC120" s="979"/>
      <c r="BD120" s="979"/>
      <c r="BE120" s="979"/>
      <c r="BF120" s="979"/>
      <c r="BG120" s="979"/>
      <c r="BH120" s="979"/>
      <c r="BI120" s="979"/>
      <c r="BJ120" s="979"/>
      <c r="BK120" s="979"/>
      <c r="BL120" s="979"/>
      <c r="BM120" s="979"/>
      <c r="BN120" s="979"/>
      <c r="BO120" s="979"/>
      <c r="BP120" s="980"/>
      <c r="BQ120" s="1016">
        <v>8729760</v>
      </c>
      <c r="BR120" s="1017"/>
      <c r="BS120" s="1017"/>
      <c r="BT120" s="1017"/>
      <c r="BU120" s="1017"/>
      <c r="BV120" s="1017">
        <v>9032191</v>
      </c>
      <c r="BW120" s="1017"/>
      <c r="BX120" s="1017"/>
      <c r="BY120" s="1017"/>
      <c r="BZ120" s="1017"/>
      <c r="CA120" s="1017">
        <v>10528996</v>
      </c>
      <c r="CB120" s="1017"/>
      <c r="CC120" s="1017"/>
      <c r="CD120" s="1017"/>
      <c r="CE120" s="1017"/>
      <c r="CF120" s="1031">
        <v>41.9</v>
      </c>
      <c r="CG120" s="1032"/>
      <c r="CH120" s="1032"/>
      <c r="CI120" s="1032"/>
      <c r="CJ120" s="1032"/>
      <c r="CK120" s="1097" t="s">
        <v>472</v>
      </c>
      <c r="CL120" s="1098"/>
      <c r="CM120" s="1098"/>
      <c r="CN120" s="1098"/>
      <c r="CO120" s="1099"/>
      <c r="CP120" s="1105" t="s">
        <v>473</v>
      </c>
      <c r="CQ120" s="1106"/>
      <c r="CR120" s="1106"/>
      <c r="CS120" s="1106"/>
      <c r="CT120" s="1106"/>
      <c r="CU120" s="1106"/>
      <c r="CV120" s="1106"/>
      <c r="CW120" s="1106"/>
      <c r="CX120" s="1106"/>
      <c r="CY120" s="1106"/>
      <c r="CZ120" s="1106"/>
      <c r="DA120" s="1106"/>
      <c r="DB120" s="1106"/>
      <c r="DC120" s="1106"/>
      <c r="DD120" s="1106"/>
      <c r="DE120" s="1106"/>
      <c r="DF120" s="1107"/>
      <c r="DG120" s="1016">
        <v>22414346</v>
      </c>
      <c r="DH120" s="1017"/>
      <c r="DI120" s="1017"/>
      <c r="DJ120" s="1017"/>
      <c r="DK120" s="1017"/>
      <c r="DL120" s="1017">
        <v>21564101</v>
      </c>
      <c r="DM120" s="1017"/>
      <c r="DN120" s="1017"/>
      <c r="DO120" s="1017"/>
      <c r="DP120" s="1017"/>
      <c r="DQ120" s="1017">
        <v>20453961</v>
      </c>
      <c r="DR120" s="1017"/>
      <c r="DS120" s="1017"/>
      <c r="DT120" s="1017"/>
      <c r="DU120" s="1017"/>
      <c r="DV120" s="1018">
        <v>81.400000000000006</v>
      </c>
      <c r="DW120" s="1018"/>
      <c r="DX120" s="1018"/>
      <c r="DY120" s="1018"/>
      <c r="DZ120" s="1019"/>
    </row>
    <row r="121" spans="1:130" s="246" customFormat="1" ht="26.25" customHeight="1" x14ac:dyDescent="0.15">
      <c r="A121" s="1149"/>
      <c r="B121" s="1036"/>
      <c r="C121" s="1057" t="s">
        <v>474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4685</v>
      </c>
      <c r="AB121" s="1049"/>
      <c r="AC121" s="1049"/>
      <c r="AD121" s="1049"/>
      <c r="AE121" s="1050"/>
      <c r="AF121" s="1051">
        <v>3868</v>
      </c>
      <c r="AG121" s="1049"/>
      <c r="AH121" s="1049"/>
      <c r="AI121" s="1049"/>
      <c r="AJ121" s="1050"/>
      <c r="AK121" s="1051" t="s">
        <v>392</v>
      </c>
      <c r="AL121" s="1049"/>
      <c r="AM121" s="1049"/>
      <c r="AN121" s="1049"/>
      <c r="AO121" s="1050"/>
      <c r="AP121" s="1052" t="s">
        <v>392</v>
      </c>
      <c r="AQ121" s="1053"/>
      <c r="AR121" s="1053"/>
      <c r="AS121" s="1053"/>
      <c r="AT121" s="1054"/>
      <c r="AU121" s="1082"/>
      <c r="AV121" s="1083"/>
      <c r="AW121" s="1083"/>
      <c r="AX121" s="1083"/>
      <c r="AY121" s="1084"/>
      <c r="AZ121" s="1039" t="s">
        <v>475</v>
      </c>
      <c r="BA121" s="1040"/>
      <c r="BB121" s="1040"/>
      <c r="BC121" s="1040"/>
      <c r="BD121" s="1040"/>
      <c r="BE121" s="1040"/>
      <c r="BF121" s="1040"/>
      <c r="BG121" s="1040"/>
      <c r="BH121" s="1040"/>
      <c r="BI121" s="1040"/>
      <c r="BJ121" s="1040"/>
      <c r="BK121" s="1040"/>
      <c r="BL121" s="1040"/>
      <c r="BM121" s="1040"/>
      <c r="BN121" s="1040"/>
      <c r="BO121" s="1040"/>
      <c r="BP121" s="1041"/>
      <c r="BQ121" s="1009">
        <v>12372533</v>
      </c>
      <c r="BR121" s="1010"/>
      <c r="BS121" s="1010"/>
      <c r="BT121" s="1010"/>
      <c r="BU121" s="1010"/>
      <c r="BV121" s="1010">
        <v>18802679</v>
      </c>
      <c r="BW121" s="1010"/>
      <c r="BX121" s="1010"/>
      <c r="BY121" s="1010"/>
      <c r="BZ121" s="1010"/>
      <c r="CA121" s="1010">
        <v>18671619</v>
      </c>
      <c r="CB121" s="1010"/>
      <c r="CC121" s="1010"/>
      <c r="CD121" s="1010"/>
      <c r="CE121" s="1010"/>
      <c r="CF121" s="1004">
        <v>74.3</v>
      </c>
      <c r="CG121" s="1005"/>
      <c r="CH121" s="1005"/>
      <c r="CI121" s="1005"/>
      <c r="CJ121" s="1005"/>
      <c r="CK121" s="1100"/>
      <c r="CL121" s="1101"/>
      <c r="CM121" s="1101"/>
      <c r="CN121" s="1101"/>
      <c r="CO121" s="1102"/>
      <c r="CP121" s="1110" t="s">
        <v>476</v>
      </c>
      <c r="CQ121" s="1111"/>
      <c r="CR121" s="1111"/>
      <c r="CS121" s="1111"/>
      <c r="CT121" s="1111"/>
      <c r="CU121" s="1111"/>
      <c r="CV121" s="1111"/>
      <c r="CW121" s="1111"/>
      <c r="CX121" s="1111"/>
      <c r="CY121" s="1111"/>
      <c r="CZ121" s="1111"/>
      <c r="DA121" s="1111"/>
      <c r="DB121" s="1111"/>
      <c r="DC121" s="1111"/>
      <c r="DD121" s="1111"/>
      <c r="DE121" s="1111"/>
      <c r="DF121" s="1112"/>
      <c r="DG121" s="1009">
        <v>753690</v>
      </c>
      <c r="DH121" s="1010"/>
      <c r="DI121" s="1010"/>
      <c r="DJ121" s="1010"/>
      <c r="DK121" s="1010"/>
      <c r="DL121" s="1010">
        <v>685637</v>
      </c>
      <c r="DM121" s="1010"/>
      <c r="DN121" s="1010"/>
      <c r="DO121" s="1010"/>
      <c r="DP121" s="1010"/>
      <c r="DQ121" s="1010">
        <v>619025</v>
      </c>
      <c r="DR121" s="1010"/>
      <c r="DS121" s="1010"/>
      <c r="DT121" s="1010"/>
      <c r="DU121" s="1010"/>
      <c r="DV121" s="1011">
        <v>2.5</v>
      </c>
      <c r="DW121" s="1011"/>
      <c r="DX121" s="1011"/>
      <c r="DY121" s="1011"/>
      <c r="DZ121" s="1012"/>
    </row>
    <row r="122" spans="1:130" s="246" customFormat="1" ht="26.25" customHeight="1" x14ac:dyDescent="0.15">
      <c r="A122" s="1149"/>
      <c r="B122" s="1036"/>
      <c r="C122" s="1006" t="s">
        <v>456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392</v>
      </c>
      <c r="AB122" s="1049"/>
      <c r="AC122" s="1049"/>
      <c r="AD122" s="1049"/>
      <c r="AE122" s="1050"/>
      <c r="AF122" s="1051" t="s">
        <v>392</v>
      </c>
      <c r="AG122" s="1049"/>
      <c r="AH122" s="1049"/>
      <c r="AI122" s="1049"/>
      <c r="AJ122" s="1050"/>
      <c r="AK122" s="1051" t="s">
        <v>392</v>
      </c>
      <c r="AL122" s="1049"/>
      <c r="AM122" s="1049"/>
      <c r="AN122" s="1049"/>
      <c r="AO122" s="1050"/>
      <c r="AP122" s="1052" t="s">
        <v>392</v>
      </c>
      <c r="AQ122" s="1053"/>
      <c r="AR122" s="1053"/>
      <c r="AS122" s="1053"/>
      <c r="AT122" s="1054"/>
      <c r="AU122" s="1082"/>
      <c r="AV122" s="1083"/>
      <c r="AW122" s="1083"/>
      <c r="AX122" s="1083"/>
      <c r="AY122" s="1084"/>
      <c r="AZ122" s="1064" t="s">
        <v>477</v>
      </c>
      <c r="BA122" s="1055"/>
      <c r="BB122" s="1055"/>
      <c r="BC122" s="1055"/>
      <c r="BD122" s="1055"/>
      <c r="BE122" s="1055"/>
      <c r="BF122" s="1055"/>
      <c r="BG122" s="1055"/>
      <c r="BH122" s="1055"/>
      <c r="BI122" s="1055"/>
      <c r="BJ122" s="1055"/>
      <c r="BK122" s="1055"/>
      <c r="BL122" s="1055"/>
      <c r="BM122" s="1055"/>
      <c r="BN122" s="1055"/>
      <c r="BO122" s="1055"/>
      <c r="BP122" s="1056"/>
      <c r="BQ122" s="1087">
        <v>57797568</v>
      </c>
      <c r="BR122" s="1088"/>
      <c r="BS122" s="1088"/>
      <c r="BT122" s="1088"/>
      <c r="BU122" s="1088"/>
      <c r="BV122" s="1088">
        <v>62792491</v>
      </c>
      <c r="BW122" s="1088"/>
      <c r="BX122" s="1088"/>
      <c r="BY122" s="1088"/>
      <c r="BZ122" s="1088"/>
      <c r="CA122" s="1088">
        <v>64422343</v>
      </c>
      <c r="CB122" s="1088"/>
      <c r="CC122" s="1088"/>
      <c r="CD122" s="1088"/>
      <c r="CE122" s="1088"/>
      <c r="CF122" s="1108">
        <v>256.3</v>
      </c>
      <c r="CG122" s="1109"/>
      <c r="CH122" s="1109"/>
      <c r="CI122" s="1109"/>
      <c r="CJ122" s="1109"/>
      <c r="CK122" s="1100"/>
      <c r="CL122" s="1101"/>
      <c r="CM122" s="1101"/>
      <c r="CN122" s="1101"/>
      <c r="CO122" s="1102"/>
      <c r="CP122" s="1110" t="s">
        <v>478</v>
      </c>
      <c r="CQ122" s="1111"/>
      <c r="CR122" s="1111"/>
      <c r="CS122" s="1111"/>
      <c r="CT122" s="1111"/>
      <c r="CU122" s="1111"/>
      <c r="CV122" s="1111"/>
      <c r="CW122" s="1111"/>
      <c r="CX122" s="1111"/>
      <c r="CY122" s="1111"/>
      <c r="CZ122" s="1111"/>
      <c r="DA122" s="1111"/>
      <c r="DB122" s="1111"/>
      <c r="DC122" s="1111"/>
      <c r="DD122" s="1111"/>
      <c r="DE122" s="1111"/>
      <c r="DF122" s="1112"/>
      <c r="DG122" s="1009">
        <v>48292</v>
      </c>
      <c r="DH122" s="1010"/>
      <c r="DI122" s="1010"/>
      <c r="DJ122" s="1010"/>
      <c r="DK122" s="1010"/>
      <c r="DL122" s="1010">
        <v>35240</v>
      </c>
      <c r="DM122" s="1010"/>
      <c r="DN122" s="1010"/>
      <c r="DO122" s="1010"/>
      <c r="DP122" s="1010"/>
      <c r="DQ122" s="1010">
        <v>51698</v>
      </c>
      <c r="DR122" s="1010"/>
      <c r="DS122" s="1010"/>
      <c r="DT122" s="1010"/>
      <c r="DU122" s="1010"/>
      <c r="DV122" s="1011">
        <v>0.2</v>
      </c>
      <c r="DW122" s="1011"/>
      <c r="DX122" s="1011"/>
      <c r="DY122" s="1011"/>
      <c r="DZ122" s="1012"/>
    </row>
    <row r="123" spans="1:130" s="246" customFormat="1" ht="26.25" customHeight="1" x14ac:dyDescent="0.15">
      <c r="A123" s="1149"/>
      <c r="B123" s="1036"/>
      <c r="C123" s="1006" t="s">
        <v>462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415</v>
      </c>
      <c r="AB123" s="1049"/>
      <c r="AC123" s="1049"/>
      <c r="AD123" s="1049"/>
      <c r="AE123" s="1050"/>
      <c r="AF123" s="1051" t="s">
        <v>415</v>
      </c>
      <c r="AG123" s="1049"/>
      <c r="AH123" s="1049"/>
      <c r="AI123" s="1049"/>
      <c r="AJ123" s="1050"/>
      <c r="AK123" s="1051" t="s">
        <v>415</v>
      </c>
      <c r="AL123" s="1049"/>
      <c r="AM123" s="1049"/>
      <c r="AN123" s="1049"/>
      <c r="AO123" s="1050"/>
      <c r="AP123" s="1052" t="s">
        <v>415</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479</v>
      </c>
      <c r="BP123" s="1096"/>
      <c r="BQ123" s="1155">
        <v>78899861</v>
      </c>
      <c r="BR123" s="1156"/>
      <c r="BS123" s="1156"/>
      <c r="BT123" s="1156"/>
      <c r="BU123" s="1156"/>
      <c r="BV123" s="1156">
        <v>90627361</v>
      </c>
      <c r="BW123" s="1156"/>
      <c r="BX123" s="1156"/>
      <c r="BY123" s="1156"/>
      <c r="BZ123" s="1156"/>
      <c r="CA123" s="1156">
        <v>93622958</v>
      </c>
      <c r="CB123" s="1156"/>
      <c r="CC123" s="1156"/>
      <c r="CD123" s="1156"/>
      <c r="CE123" s="1156"/>
      <c r="CF123" s="1089"/>
      <c r="CG123" s="1090"/>
      <c r="CH123" s="1090"/>
      <c r="CI123" s="1090"/>
      <c r="CJ123" s="1091"/>
      <c r="CK123" s="1100"/>
      <c r="CL123" s="1101"/>
      <c r="CM123" s="1101"/>
      <c r="CN123" s="1101"/>
      <c r="CO123" s="1102"/>
      <c r="CP123" s="1110" t="s">
        <v>480</v>
      </c>
      <c r="CQ123" s="1111"/>
      <c r="CR123" s="1111"/>
      <c r="CS123" s="1111"/>
      <c r="CT123" s="1111"/>
      <c r="CU123" s="1111"/>
      <c r="CV123" s="1111"/>
      <c r="CW123" s="1111"/>
      <c r="CX123" s="1111"/>
      <c r="CY123" s="1111"/>
      <c r="CZ123" s="1111"/>
      <c r="DA123" s="1111"/>
      <c r="DB123" s="1111"/>
      <c r="DC123" s="1111"/>
      <c r="DD123" s="1111"/>
      <c r="DE123" s="1111"/>
      <c r="DF123" s="1112"/>
      <c r="DG123" s="1048">
        <v>109328</v>
      </c>
      <c r="DH123" s="1049"/>
      <c r="DI123" s="1049"/>
      <c r="DJ123" s="1049"/>
      <c r="DK123" s="1050"/>
      <c r="DL123" s="1051">
        <v>76779</v>
      </c>
      <c r="DM123" s="1049"/>
      <c r="DN123" s="1049"/>
      <c r="DO123" s="1049"/>
      <c r="DP123" s="1050"/>
      <c r="DQ123" s="1051">
        <v>37176</v>
      </c>
      <c r="DR123" s="1049"/>
      <c r="DS123" s="1049"/>
      <c r="DT123" s="1049"/>
      <c r="DU123" s="1050"/>
      <c r="DV123" s="1052">
        <v>0.1</v>
      </c>
      <c r="DW123" s="1053"/>
      <c r="DX123" s="1053"/>
      <c r="DY123" s="1053"/>
      <c r="DZ123" s="1054"/>
    </row>
    <row r="124" spans="1:130" s="246" customFormat="1" ht="26.25" customHeight="1" thickBot="1" x14ac:dyDescent="0.2">
      <c r="A124" s="1149"/>
      <c r="B124" s="1036"/>
      <c r="C124" s="1006" t="s">
        <v>465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228</v>
      </c>
      <c r="AB124" s="1049"/>
      <c r="AC124" s="1049"/>
      <c r="AD124" s="1049"/>
      <c r="AE124" s="1050"/>
      <c r="AF124" s="1051" t="s">
        <v>481</v>
      </c>
      <c r="AG124" s="1049"/>
      <c r="AH124" s="1049"/>
      <c r="AI124" s="1049"/>
      <c r="AJ124" s="1050"/>
      <c r="AK124" s="1051" t="s">
        <v>481</v>
      </c>
      <c r="AL124" s="1049"/>
      <c r="AM124" s="1049"/>
      <c r="AN124" s="1049"/>
      <c r="AO124" s="1050"/>
      <c r="AP124" s="1052" t="s">
        <v>481</v>
      </c>
      <c r="AQ124" s="1053"/>
      <c r="AR124" s="1053"/>
      <c r="AS124" s="1053"/>
      <c r="AT124" s="1054"/>
      <c r="AU124" s="1151" t="s">
        <v>482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56.4</v>
      </c>
      <c r="BR124" s="1118"/>
      <c r="BS124" s="1118"/>
      <c r="BT124" s="1118"/>
      <c r="BU124" s="1118"/>
      <c r="BV124" s="1118">
        <v>54.6</v>
      </c>
      <c r="BW124" s="1118"/>
      <c r="BX124" s="1118"/>
      <c r="BY124" s="1118"/>
      <c r="BZ124" s="1118"/>
      <c r="CA124" s="1118">
        <v>56.9</v>
      </c>
      <c r="CB124" s="1118"/>
      <c r="CC124" s="1118"/>
      <c r="CD124" s="1118"/>
      <c r="CE124" s="1118"/>
      <c r="CF124" s="1119"/>
      <c r="CG124" s="1120"/>
      <c r="CH124" s="1120"/>
      <c r="CI124" s="1120"/>
      <c r="CJ124" s="1121"/>
      <c r="CK124" s="1103"/>
      <c r="CL124" s="1103"/>
      <c r="CM124" s="1103"/>
      <c r="CN124" s="1103"/>
      <c r="CO124" s="1104"/>
      <c r="CP124" s="1110" t="s">
        <v>483</v>
      </c>
      <c r="CQ124" s="1111"/>
      <c r="CR124" s="1111"/>
      <c r="CS124" s="1111"/>
      <c r="CT124" s="1111"/>
      <c r="CU124" s="1111"/>
      <c r="CV124" s="1111"/>
      <c r="CW124" s="1111"/>
      <c r="CX124" s="1111"/>
      <c r="CY124" s="1111"/>
      <c r="CZ124" s="1111"/>
      <c r="DA124" s="1111"/>
      <c r="DB124" s="1111"/>
      <c r="DC124" s="1111"/>
      <c r="DD124" s="1111"/>
      <c r="DE124" s="1111"/>
      <c r="DF124" s="1112"/>
      <c r="DG124" s="1095" t="s">
        <v>481</v>
      </c>
      <c r="DH124" s="1074"/>
      <c r="DI124" s="1074"/>
      <c r="DJ124" s="1074"/>
      <c r="DK124" s="1075"/>
      <c r="DL124" s="1073" t="s">
        <v>484</v>
      </c>
      <c r="DM124" s="1074"/>
      <c r="DN124" s="1074"/>
      <c r="DO124" s="1074"/>
      <c r="DP124" s="1075"/>
      <c r="DQ124" s="1073" t="s">
        <v>481</v>
      </c>
      <c r="DR124" s="1074"/>
      <c r="DS124" s="1074"/>
      <c r="DT124" s="1074"/>
      <c r="DU124" s="1075"/>
      <c r="DV124" s="1076" t="s">
        <v>481</v>
      </c>
      <c r="DW124" s="1077"/>
      <c r="DX124" s="1077"/>
      <c r="DY124" s="1077"/>
      <c r="DZ124" s="1078"/>
    </row>
    <row r="125" spans="1:130" s="246" customFormat="1" ht="26.25" customHeight="1" x14ac:dyDescent="0.15">
      <c r="A125" s="1149"/>
      <c r="B125" s="1036"/>
      <c r="C125" s="1006" t="s">
        <v>467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481</v>
      </c>
      <c r="AB125" s="1049"/>
      <c r="AC125" s="1049"/>
      <c r="AD125" s="1049"/>
      <c r="AE125" s="1050"/>
      <c r="AF125" s="1051" t="s">
        <v>228</v>
      </c>
      <c r="AG125" s="1049"/>
      <c r="AH125" s="1049"/>
      <c r="AI125" s="1049"/>
      <c r="AJ125" s="1050"/>
      <c r="AK125" s="1051" t="s">
        <v>481</v>
      </c>
      <c r="AL125" s="1049"/>
      <c r="AM125" s="1049"/>
      <c r="AN125" s="1049"/>
      <c r="AO125" s="1050"/>
      <c r="AP125" s="1052" t="s">
        <v>484</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485</v>
      </c>
      <c r="CL125" s="1098"/>
      <c r="CM125" s="1098"/>
      <c r="CN125" s="1098"/>
      <c r="CO125" s="1099"/>
      <c r="CP125" s="1030" t="s">
        <v>486</v>
      </c>
      <c r="CQ125" s="979"/>
      <c r="CR125" s="979"/>
      <c r="CS125" s="979"/>
      <c r="CT125" s="979"/>
      <c r="CU125" s="979"/>
      <c r="CV125" s="979"/>
      <c r="CW125" s="979"/>
      <c r="CX125" s="979"/>
      <c r="CY125" s="979"/>
      <c r="CZ125" s="979"/>
      <c r="DA125" s="979"/>
      <c r="DB125" s="979"/>
      <c r="DC125" s="979"/>
      <c r="DD125" s="979"/>
      <c r="DE125" s="979"/>
      <c r="DF125" s="980"/>
      <c r="DG125" s="1016" t="s">
        <v>481</v>
      </c>
      <c r="DH125" s="1017"/>
      <c r="DI125" s="1017"/>
      <c r="DJ125" s="1017"/>
      <c r="DK125" s="1017"/>
      <c r="DL125" s="1017" t="s">
        <v>487</v>
      </c>
      <c r="DM125" s="1017"/>
      <c r="DN125" s="1017"/>
      <c r="DO125" s="1017"/>
      <c r="DP125" s="1017"/>
      <c r="DQ125" s="1017" t="s">
        <v>481</v>
      </c>
      <c r="DR125" s="1017"/>
      <c r="DS125" s="1017"/>
      <c r="DT125" s="1017"/>
      <c r="DU125" s="1017"/>
      <c r="DV125" s="1018" t="s">
        <v>443</v>
      </c>
      <c r="DW125" s="1018"/>
      <c r="DX125" s="1018"/>
      <c r="DY125" s="1018"/>
      <c r="DZ125" s="1019"/>
    </row>
    <row r="126" spans="1:130" s="246" customFormat="1" ht="26.25" customHeight="1" thickBot="1" x14ac:dyDescent="0.2">
      <c r="A126" s="1149"/>
      <c r="B126" s="1036"/>
      <c r="C126" s="1006" t="s">
        <v>469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481</v>
      </c>
      <c r="AB126" s="1049"/>
      <c r="AC126" s="1049"/>
      <c r="AD126" s="1049"/>
      <c r="AE126" s="1050"/>
      <c r="AF126" s="1051" t="s">
        <v>488</v>
      </c>
      <c r="AG126" s="1049"/>
      <c r="AH126" s="1049"/>
      <c r="AI126" s="1049"/>
      <c r="AJ126" s="1050"/>
      <c r="AK126" s="1051" t="s">
        <v>443</v>
      </c>
      <c r="AL126" s="1049"/>
      <c r="AM126" s="1049"/>
      <c r="AN126" s="1049"/>
      <c r="AO126" s="1050"/>
      <c r="AP126" s="1052" t="s">
        <v>481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489</v>
      </c>
      <c r="CQ126" s="1040"/>
      <c r="CR126" s="1040"/>
      <c r="CS126" s="1040"/>
      <c r="CT126" s="1040"/>
      <c r="CU126" s="1040"/>
      <c r="CV126" s="1040"/>
      <c r="CW126" s="1040"/>
      <c r="CX126" s="1040"/>
      <c r="CY126" s="1040"/>
      <c r="CZ126" s="1040"/>
      <c r="DA126" s="1040"/>
      <c r="DB126" s="1040"/>
      <c r="DC126" s="1040"/>
      <c r="DD126" s="1040"/>
      <c r="DE126" s="1040"/>
      <c r="DF126" s="1041"/>
      <c r="DG126" s="1009" t="s">
        <v>481</v>
      </c>
      <c r="DH126" s="1010"/>
      <c r="DI126" s="1010"/>
      <c r="DJ126" s="1010"/>
      <c r="DK126" s="1010"/>
      <c r="DL126" s="1010" t="s">
        <v>481</v>
      </c>
      <c r="DM126" s="1010"/>
      <c r="DN126" s="1010"/>
      <c r="DO126" s="1010"/>
      <c r="DP126" s="1010"/>
      <c r="DQ126" s="1010" t="s">
        <v>490</v>
      </c>
      <c r="DR126" s="1010"/>
      <c r="DS126" s="1010"/>
      <c r="DT126" s="1010"/>
      <c r="DU126" s="1010"/>
      <c r="DV126" s="1011" t="s">
        <v>484</v>
      </c>
      <c r="DW126" s="1011"/>
      <c r="DX126" s="1011"/>
      <c r="DY126" s="1011"/>
      <c r="DZ126" s="1012"/>
    </row>
    <row r="127" spans="1:130" s="246" customFormat="1" ht="26.25" customHeight="1" x14ac:dyDescent="0.15">
      <c r="A127" s="1150"/>
      <c r="B127" s="1038"/>
      <c r="C127" s="1092" t="s">
        <v>491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880</v>
      </c>
      <c r="AB127" s="1049"/>
      <c r="AC127" s="1049"/>
      <c r="AD127" s="1049"/>
      <c r="AE127" s="1050"/>
      <c r="AF127" s="1051">
        <v>792</v>
      </c>
      <c r="AG127" s="1049"/>
      <c r="AH127" s="1049"/>
      <c r="AI127" s="1049"/>
      <c r="AJ127" s="1050"/>
      <c r="AK127" s="1051">
        <v>704</v>
      </c>
      <c r="AL127" s="1049"/>
      <c r="AM127" s="1049"/>
      <c r="AN127" s="1049"/>
      <c r="AO127" s="1050"/>
      <c r="AP127" s="1052">
        <v>0</v>
      </c>
      <c r="AQ127" s="1053"/>
      <c r="AR127" s="1053"/>
      <c r="AS127" s="1053"/>
      <c r="AT127" s="1054"/>
      <c r="AU127" s="282"/>
      <c r="AV127" s="282"/>
      <c r="AW127" s="282"/>
      <c r="AX127" s="1122" t="s">
        <v>492</v>
      </c>
      <c r="AY127" s="1123"/>
      <c r="AZ127" s="1123"/>
      <c r="BA127" s="1123"/>
      <c r="BB127" s="1123"/>
      <c r="BC127" s="1123"/>
      <c r="BD127" s="1123"/>
      <c r="BE127" s="1124"/>
      <c r="BF127" s="1125" t="s">
        <v>493</v>
      </c>
      <c r="BG127" s="1123"/>
      <c r="BH127" s="1123"/>
      <c r="BI127" s="1123"/>
      <c r="BJ127" s="1123"/>
      <c r="BK127" s="1123"/>
      <c r="BL127" s="1124"/>
      <c r="BM127" s="1125" t="s">
        <v>494</v>
      </c>
      <c r="BN127" s="1123"/>
      <c r="BO127" s="1123"/>
      <c r="BP127" s="1123"/>
      <c r="BQ127" s="1123"/>
      <c r="BR127" s="1123"/>
      <c r="BS127" s="1124"/>
      <c r="BT127" s="1125" t="s">
        <v>495</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496</v>
      </c>
      <c r="CQ127" s="1040"/>
      <c r="CR127" s="1040"/>
      <c r="CS127" s="1040"/>
      <c r="CT127" s="1040"/>
      <c r="CU127" s="1040"/>
      <c r="CV127" s="1040"/>
      <c r="CW127" s="1040"/>
      <c r="CX127" s="1040"/>
      <c r="CY127" s="1040"/>
      <c r="CZ127" s="1040"/>
      <c r="DA127" s="1040"/>
      <c r="DB127" s="1040"/>
      <c r="DC127" s="1040"/>
      <c r="DD127" s="1040"/>
      <c r="DE127" s="1040"/>
      <c r="DF127" s="1041"/>
      <c r="DG127" s="1009">
        <v>1632448</v>
      </c>
      <c r="DH127" s="1010"/>
      <c r="DI127" s="1010"/>
      <c r="DJ127" s="1010"/>
      <c r="DK127" s="1010"/>
      <c r="DL127" s="1010">
        <v>3404813</v>
      </c>
      <c r="DM127" s="1010"/>
      <c r="DN127" s="1010"/>
      <c r="DO127" s="1010"/>
      <c r="DP127" s="1010"/>
      <c r="DQ127" s="1010">
        <v>5833048</v>
      </c>
      <c r="DR127" s="1010"/>
      <c r="DS127" s="1010"/>
      <c r="DT127" s="1010"/>
      <c r="DU127" s="1010"/>
      <c r="DV127" s="1011">
        <v>23.2</v>
      </c>
      <c r="DW127" s="1011"/>
      <c r="DX127" s="1011"/>
      <c r="DY127" s="1011"/>
      <c r="DZ127" s="1012"/>
    </row>
    <row r="128" spans="1:130" s="246" customFormat="1" ht="26.25" customHeight="1" thickBot="1" x14ac:dyDescent="0.2">
      <c r="A128" s="1133" t="s">
        <v>497</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498</v>
      </c>
      <c r="X128" s="1135"/>
      <c r="Y128" s="1135"/>
      <c r="Z128" s="1136"/>
      <c r="AA128" s="1137">
        <v>1002929</v>
      </c>
      <c r="AB128" s="1138"/>
      <c r="AC128" s="1138"/>
      <c r="AD128" s="1138"/>
      <c r="AE128" s="1139"/>
      <c r="AF128" s="1140">
        <v>1083700</v>
      </c>
      <c r="AG128" s="1138"/>
      <c r="AH128" s="1138"/>
      <c r="AI128" s="1138"/>
      <c r="AJ128" s="1139"/>
      <c r="AK128" s="1140">
        <v>1069847</v>
      </c>
      <c r="AL128" s="1138"/>
      <c r="AM128" s="1138"/>
      <c r="AN128" s="1138"/>
      <c r="AO128" s="1139"/>
      <c r="AP128" s="1141"/>
      <c r="AQ128" s="1142"/>
      <c r="AR128" s="1142"/>
      <c r="AS128" s="1142"/>
      <c r="AT128" s="1143"/>
      <c r="AU128" s="282"/>
      <c r="AV128" s="282"/>
      <c r="AW128" s="282"/>
      <c r="AX128" s="978" t="s">
        <v>499</v>
      </c>
      <c r="AY128" s="979"/>
      <c r="AZ128" s="979"/>
      <c r="BA128" s="979"/>
      <c r="BB128" s="979"/>
      <c r="BC128" s="979"/>
      <c r="BD128" s="979"/>
      <c r="BE128" s="980"/>
      <c r="BF128" s="1144" t="s">
        <v>481</v>
      </c>
      <c r="BG128" s="1145"/>
      <c r="BH128" s="1145"/>
      <c r="BI128" s="1145"/>
      <c r="BJ128" s="1145"/>
      <c r="BK128" s="1145"/>
      <c r="BL128" s="1146"/>
      <c r="BM128" s="1144">
        <v>11.8</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500</v>
      </c>
      <c r="CQ128" s="1127"/>
      <c r="CR128" s="1127"/>
      <c r="CS128" s="1127"/>
      <c r="CT128" s="1127"/>
      <c r="CU128" s="1127"/>
      <c r="CV128" s="1127"/>
      <c r="CW128" s="1127"/>
      <c r="CX128" s="1127"/>
      <c r="CY128" s="1127"/>
      <c r="CZ128" s="1127"/>
      <c r="DA128" s="1127"/>
      <c r="DB128" s="1127"/>
      <c r="DC128" s="1127"/>
      <c r="DD128" s="1127"/>
      <c r="DE128" s="1127"/>
      <c r="DF128" s="1128"/>
      <c r="DG128" s="1129" t="s">
        <v>481</v>
      </c>
      <c r="DH128" s="1130"/>
      <c r="DI128" s="1130"/>
      <c r="DJ128" s="1130"/>
      <c r="DK128" s="1130"/>
      <c r="DL128" s="1130" t="s">
        <v>484</v>
      </c>
      <c r="DM128" s="1130"/>
      <c r="DN128" s="1130"/>
      <c r="DO128" s="1130"/>
      <c r="DP128" s="1130"/>
      <c r="DQ128" s="1130" t="s">
        <v>490</v>
      </c>
      <c r="DR128" s="1130"/>
      <c r="DS128" s="1130"/>
      <c r="DT128" s="1130"/>
      <c r="DU128" s="1130"/>
      <c r="DV128" s="1131" t="s">
        <v>481</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501</v>
      </c>
      <c r="X129" s="1164"/>
      <c r="Y129" s="1164"/>
      <c r="Z129" s="1165"/>
      <c r="AA129" s="1048">
        <v>30258838</v>
      </c>
      <c r="AB129" s="1049"/>
      <c r="AC129" s="1049"/>
      <c r="AD129" s="1049"/>
      <c r="AE129" s="1050"/>
      <c r="AF129" s="1051">
        <v>30219981</v>
      </c>
      <c r="AG129" s="1049"/>
      <c r="AH129" s="1049"/>
      <c r="AI129" s="1049"/>
      <c r="AJ129" s="1050"/>
      <c r="AK129" s="1051">
        <v>30124126</v>
      </c>
      <c r="AL129" s="1049"/>
      <c r="AM129" s="1049"/>
      <c r="AN129" s="1049"/>
      <c r="AO129" s="1050"/>
      <c r="AP129" s="1166"/>
      <c r="AQ129" s="1167"/>
      <c r="AR129" s="1167"/>
      <c r="AS129" s="1167"/>
      <c r="AT129" s="1168"/>
      <c r="AU129" s="284"/>
      <c r="AV129" s="284"/>
      <c r="AW129" s="284"/>
      <c r="AX129" s="1157" t="s">
        <v>502</v>
      </c>
      <c r="AY129" s="1040"/>
      <c r="AZ129" s="1040"/>
      <c r="BA129" s="1040"/>
      <c r="BB129" s="1040"/>
      <c r="BC129" s="1040"/>
      <c r="BD129" s="1040"/>
      <c r="BE129" s="1041"/>
      <c r="BF129" s="1158" t="s">
        <v>481</v>
      </c>
      <c r="BG129" s="1159"/>
      <c r="BH129" s="1159"/>
      <c r="BI129" s="1159"/>
      <c r="BJ129" s="1159"/>
      <c r="BK129" s="1159"/>
      <c r="BL129" s="1160"/>
      <c r="BM129" s="1158">
        <v>16.8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503</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504</v>
      </c>
      <c r="X130" s="1164"/>
      <c r="Y130" s="1164"/>
      <c r="Z130" s="1165"/>
      <c r="AA130" s="1048">
        <v>4803412</v>
      </c>
      <c r="AB130" s="1049"/>
      <c r="AC130" s="1049"/>
      <c r="AD130" s="1049"/>
      <c r="AE130" s="1050"/>
      <c r="AF130" s="1051">
        <v>4860782</v>
      </c>
      <c r="AG130" s="1049"/>
      <c r="AH130" s="1049"/>
      <c r="AI130" s="1049"/>
      <c r="AJ130" s="1050"/>
      <c r="AK130" s="1051">
        <v>4990856</v>
      </c>
      <c r="AL130" s="1049"/>
      <c r="AM130" s="1049"/>
      <c r="AN130" s="1049"/>
      <c r="AO130" s="1050"/>
      <c r="AP130" s="1166"/>
      <c r="AQ130" s="1167"/>
      <c r="AR130" s="1167"/>
      <c r="AS130" s="1167"/>
      <c r="AT130" s="1168"/>
      <c r="AU130" s="284"/>
      <c r="AV130" s="284"/>
      <c r="AW130" s="284"/>
      <c r="AX130" s="1157" t="s">
        <v>505</v>
      </c>
      <c r="AY130" s="1040"/>
      <c r="AZ130" s="1040"/>
      <c r="BA130" s="1040"/>
      <c r="BB130" s="1040"/>
      <c r="BC130" s="1040"/>
      <c r="BD130" s="1040"/>
      <c r="BE130" s="1041"/>
      <c r="BF130" s="1194">
        <v>9.6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506</v>
      </c>
      <c r="X131" s="1202"/>
      <c r="Y131" s="1202"/>
      <c r="Z131" s="1203"/>
      <c r="AA131" s="1095">
        <v>25455426</v>
      </c>
      <c r="AB131" s="1074"/>
      <c r="AC131" s="1074"/>
      <c r="AD131" s="1074"/>
      <c r="AE131" s="1075"/>
      <c r="AF131" s="1073">
        <v>25359199</v>
      </c>
      <c r="AG131" s="1074"/>
      <c r="AH131" s="1074"/>
      <c r="AI131" s="1074"/>
      <c r="AJ131" s="1075"/>
      <c r="AK131" s="1073">
        <v>25133270</v>
      </c>
      <c r="AL131" s="1074"/>
      <c r="AM131" s="1074"/>
      <c r="AN131" s="1074"/>
      <c r="AO131" s="1075"/>
      <c r="AP131" s="1204"/>
      <c r="AQ131" s="1205"/>
      <c r="AR131" s="1205"/>
      <c r="AS131" s="1205"/>
      <c r="AT131" s="1206"/>
      <c r="AU131" s="284"/>
      <c r="AV131" s="284"/>
      <c r="AW131" s="284"/>
      <c r="AX131" s="1176" t="s">
        <v>507</v>
      </c>
      <c r="AY131" s="1127"/>
      <c r="AZ131" s="1127"/>
      <c r="BA131" s="1127"/>
      <c r="BB131" s="1127"/>
      <c r="BC131" s="1127"/>
      <c r="BD131" s="1127"/>
      <c r="BE131" s="1128"/>
      <c r="BF131" s="1177">
        <v>56.9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508</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509</v>
      </c>
      <c r="W132" s="1187"/>
      <c r="X132" s="1187"/>
      <c r="Y132" s="1187"/>
      <c r="Z132" s="1188"/>
      <c r="AA132" s="1189">
        <v>10.211780340000001</v>
      </c>
      <c r="AB132" s="1190"/>
      <c r="AC132" s="1190"/>
      <c r="AD132" s="1190"/>
      <c r="AE132" s="1191"/>
      <c r="AF132" s="1192">
        <v>9.8833523880000005</v>
      </c>
      <c r="AG132" s="1190"/>
      <c r="AH132" s="1190"/>
      <c r="AI132" s="1190"/>
      <c r="AJ132" s="1191"/>
      <c r="AK132" s="1192">
        <v>8.9484655199999992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510</v>
      </c>
      <c r="W133" s="1170"/>
      <c r="X133" s="1170"/>
      <c r="Y133" s="1170"/>
      <c r="Z133" s="1171"/>
      <c r="AA133" s="1172">
        <v>10.9</v>
      </c>
      <c r="AB133" s="1173"/>
      <c r="AC133" s="1173"/>
      <c r="AD133" s="1173"/>
      <c r="AE133" s="1174"/>
      <c r="AF133" s="1172">
        <v>10.5</v>
      </c>
      <c r="AG133" s="1173"/>
      <c r="AH133" s="1173"/>
      <c r="AI133" s="1173"/>
      <c r="AJ133" s="1174"/>
      <c r="AK133" s="1172">
        <v>9.6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L7yIjdkP8uU1fB2t1ZpGwVu64K2yDIKVG7Y2k6IvD42ZwpB3l/H8PjyoflHRuboy2bSEbNrFi9dwdyVgdDFruA==" saltValue="lBH/Z8he7f7L0cMrVFvUG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J22" zoomScale="85" zoomScaleNormal="85" zoomScaleSheetLayoutView="85" workbookViewId="0">
      <selection activeCell="AP71" sqref="AP71"/>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rtGGw4BmcjB7EIadb3R9usDgQ7gIA5jK3+T6fAtEjmt2I7H0XsQYQXMW0wRyOZQbGbyXxRpnoBYvIiX7WeoFg==" saltValue="WkBmEx19D9xdzZbRhtk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16"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VddsFtJEf+OYg8Bduh7FP3Du4H8TcvhW6d8vPyVdI/W3WqB2Coil8JoJiBbyyvwk9I9yOnyoaKiFi377MuhTA==" saltValue="OrtDwGw+e7yIXJ0/n0XZz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2"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514</v>
      </c>
      <c r="AP7" s="303"/>
      <c r="AQ7" s="304" t="s">
        <v>515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516</v>
      </c>
      <c r="AQ8" s="310" t="s">
        <v>517</v>
      </c>
      <c r="AR8" s="311" t="s">
        <v>518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519</v>
      </c>
      <c r="AL9" s="1213"/>
      <c r="AM9" s="1213"/>
      <c r="AN9" s="1214"/>
      <c r="AO9" s="312">
        <v>8809558</v>
      </c>
      <c r="AP9" s="312">
        <v>61840</v>
      </c>
      <c r="AQ9" s="313">
        <v>56039</v>
      </c>
      <c r="AR9" s="314">
        <v>10.4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520</v>
      </c>
      <c r="AL10" s="1213"/>
      <c r="AM10" s="1213"/>
      <c r="AN10" s="1214"/>
      <c r="AO10" s="315">
        <v>653399</v>
      </c>
      <c r="AP10" s="315">
        <v>4587</v>
      </c>
      <c r="AQ10" s="316">
        <v>5459</v>
      </c>
      <c r="AR10" s="317">
        <v>-16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521</v>
      </c>
      <c r="AL11" s="1213"/>
      <c r="AM11" s="1213"/>
      <c r="AN11" s="1214"/>
      <c r="AO11" s="315">
        <v>133446</v>
      </c>
      <c r="AP11" s="315">
        <v>937</v>
      </c>
      <c r="AQ11" s="316">
        <v>3948</v>
      </c>
      <c r="AR11" s="317">
        <v>-76.3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522</v>
      </c>
      <c r="AL12" s="1213"/>
      <c r="AM12" s="1213"/>
      <c r="AN12" s="1214"/>
      <c r="AO12" s="315">
        <v>46066</v>
      </c>
      <c r="AP12" s="315">
        <v>323</v>
      </c>
      <c r="AQ12" s="316">
        <v>1423</v>
      </c>
      <c r="AR12" s="317">
        <v>-77.3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523</v>
      </c>
      <c r="AL13" s="1213"/>
      <c r="AM13" s="1213"/>
      <c r="AN13" s="1214"/>
      <c r="AO13" s="315" t="s">
        <v>524</v>
      </c>
      <c r="AP13" s="315" t="s">
        <v>524</v>
      </c>
      <c r="AQ13" s="316">
        <v>20</v>
      </c>
      <c r="AR13" s="317" t="s">
        <v>524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525</v>
      </c>
      <c r="AL14" s="1213"/>
      <c r="AM14" s="1213"/>
      <c r="AN14" s="1214"/>
      <c r="AO14" s="315">
        <v>248411</v>
      </c>
      <c r="AP14" s="315">
        <v>1744</v>
      </c>
      <c r="AQ14" s="316">
        <v>2062</v>
      </c>
      <c r="AR14" s="317">
        <v>-15.4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526</v>
      </c>
      <c r="AL15" s="1213"/>
      <c r="AM15" s="1213"/>
      <c r="AN15" s="1214"/>
      <c r="AO15" s="315">
        <v>374395</v>
      </c>
      <c r="AP15" s="315">
        <v>2628</v>
      </c>
      <c r="AQ15" s="316">
        <v>1615</v>
      </c>
      <c r="AR15" s="317">
        <v>62.7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527</v>
      </c>
      <c r="AL16" s="1216"/>
      <c r="AM16" s="1216"/>
      <c r="AN16" s="1217"/>
      <c r="AO16" s="315">
        <v>-645674</v>
      </c>
      <c r="AP16" s="315">
        <v>-4532</v>
      </c>
      <c r="AQ16" s="316">
        <v>-4846</v>
      </c>
      <c r="AR16" s="317">
        <v>-6.5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9619601</v>
      </c>
      <c r="AP17" s="315">
        <v>67526</v>
      </c>
      <c r="AQ17" s="316">
        <v>65721</v>
      </c>
      <c r="AR17" s="317">
        <v>2.7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529</v>
      </c>
      <c r="AP20" s="323" t="s">
        <v>530</v>
      </c>
      <c r="AQ20" s="324" t="s">
        <v>531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532</v>
      </c>
      <c r="AL21" s="1208"/>
      <c r="AM21" s="1208"/>
      <c r="AN21" s="1209"/>
      <c r="AO21" s="327">
        <v>7.09</v>
      </c>
      <c r="AP21" s="328">
        <v>6.51</v>
      </c>
      <c r="AQ21" s="329">
        <v>0.57999999999999996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533</v>
      </c>
      <c r="AL22" s="1208"/>
      <c r="AM22" s="1208"/>
      <c r="AN22" s="1209"/>
      <c r="AO22" s="332">
        <v>101</v>
      </c>
      <c r="AP22" s="333">
        <v>99.9</v>
      </c>
      <c r="AQ22" s="334">
        <v>1.1000000000000001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514</v>
      </c>
      <c r="AP30" s="303"/>
      <c r="AQ30" s="304" t="s">
        <v>515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516</v>
      </c>
      <c r="AQ31" s="310" t="s">
        <v>517</v>
      </c>
      <c r="AR31" s="311" t="s">
        <v>518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537</v>
      </c>
      <c r="AL32" s="1224"/>
      <c r="AM32" s="1224"/>
      <c r="AN32" s="1225"/>
      <c r="AO32" s="342">
        <v>6321551</v>
      </c>
      <c r="AP32" s="342">
        <v>44375</v>
      </c>
      <c r="AQ32" s="343">
        <v>34220</v>
      </c>
      <c r="AR32" s="344">
        <v>29.7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538</v>
      </c>
      <c r="AL33" s="1224"/>
      <c r="AM33" s="1224"/>
      <c r="AN33" s="1225"/>
      <c r="AO33" s="342" t="s">
        <v>524</v>
      </c>
      <c r="AP33" s="342" t="s">
        <v>524</v>
      </c>
      <c r="AQ33" s="343" t="s">
        <v>524</v>
      </c>
      <c r="AR33" s="344" t="s">
        <v>524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539</v>
      </c>
      <c r="AL34" s="1224"/>
      <c r="AM34" s="1224"/>
      <c r="AN34" s="1225"/>
      <c r="AO34" s="342" t="s">
        <v>524</v>
      </c>
      <c r="AP34" s="342" t="s">
        <v>524</v>
      </c>
      <c r="AQ34" s="343">
        <v>8</v>
      </c>
      <c r="AR34" s="344" t="s">
        <v>524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540</v>
      </c>
      <c r="AL35" s="1224"/>
      <c r="AM35" s="1224"/>
      <c r="AN35" s="1225"/>
      <c r="AO35" s="342">
        <v>1691626</v>
      </c>
      <c r="AP35" s="342">
        <v>11875</v>
      </c>
      <c r="AQ35" s="343">
        <v>12054</v>
      </c>
      <c r="AR35" s="344">
        <v>-1.5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541</v>
      </c>
      <c r="AL36" s="1224"/>
      <c r="AM36" s="1224"/>
      <c r="AN36" s="1225"/>
      <c r="AO36" s="342">
        <v>152245</v>
      </c>
      <c r="AP36" s="342">
        <v>1069</v>
      </c>
      <c r="AQ36" s="343">
        <v>1688</v>
      </c>
      <c r="AR36" s="344">
        <v>-36.700000000000003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542</v>
      </c>
      <c r="AL37" s="1224"/>
      <c r="AM37" s="1224"/>
      <c r="AN37" s="1225"/>
      <c r="AO37" s="342">
        <v>144323</v>
      </c>
      <c r="AP37" s="342">
        <v>1013</v>
      </c>
      <c r="AQ37" s="343">
        <v>486</v>
      </c>
      <c r="AR37" s="344">
        <v>108.4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543</v>
      </c>
      <c r="AL38" s="1227"/>
      <c r="AM38" s="1227"/>
      <c r="AN38" s="1228"/>
      <c r="AO38" s="345" t="s">
        <v>524</v>
      </c>
      <c r="AP38" s="345" t="s">
        <v>524</v>
      </c>
      <c r="AQ38" s="346">
        <v>0</v>
      </c>
      <c r="AR38" s="334" t="s">
        <v>524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544</v>
      </c>
      <c r="AL39" s="1227"/>
      <c r="AM39" s="1227"/>
      <c r="AN39" s="1228"/>
      <c r="AO39" s="342">
        <v>-1069847</v>
      </c>
      <c r="AP39" s="342">
        <v>-7510</v>
      </c>
      <c r="AQ39" s="343">
        <v>-7804</v>
      </c>
      <c r="AR39" s="344">
        <v>-3.8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545</v>
      </c>
      <c r="AL40" s="1224"/>
      <c r="AM40" s="1224"/>
      <c r="AN40" s="1225"/>
      <c r="AO40" s="342">
        <v>-4990856</v>
      </c>
      <c r="AP40" s="342">
        <v>-35034</v>
      </c>
      <c r="AQ40" s="343">
        <v>-31657</v>
      </c>
      <c r="AR40" s="344">
        <v>10.7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2249042</v>
      </c>
      <c r="AP41" s="342">
        <v>15788</v>
      </c>
      <c r="AQ41" s="343">
        <v>8996</v>
      </c>
      <c r="AR41" s="344">
        <v>75.5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514</v>
      </c>
      <c r="AN49" s="1220" t="s">
        <v>549</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550</v>
      </c>
      <c r="AO50" s="359" t="s">
        <v>551</v>
      </c>
      <c r="AP50" s="360" t="s">
        <v>552</v>
      </c>
      <c r="AQ50" s="361" t="s">
        <v>553</v>
      </c>
      <c r="AR50" s="362" t="s">
        <v>554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555</v>
      </c>
      <c r="AL51" s="355"/>
      <c r="AM51" s="363">
        <v>3994004</v>
      </c>
      <c r="AN51" s="364">
        <v>27968</v>
      </c>
      <c r="AO51" s="365">
        <v>1.6</v>
      </c>
      <c r="AP51" s="366">
        <v>53605</v>
      </c>
      <c r="AQ51" s="367">
        <v>5.4</v>
      </c>
      <c r="AR51" s="368">
        <v>-3.8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556</v>
      </c>
      <c r="AM52" s="371">
        <v>1194715</v>
      </c>
      <c r="AN52" s="372">
        <v>8366</v>
      </c>
      <c r="AO52" s="373">
        <v>-21.6</v>
      </c>
      <c r="AP52" s="374">
        <v>28343</v>
      </c>
      <c r="AQ52" s="375">
        <v>11.7</v>
      </c>
      <c r="AR52" s="376">
        <v>-33.299999999999997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557</v>
      </c>
      <c r="AL53" s="355"/>
      <c r="AM53" s="363">
        <v>5379172</v>
      </c>
      <c r="AN53" s="364">
        <v>37577</v>
      </c>
      <c r="AO53" s="365">
        <v>34.4</v>
      </c>
      <c r="AP53" s="366">
        <v>46440</v>
      </c>
      <c r="AQ53" s="367">
        <v>-13.4</v>
      </c>
      <c r="AR53" s="368">
        <v>47.8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556</v>
      </c>
      <c r="AM54" s="371">
        <v>3407887</v>
      </c>
      <c r="AN54" s="372">
        <v>23807</v>
      </c>
      <c r="AO54" s="373">
        <v>184.6</v>
      </c>
      <c r="AP54" s="374">
        <v>27658</v>
      </c>
      <c r="AQ54" s="375">
        <v>-2.4</v>
      </c>
      <c r="AR54" s="376">
        <v>187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558</v>
      </c>
      <c r="AL55" s="355"/>
      <c r="AM55" s="363">
        <v>4303570</v>
      </c>
      <c r="AN55" s="364">
        <v>30078</v>
      </c>
      <c r="AO55" s="365">
        <v>-20</v>
      </c>
      <c r="AP55" s="366">
        <v>63257</v>
      </c>
      <c r="AQ55" s="367">
        <v>36.200000000000003</v>
      </c>
      <c r="AR55" s="368">
        <v>-56.2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556</v>
      </c>
      <c r="AM56" s="371">
        <v>2124777</v>
      </c>
      <c r="AN56" s="372">
        <v>14850</v>
      </c>
      <c r="AO56" s="373">
        <v>-37.6</v>
      </c>
      <c r="AP56" s="374">
        <v>27259</v>
      </c>
      <c r="AQ56" s="375">
        <v>-1.4</v>
      </c>
      <c r="AR56" s="376">
        <v>-36.200000000000003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559</v>
      </c>
      <c r="AL57" s="355"/>
      <c r="AM57" s="363">
        <v>4062617</v>
      </c>
      <c r="AN57" s="364">
        <v>28424</v>
      </c>
      <c r="AO57" s="365">
        <v>-5.5</v>
      </c>
      <c r="AP57" s="366">
        <v>52308</v>
      </c>
      <c r="AQ57" s="367">
        <v>-17.3</v>
      </c>
      <c r="AR57" s="368">
        <v>11.8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556</v>
      </c>
      <c r="AM58" s="371">
        <v>1335749</v>
      </c>
      <c r="AN58" s="372">
        <v>9345</v>
      </c>
      <c r="AO58" s="373">
        <v>-37.1</v>
      </c>
      <c r="AP58" s="374">
        <v>28695</v>
      </c>
      <c r="AQ58" s="375">
        <v>5.3</v>
      </c>
      <c r="AR58" s="376">
        <v>-42.4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560</v>
      </c>
      <c r="AL59" s="355"/>
      <c r="AM59" s="363">
        <v>5016342</v>
      </c>
      <c r="AN59" s="364">
        <v>35213</v>
      </c>
      <c r="AO59" s="365">
        <v>23.9</v>
      </c>
      <c r="AP59" s="366">
        <v>46402</v>
      </c>
      <c r="AQ59" s="367">
        <v>-11.3</v>
      </c>
      <c r="AR59" s="368">
        <v>35.200000000000003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556</v>
      </c>
      <c r="AM60" s="371">
        <v>1642631</v>
      </c>
      <c r="AN60" s="372">
        <v>11531</v>
      </c>
      <c r="AO60" s="373">
        <v>23.4</v>
      </c>
      <c r="AP60" s="374">
        <v>26897</v>
      </c>
      <c r="AQ60" s="375">
        <v>-6.3</v>
      </c>
      <c r="AR60" s="376">
        <v>29.7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561</v>
      </c>
      <c r="AL61" s="377"/>
      <c r="AM61" s="378">
        <v>4551141</v>
      </c>
      <c r="AN61" s="379">
        <v>31852</v>
      </c>
      <c r="AO61" s="380">
        <v>6.9</v>
      </c>
      <c r="AP61" s="381">
        <v>52402</v>
      </c>
      <c r="AQ61" s="382">
        <v>-0.1</v>
      </c>
      <c r="AR61" s="368">
        <v>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556</v>
      </c>
      <c r="AM62" s="371">
        <v>1941152</v>
      </c>
      <c r="AN62" s="372">
        <v>13580</v>
      </c>
      <c r="AO62" s="373">
        <v>22.3</v>
      </c>
      <c r="AP62" s="374">
        <v>27770</v>
      </c>
      <c r="AQ62" s="375">
        <v>1.4</v>
      </c>
      <c r="AR62" s="376">
        <v>20.9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BeEV+m6/0aHKafupszlwCOcTIsbJB/OloxbOTBOy5mqF6seHAaBJp/aOuYsFAO2Wn+r+nH8UiV0PzpS8/SV5A==" saltValue="9oyVYECJLxssvbus8pcyI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55"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linfkfxEeKeghkFcY5WUfgvFT8hxV64/zDRgZH68irwPWnP6OREwQOwEZWPDEtUiI2zbrvQLDGZpwl4JazwOA==" saltValue="OACQ9U4vVJWyH1xIy/Kj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7"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KgPIwyL9d4J7v2PGamSHwycLvHkb9+VCUmIrxUb44Z26ZRA2aLkswZcMFDxWG9AQAozE8h2phWLzCd1VjKNZw==" saltValue="SUvm0LQ+Tt9xqoIJzXmB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J31"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2" t="s">
        <v>3</v>
      </c>
      <c r="D47" s="1232"/>
      <c r="E47" s="1233"/>
      <c r="F47" s="11">
        <v>11.25</v>
      </c>
      <c r="G47" s="12">
        <v>12.94</v>
      </c>
      <c r="H47" s="12">
        <v>11.33</v>
      </c>
      <c r="I47" s="12">
        <v>11.39</v>
      </c>
      <c r="J47" s="13">
        <v>14</v>
      </c>
    </row>
    <row r="48" spans="2:10" ht="57.75" customHeight="1" x14ac:dyDescent="0.15">
      <c r="B48" s="14"/>
      <c r="C48" s="1234" t="s">
        <v>4</v>
      </c>
      <c r="D48" s="1234"/>
      <c r="E48" s="1235"/>
      <c r="F48" s="15">
        <v>3.47</v>
      </c>
      <c r="G48" s="16">
        <v>5.16</v>
      </c>
      <c r="H48" s="16">
        <v>5.68</v>
      </c>
      <c r="I48" s="16">
        <v>5.32</v>
      </c>
      <c r="J48" s="17">
        <v>4.67</v>
      </c>
    </row>
    <row r="49" spans="2:10" ht="57.75" customHeight="1" thickBot="1" x14ac:dyDescent="0.2">
      <c r="B49" s="18"/>
      <c r="C49" s="1236" t="s">
        <v>5</v>
      </c>
      <c r="D49" s="1236"/>
      <c r="E49" s="1237"/>
      <c r="F49" s="19" t="s">
        <v>570</v>
      </c>
      <c r="G49" s="20">
        <v>3.46</v>
      </c>
      <c r="H49" s="20" t="s">
        <v>571</v>
      </c>
      <c r="I49" s="20" t="s">
        <v>572</v>
      </c>
      <c r="J49" s="21">
        <v>1.91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6JLUhtTVccFVHNnVwL9li9ndNvHEVNWbXqMeoa7VEguxH+bjTDI7aU0dVAB+RLLXq9Li4GmsTTiz6DZc2b+f1Q==" saltValue="wQIUN/kS/B6IwM6cbtC3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2020-08-24T04:42:07Z</cp:lastPrinted>
  <dcterms:created xsi:type="dcterms:W3CDTF">2020-02-10T04:27:41Z</dcterms:created>
  <dcterms:modified xsi:type="dcterms:W3CDTF">2020-09-29T04:26:49Z</dcterms:modified>
  <cp:category/>
</cp:coreProperties>
</file>