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774\Desktop\242071_suzuka\"/>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<sst xmlns="http://schemas.openxmlformats.org/spreadsheetml/2006/main" count="1101" uniqueCount="634">
  <si>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</si>
  <si>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</si>
  <si>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</si>
  <si>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</si>
  <si>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</si>
  <si>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</si>
  <si>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</si>
  <si>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</si>
  <si>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</si>
  <si>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</si>
  <si>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</si>
  <si>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</si>
  <si>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</si>
  <si>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</si>
  <si>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</si>
  <si>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</si>
  <si>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</si>
  <si>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</si>
  <si>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</si>
  <si>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</si>
  <si>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</si>
  <si>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</si>
  <si>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</si>
  <si>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</si>
  <si>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</si>
  <si>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</si>
  <si>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</si>
  <si>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</si>
  <si>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</si>
  <si>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</si>
  <si>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</si>
  <si>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</si>
  <si>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</si>
  <si>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</si>
  <si>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</si>
  <si>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</si>
  <si>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</si>
  <si>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</si>
  <si>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</si>
  <si>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</si>
  <si>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</si>
  <si>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</si>
  <si>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</si>
  <si>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</si>
  <si>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</si>
  <si>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</si>
  <si>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</si>
  <si>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</si>
  <si>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</si>
  <si>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</si>
  <si>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</si>
  <si>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</si>
  <si>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</si>
  <si>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</si>
  <si>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</si>
  <si>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</si>
  <si>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</si>
  <si>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</si>
  <si>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</si>
  <si>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</si>
  <si>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</si>
  <si>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</si>
  <si>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</si>
  <si>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</si>
  <si>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</si>
  <si>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</si>
  <si>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</si>
  <si>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</si>
  <si>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</si>
  <si>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</si>
  <si>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</si>
  <si>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</si>
  <si>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</si>
  <si>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</si>
  <si>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</si>
  <si>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</si>
  <si>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</si>
  <si>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</si>
  <si>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</si>
  <si>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</si>
  <si>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</si>
  <si>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</si>
  <si>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</si>
  <si>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</si>
  <si>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</si>
  <si>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</si>
  <si>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</si>
  <si>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</si>
  <si>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</si>
  <si>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</si>
  <si>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</si>
  <si>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</si>
  <si>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</si>
  <si>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</si>
  <si>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</si>
  <si>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</si>
  <si>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</si>
  <si>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鈴鹿市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</si>
  <si>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</si>
  <si>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</si>
  <si>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</si>
  <si>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</si>
  <si>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</si>
  <si>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</si>
  <si>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</si>
  <si>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</si>
  <si>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</si>
  <si>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</si>
  <si>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</si>
  <si>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</si>
  <si>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</si>
  <si>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</si>
  <si>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</si>
  <si>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</si>
  <si>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</si>
  <si>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</si>
  <si>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</si>
  <si>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</si>
  <si>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</si>
  <si>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</si>
  <si>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</si>
  <si>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</si>
  <si>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</si>
  <si>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</si>
  <si>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</si>
  <si>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</si>
  <si>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</si>
  <si>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</si>
  <si>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</si>
  <si>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</si>
  <si>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</si>
  <si>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</si>
  <si>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</si>
  <si>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</si>
  <si>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</si>
  <si>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</si>
  <si>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</si>
  <si>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</si>
  <si>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</si>
  <si>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</si>
  <si>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</si>
  <si>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</si>
  <si>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</si>
  <si>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</si>
  <si>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</si>
  <si>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</si>
  <si>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</si>
  <si>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</si>
  <si>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</si>
  <si>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</si>
  <si>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</si>
  <si>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</si>
  <si>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</si>
  <si>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</si>
  <si>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</si>
  <si>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</si>
  <si>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</si>
  <si>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</si>
  <si>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</si>
  <si>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</si>
  <si>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</si>
  <si>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</si>
  <si>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</si>
  <si>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</si>
  <si>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</si>
  <si>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</si>
  <si>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</si>
  <si>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</si>
  <si>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</si>
  <si>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</si>
  <si>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</si>
  <si>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</si>
  <si>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</si>
  <si>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</si>
  <si>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</si>
  <si>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</si>
  <si>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</si>
  <si>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</si>
  <si>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</si>
  <si>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</si>
  <si>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</si>
  <si>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</si>
  <si>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</si>
  <si>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</si>
  <si>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</si>
  <si>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</si>
  <si>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</si>
  <si>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</si>
  <si>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</si>
  <si>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</si>
  <si>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</si>
  <si>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</si>
  <si>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</si>
  <si>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</si>
  <si>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</si>
  <si>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</si>
  <si>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</si>
  <si>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</si>
  <si>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</si>
  <si>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</si>
  <si>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</si>
  <si>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</si>
  <si>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</si>
  <si>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</si>
  <si>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</si>
  <si>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</si>
  <si>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</si>
  <si>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</si>
  <si>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</si>
  <si>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</si>
  <si>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</si>
  <si>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</si>
  <si>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</si>
  <si>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</si>
  <si>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</si>
  <si>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三重県鈴鹿市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</si>
  <si>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</si>
  <si>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</si>
  <si>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</si>
  <si>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</si>
  <si>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</si>
  <si>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</si>
  <si>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</si>
  <si>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</si>
  <si>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</si>
  <si>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</si>
  <si>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</si>
  <si>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</si>
  <si>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</si>
  <si>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</si>
  <si>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</si>
  <si>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</si>
  <si>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</si>
  <si>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</si>
  <si>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</si>
  <si>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</si>
  <si>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</si>
  <si>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</si>
  <si>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</si>
  <si>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</si>
  <si>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</si>
  <si>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</si>
  <si>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</si>
  <si>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</si>
  <si>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</si>
  <si>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</si>
  <si>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</si>
  <si>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</si>
  <si>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</si>
  <si>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</si>
  <si>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</si>
  <si>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</si>
  <si>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</si>
  <si>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</si>
  <si>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</si>
  <si>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</si>
  <si>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</si>
  <si>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</si>
  <si>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</si>
  <si>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</si>
  <si>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</si>
  <si>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</si>
  <si>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</si>
  <si>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</si>
  <si>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</si>
  <si>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</si>
  <si>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</si>
  <si>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</si>
  <si>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</si>
  <si>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</si>
  <si>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</si>
  <si>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</si>
  <si>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</si>
  <si>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</si>
  <si>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</si>
  <si>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</si>
  <si>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</si>
  <si>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</si>
  <si>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</si>
  <si>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</si>
  <si>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</si>
  <si>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</si>
  <si>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</si>
  <si>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</si>
  <si>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</si>
  <si>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</si>
  <si>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</si>
  <si>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</si>
  <si>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</si>
  <si>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</si>
  <si>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</si>
  <si>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</si>
  <si>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</si>
  <si>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</si>
  <si>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</si>
  <si>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</si>
  <si>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</si>
  <si>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</si>
  <si>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</si>
  <si>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</si>
  <si>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</si>
  <si>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</si>
  <si>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</si>
  <si>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</si>
  <si>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</si>
  <si>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</si>
  <si>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</si>
  <si>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</si>
  <si>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</si>
  <si>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</si>
  <si>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</si>
  <si>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</si>
  <si>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</si>
  <si>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</si>
  <si>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</si>
  <si>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</si>
  <si>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</si>
  <si>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</si>
  <si>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</si>
  <si>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</si>
  <si>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</si>
  <si>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</si>
  <si>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</si>
  <si>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</si>
  <si>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</si>
  <si>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</si>
  <si>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</si>
  <si>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</si>
  <si>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</si>
  <si>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</si>
  <si>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</si>
  <si>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</si>
  <si>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</si>
  <si>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</si>
  <si>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</si>
  <si>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</si>
  <si>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</si>
  <si>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</si>
  <si>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</si>
  <si>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</si>
  <si>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</si>
  <si>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</si>
  <si>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</si>
  <si>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</si>
  <si>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</si>
  <si>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</si>
  <si>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</si>
  <si>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</si>
  <si>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</si>
  <si>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</si>
  <si>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</si>
  <si>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</si>
  <si>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</si>
  <si>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</si>
  <si>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</si>
  <si>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</si>
  <si>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</si>
  <si>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</si>
  <si>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</si>
  <si>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</si>
  <si>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</si>
  <si>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</si>
  <si>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</si>
  <si>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</si>
  <si>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三重県鈴鹿市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</si>
  <si>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</si>
  <si>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</si>
  <si>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</si>
  <si>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</si>
  <si>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</si>
  <si>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</si>
  <si>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</si>
  <si>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</si>
  <si>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</si>
  <si>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</si>
  <si>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</si>
  <si>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</si>
  <si>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</si>
  <si>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</si>
  <si>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</si>
  <si>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</si>
  <si>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</si>
  <si>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</si>
  <si>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</si>
  <si>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</si>
  <si>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</si>
  <si>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</si>
  <si>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</si>
  <si>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</si>
  <si>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</si>
  <si>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</si>
  <si>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</si>
  <si>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</si>
  <si>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</si>
  <si>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</si>
  <si>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</si>
  <si>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</si>
  <si>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</si>
  <si>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</si>
  <si>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</si>
  <si>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</si>
  <si>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</si>
  <si>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</si>
  <si>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</si>
  <si>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</si>
  <si>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</si>
  <si>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下水道事業会計(公共)</t>
    <phoneticPr fontId="5"/>
  </si>
  <si>
    <t>下水道事業会計(農集)</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</si>
  <si>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</si>
  <si>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</si>
  <si>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</si>
  <si>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</si>
  <si>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</si>
  <si>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</si>
  <si>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</si>
  <si>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</si>
  <si>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</si>
  <si>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</si>
  <si>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</si>
  <si>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</si>
  <si>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</si>
  <si>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</si>
  <si>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</si>
  <si>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</si>
  <si>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</si>
  <si>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</si>
  <si>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</si>
  <si>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</si>
  <si>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</si>
  <si>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</si>
  <si>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</si>
  <si>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</si>
  <si>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</si>
  <si>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</si>
  <si>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</si>
  <si>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</si>
  <si>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</si>
  <si>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</si>
  <si>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</si>
  <si>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</si>
  <si>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</si>
  <si>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</si>
  <si>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</si>
  <si>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</si>
  <si>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</si>
  <si>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</si>
  <si>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</si>
  <si>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</si>
  <si>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</si>
  <si>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</si>
  <si>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</si>
  <si>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</si>
  <si>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</si>
  <si>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</si>
  <si>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</si>
  <si>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</si>
  <si>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</si>
  <si>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</si>
  <si>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</si>
  <si>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</si>
  <si>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</si>
  <si>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</si>
  <si>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</si>
  <si>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</si>
  <si>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</si>
  <si>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</si>
  <si>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</si>
  <si>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</si>
  <si>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</si>
  <si>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下水道事業会計(公共)</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</si>
  <si>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</si>
  <si>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</si>
  <si>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下水道事業会計(農集)</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</si>
  <si>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</si>
  <si>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</si>
  <si>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</si>
  <si>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</si>
  <si>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</si>
  <si>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</si>
  <si>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</si>
  <si>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</si>
  <si>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</si>
  <si>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</si>
  <si>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</si>
  <si>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</si>
  <si>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</si>
  <si>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</si>
  <si>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</si>
  <si>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</si>
  <si>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</si>
  <si>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</si>
  <si>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</si>
  <si>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</si>
  <si>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</si>
  <si>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</si>
  <si>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</si>
  <si>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</si>
  <si>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</si>
  <si>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</si>
  <si>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</si>
  <si>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</si>
  <si>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</si>
  <si>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</si>
  <si>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</si>
  <si>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</si>
  <si>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</si>
  <si>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</si>
  <si>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</si>
  <si>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</si>
  <si>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</si>
  <si>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</si>
  <si>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</si>
  <si>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</si>
  <si>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</si>
  <si>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</si>
  <si>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</si>
  <si>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</si>
  <si>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</si>
  <si>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</si>
  <si>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</si>
  <si>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</si>
  <si>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</si>
  <si>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</si>
  <si>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</si>
  <si>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</si>
  <si>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</si>
  <si>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</si>
  <si>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</si>
  <si>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</si>
  <si>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</si>
  <si>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</si>
  <si>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</si>
  <si>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</si>
  <si>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</si>
  <si>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</si>
  <si>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</si>
  <si>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</si>
  <si>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</si>
  <si>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</si>
  <si>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</si>
  <si>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</si>
  <si>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</si>
  <si>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</si>
  <si>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</si>
  <si>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</si>
  <si>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</si>
  <si>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</si>
  <si>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</si>
  <si>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</si>
  <si>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</si>
  <si>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</si>
  <si>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</si>
  <si>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</si>
  <si>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</si>
  <si>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</si>
  <si>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</si>
  <si>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</si>
  <si>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</si>
  <si>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</si>
  <si>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</si>
  <si>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</si>
  <si>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5.58</t>
  </si>
  <si>
    <t>▲ 3.89</t>
  </si>
  <si>
    <t>▲ 1.56</t>
  </si>
  <si>
    <t>水道事業会計</t>
  </si>
  <si>
    <t>一般会計</t>
  </si>
  <si>
    <t>下水道事業会計(公共)</t>
  </si>
  <si>
    <t>土地取得事業特別会計</t>
  </si>
  <si>
    <t>国民健康保険事業特別会計</t>
  </si>
  <si>
    <t>下水道事業会計(農集)</t>
  </si>
  <si>
    <t>後期高齢者医療特別会計</t>
  </si>
  <si>
    <t>▲ 0.08</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</si>
  <si>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</si>
  <si>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</si>
  <si>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</si>
  <si>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</si>
  <si>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</si>
  <si>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</si>
  <si>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</si>
  <si>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</si>
  <si>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</si>
  <si>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</si>
  <si>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</si>
  <si>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</si>
  <si>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</si>
  <si>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鈴鹿市土地開発公社</t>
    <rPh sb="0" eb="3">
      <t>スズカシ</t>
    </rPh>
    <rPh sb="3" eb="5">
      <t>トチ</t>
    </rPh>
    <rPh sb="5" eb="7">
      <t>カイハツ</t>
    </rPh>
    <rPh sb="7" eb="9">
      <t>コウシャ</t>
    </rPh>
    <phoneticPr fontId="2"/>
  </si>
  <si>
    <t>鈴鹿市文化振興事業団</t>
    <rPh sb="0" eb="3">
      <t>スズカシ</t>
    </rPh>
    <rPh sb="3" eb="5">
      <t>ブンカ</t>
    </rPh>
    <rPh sb="5" eb="7">
      <t>シンコウ</t>
    </rPh>
    <rPh sb="7" eb="10">
      <t>ジギョウダン</t>
    </rPh>
    <phoneticPr fontId="2"/>
  </si>
  <si>
    <t>鈴鹿国際交流協会</t>
    <rPh sb="0" eb="2">
      <t>スズカ</t>
    </rPh>
    <rPh sb="2" eb="4">
      <t>コクサイ</t>
    </rPh>
    <rPh sb="4" eb="6">
      <t>コウリュウ</t>
    </rPh>
    <rPh sb="6" eb="8">
      <t>キョウカイ</t>
    </rPh>
    <phoneticPr fontId="2"/>
  </si>
  <si>
    <t>〇</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</si>
  <si>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</si>
  <si>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</si>
  <si>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</si>
  <si>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</si>
  <si>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</si>
  <si>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すずか応援基金</t>
    <rPh sb="3" eb="5">
      <t>オウエン</t>
    </rPh>
    <rPh sb="5" eb="7">
      <t>キキン</t>
    </rPh>
    <phoneticPr fontId="2"/>
  </si>
  <si>
    <t>生活環境施設整備基金</t>
    <rPh sb="0" eb="2">
      <t>セイカツ</t>
    </rPh>
    <rPh sb="2" eb="4">
      <t>カンキョウ</t>
    </rPh>
    <rPh sb="4" eb="6">
      <t>シセツ</t>
    </rPh>
    <rPh sb="6" eb="8">
      <t>セイビ</t>
    </rPh>
    <rPh sb="8" eb="10">
      <t>キキン</t>
    </rPh>
    <phoneticPr fontId="2"/>
  </si>
  <si>
    <t>緑の基金</t>
    <rPh sb="0" eb="1">
      <t>ミドリ</t>
    </rPh>
    <rPh sb="2" eb="4">
      <t>キキン</t>
    </rPh>
    <phoneticPr fontId="2"/>
  </si>
  <si>
    <t>奨学基金</t>
    <rPh sb="0" eb="2">
      <t>ショウガク</t>
    </rPh>
    <rPh sb="2" eb="4">
      <t>キキン</t>
    </rPh>
    <phoneticPr fontId="2"/>
  </si>
  <si>
    <t>三重県市町総合事務組合一般会計</t>
    <rPh sb="0" eb="3">
      <t>ミエケン</t>
    </rPh>
    <rPh sb="3" eb="5">
      <t>シチョウ</t>
    </rPh>
    <rPh sb="5" eb="7">
      <t>ソウゴウ</t>
    </rPh>
    <rPh sb="7" eb="9">
      <t>ジム</t>
    </rPh>
    <rPh sb="9" eb="11">
      <t>クミアイ</t>
    </rPh>
    <rPh sb="11" eb="13">
      <t>イッパン</t>
    </rPh>
    <rPh sb="13" eb="15">
      <t>カイケイ</t>
    </rPh>
    <phoneticPr fontId="2"/>
  </si>
  <si>
    <t>三重県市町総合事務組合退職手当特別会計</t>
    <rPh sb="11" eb="13">
      <t>タイショク</t>
    </rPh>
    <rPh sb="13" eb="15">
      <t>テアテ</t>
    </rPh>
    <rPh sb="15" eb="17">
      <t>トクベツ</t>
    </rPh>
    <rPh sb="17" eb="18">
      <t>カイ</t>
    </rPh>
    <rPh sb="18" eb="19">
      <t>ケイ</t>
    </rPh>
    <phoneticPr fontId="2"/>
  </si>
  <si>
    <t>三重県市町総合事務組合デジタル地図特別会計</t>
    <rPh sb="15" eb="17">
      <t>チズ</t>
    </rPh>
    <rPh sb="17" eb="19">
      <t>トクベツ</t>
    </rPh>
    <rPh sb="19" eb="20">
      <t>カイ</t>
    </rPh>
    <rPh sb="20" eb="21">
      <t>ケイ</t>
    </rPh>
    <phoneticPr fontId="2"/>
  </si>
  <si>
    <t>三重県市町総合事務組合共同研修特別会計</t>
    <rPh sb="11" eb="13">
      <t>キョウドウ</t>
    </rPh>
    <rPh sb="13" eb="15">
      <t>ケンシュウ</t>
    </rPh>
    <rPh sb="15" eb="17">
      <t>トクベツ</t>
    </rPh>
    <rPh sb="17" eb="18">
      <t>カイ</t>
    </rPh>
    <rPh sb="18" eb="19">
      <t>ケイ</t>
    </rPh>
    <phoneticPr fontId="2"/>
  </si>
  <si>
    <t>三重県市町総合事務組合物品特別会計</t>
    <rPh sb="11" eb="13">
      <t>ブッピン</t>
    </rPh>
    <rPh sb="13" eb="15">
      <t>トクベツ</t>
    </rPh>
    <rPh sb="15" eb="16">
      <t>カイ</t>
    </rPh>
    <rPh sb="16" eb="17">
      <t>ケイ</t>
    </rPh>
    <phoneticPr fontId="2"/>
  </si>
  <si>
    <t>三重県市町総合事務組合公平委員会特別会計</t>
    <rPh sb="11" eb="13">
      <t>コウヘイ</t>
    </rPh>
    <rPh sb="13" eb="16">
      <t>イインカイ</t>
    </rPh>
    <rPh sb="16" eb="18">
      <t>トクベツ</t>
    </rPh>
    <rPh sb="18" eb="19">
      <t>カイ</t>
    </rPh>
    <rPh sb="19" eb="20">
      <t>ケイ</t>
    </rPh>
    <phoneticPr fontId="2"/>
  </si>
  <si>
    <t>三重県市町総合事務組合消防救急無線特別会計</t>
    <rPh sb="11" eb="13">
      <t>ショウボウ</t>
    </rPh>
    <rPh sb="13" eb="15">
      <t>キュウキュウ</t>
    </rPh>
    <rPh sb="15" eb="17">
      <t>ムセン</t>
    </rPh>
    <rPh sb="17" eb="19">
      <t>トクベツ</t>
    </rPh>
    <rPh sb="19" eb="20">
      <t>カイ</t>
    </rPh>
    <rPh sb="20" eb="21">
      <t>ケイ</t>
    </rPh>
    <phoneticPr fontId="2"/>
  </si>
  <si>
    <t>鈴鹿亀山地区広域連合一般会計</t>
    <rPh sb="0" eb="2">
      <t>スズカ</t>
    </rPh>
    <rPh sb="2" eb="4">
      <t>カメヤマ</t>
    </rPh>
    <rPh sb="4" eb="6">
      <t>チク</t>
    </rPh>
    <rPh sb="6" eb="8">
      <t>コウイキ</t>
    </rPh>
    <rPh sb="8" eb="10">
      <t>レンゴウ</t>
    </rPh>
    <rPh sb="10" eb="12">
      <t>イッパン</t>
    </rPh>
    <rPh sb="12" eb="14">
      <t>カイケイ</t>
    </rPh>
    <phoneticPr fontId="2"/>
  </si>
  <si>
    <t>鈴鹿亀山地区広域連合介護保険事業特別会計</t>
    <rPh sb="0" eb="2">
      <t>スズカ</t>
    </rPh>
    <rPh sb="2" eb="4">
      <t>カメヤマ</t>
    </rPh>
    <rPh sb="4" eb="6">
      <t>チク</t>
    </rPh>
    <rPh sb="6" eb="8">
      <t>コウイキ</t>
    </rPh>
    <rPh sb="8" eb="10">
      <t>レンゴウ</t>
    </rPh>
    <rPh sb="10" eb="12">
      <t>カイゴ</t>
    </rPh>
    <rPh sb="12" eb="14">
      <t>ホケン</t>
    </rPh>
    <rPh sb="14" eb="16">
      <t>ジギョウ</t>
    </rPh>
    <rPh sb="16" eb="18">
      <t>トクベツ</t>
    </rPh>
    <rPh sb="18" eb="19">
      <t>カイ</t>
    </rPh>
    <rPh sb="19" eb="20">
      <t>ケイ</t>
    </rPh>
    <phoneticPr fontId="2"/>
  </si>
  <si>
    <t>三重地方税管理回収機構一般会計</t>
    <rPh sb="0" eb="2">
      <t>ミエ</t>
    </rPh>
    <rPh sb="2" eb="4">
      <t>チホウ</t>
    </rPh>
    <rPh sb="4" eb="5">
      <t>ゼイ</t>
    </rPh>
    <rPh sb="5" eb="7">
      <t>カンリ</t>
    </rPh>
    <rPh sb="7" eb="9">
      <t>カイシュウ</t>
    </rPh>
    <rPh sb="9" eb="11">
      <t>キコウ</t>
    </rPh>
    <rPh sb="11" eb="13">
      <t>イッパン</t>
    </rPh>
    <rPh sb="13" eb="15">
      <t>カイケイ</t>
    </rPh>
    <phoneticPr fontId="2"/>
  </si>
  <si>
    <t>三重地方税管理回収機構滞納整理拡充事業特別会計</t>
    <rPh sb="11" eb="13">
      <t>タイノウ</t>
    </rPh>
    <rPh sb="13" eb="15">
      <t>セイリ</t>
    </rPh>
    <rPh sb="15" eb="17">
      <t>カクジュウ</t>
    </rPh>
    <rPh sb="17" eb="19">
      <t>ジギョウ</t>
    </rPh>
    <rPh sb="19" eb="21">
      <t>トクベツ</t>
    </rPh>
    <rPh sb="21" eb="22">
      <t>カイ</t>
    </rPh>
    <rPh sb="22" eb="23">
      <t>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</si>
  <si>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4" eb="16">
      <t>イッパン</t>
    </rPh>
    <rPh sb="16" eb="18">
      <t>カイケイ</t>
    </rPh>
    <phoneticPr fontId="2"/>
  </si>
  <si>
    <t>三重県後期高齢者医療広域連合後期高齢者医療特別会計</t>
    <rPh sb="14" eb="16">
      <t>コウキ</t>
    </rPh>
    <rPh sb="16" eb="19">
      <t>コウレイシャ</t>
    </rPh>
    <rPh sb="19" eb="21">
      <t>イリョウ</t>
    </rPh>
    <rPh sb="21" eb="23">
      <t>トクベツ</t>
    </rPh>
    <rPh sb="23" eb="24">
      <t>カイ</t>
    </rPh>
    <rPh sb="24" eb="25">
      <t>ケイ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</si>
  <si>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</si>
  <si>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</si>
  <si>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</si>
  <si>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</si>
  <si>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</si>
  <si>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</si>
  <si>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</si>
  <si>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</si>
  <si>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</si>
  <si>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</si>
  <si>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のいずれも類似団体平均値より低い水準にあるものの，有形固定資産減価償却率については上昇傾向にあり，今後は老朽化した施設整備に係る市債残高も増加していく見込みのため，策定した個別施設計画に基づいた計画的な対策に取り組んでいく必要がある。</t>
    <rPh sb="1" eb="3">
      <t>ショウライ</t>
    </rPh>
    <rPh sb="3" eb="5">
      <t>フタン</t>
    </rPh>
    <rPh sb="5" eb="7">
      <t>ヒリツ</t>
    </rPh>
    <rPh sb="8" eb="10">
      <t>ユウケイ</t>
    </rPh>
    <rPh sb="10" eb="12">
      <t>コテイ</t>
    </rPh>
    <rPh sb="12" eb="14">
      <t>シサン</t>
    </rPh>
    <rPh sb="14" eb="18">
      <t>ゲンカショウキャク</t>
    </rPh>
    <rPh sb="18" eb="19">
      <t>リツ</t>
    </rPh>
    <rPh sb="24" eb="26">
      <t>ルイジ</t>
    </rPh>
    <rPh sb="26" eb="28">
      <t>ダンタイ</t>
    </rPh>
    <rPh sb="28" eb="31">
      <t>ヘイキンチ</t>
    </rPh>
    <rPh sb="33" eb="34">
      <t>ヒク</t>
    </rPh>
    <rPh sb="35" eb="37">
      <t>スイジュン</t>
    </rPh>
    <rPh sb="44" eb="50">
      <t>ユウケイコテイシサン</t>
    </rPh>
    <rPh sb="50" eb="54">
      <t>ゲンカショウキャク</t>
    </rPh>
    <rPh sb="54" eb="55">
      <t>リツ</t>
    </rPh>
    <rPh sb="60" eb="62">
      <t>ジョウショウ</t>
    </rPh>
    <rPh sb="62" eb="64">
      <t>ケイコウ</t>
    </rPh>
    <rPh sb="68" eb="70">
      <t>コンゴ</t>
    </rPh>
    <rPh sb="71" eb="74">
      <t>ロウキュウカ</t>
    </rPh>
    <rPh sb="76" eb="78">
      <t>シセツ</t>
    </rPh>
    <rPh sb="78" eb="80">
      <t>セイビ</t>
    </rPh>
    <rPh sb="81" eb="82">
      <t>カカ</t>
    </rPh>
    <rPh sb="83" eb="85">
      <t>シサイ</t>
    </rPh>
    <rPh sb="85" eb="87">
      <t>ザンダカ</t>
    </rPh>
    <rPh sb="88" eb="90">
      <t>ゾウカ</t>
    </rPh>
    <rPh sb="94" eb="96">
      <t>ミコ</t>
    </rPh>
    <rPh sb="101" eb="103">
      <t>サクテイ</t>
    </rPh>
    <rPh sb="105" eb="107">
      <t>コベツ</t>
    </rPh>
    <rPh sb="107" eb="109">
      <t>シセツ</t>
    </rPh>
    <rPh sb="109" eb="111">
      <t>ケイカク</t>
    </rPh>
    <rPh sb="112" eb="113">
      <t>モト</t>
    </rPh>
    <rPh sb="116" eb="119">
      <t>ケイカクテキ</t>
    </rPh>
    <rPh sb="120" eb="122">
      <t>タイサク</t>
    </rPh>
    <rPh sb="123" eb="124">
      <t>ト</t>
    </rPh>
    <rPh sb="125" eb="126">
      <t>ク</t>
    </rPh>
    <rPh sb="130" eb="13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</si>
  <si>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</si>
  <si>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</si>
  <si>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</si>
  <si>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</si>
  <si>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</si>
  <si>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</si>
  <si>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</si>
  <si>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下水道事業会計への繰出金等が減少したことや都市計画税収の増加などにより改善した。また，実質公債費比率においては，過去に市債発行額をできる限り抑制してきたことから，元利償還金の減少などによって改善している。しかし，今後は公共施設の老朽化対策のため，市債発行額の増加が予想されるため，基金残高の確保と繰上償還等により市債残高の抑制を図り，健全性の維持に努める。</t>
    <rPh sb="1" eb="3">
      <t>ショウライ</t>
    </rPh>
    <rPh sb="3" eb="5">
      <t>フタン</t>
    </rPh>
    <rPh sb="5" eb="7">
      <t>ヒリツ</t>
    </rPh>
    <rPh sb="9" eb="12">
      <t>ゲスイドウ</t>
    </rPh>
    <rPh sb="12" eb="14">
      <t>ジギョウ</t>
    </rPh>
    <rPh sb="14" eb="16">
      <t>カイケイ</t>
    </rPh>
    <rPh sb="18" eb="20">
      <t>クリダ</t>
    </rPh>
    <rPh sb="20" eb="21">
      <t>キン</t>
    </rPh>
    <rPh sb="21" eb="22">
      <t>トウ</t>
    </rPh>
    <rPh sb="23" eb="25">
      <t>ゲンショウ</t>
    </rPh>
    <rPh sb="30" eb="32">
      <t>トシ</t>
    </rPh>
    <rPh sb="32" eb="34">
      <t>ケイカク</t>
    </rPh>
    <rPh sb="34" eb="35">
      <t>ゼイ</t>
    </rPh>
    <rPh sb="35" eb="36">
      <t>シュウ</t>
    </rPh>
    <rPh sb="37" eb="38">
      <t>ゾウ</t>
    </rPh>
    <rPh sb="38" eb="39">
      <t>カ</t>
    </rPh>
    <rPh sb="44" eb="46">
      <t>カイゼン</t>
    </rPh>
    <rPh sb="52" eb="54">
      <t>ジッシツ</t>
    </rPh>
    <rPh sb="54" eb="57">
      <t>コウサイヒ</t>
    </rPh>
    <rPh sb="57" eb="59">
      <t>ヒリツ</t>
    </rPh>
    <rPh sb="65" eb="67">
      <t>カコ</t>
    </rPh>
    <rPh sb="68" eb="70">
      <t>シサイ</t>
    </rPh>
    <rPh sb="70" eb="73">
      <t>ハッコウガク</t>
    </rPh>
    <rPh sb="77" eb="78">
      <t>カギ</t>
    </rPh>
    <rPh sb="79" eb="81">
      <t>ヨクセイ</t>
    </rPh>
    <rPh sb="90" eb="92">
      <t>ガンリ</t>
    </rPh>
    <rPh sb="92" eb="94">
      <t>ショウカン</t>
    </rPh>
    <rPh sb="94" eb="95">
      <t>キン</t>
    </rPh>
    <rPh sb="96" eb="98">
      <t>ゲンショウ</t>
    </rPh>
    <rPh sb="104" eb="106">
      <t>カイゼン</t>
    </rPh>
    <rPh sb="115" eb="117">
      <t>コンゴ</t>
    </rPh>
    <rPh sb="118" eb="120">
      <t>コウキョウ</t>
    </rPh>
    <rPh sb="120" eb="122">
      <t>シセツ</t>
    </rPh>
    <rPh sb="123" eb="126">
      <t>ロウキュウカ</t>
    </rPh>
    <rPh sb="126" eb="128">
      <t>タイサク</t>
    </rPh>
    <rPh sb="132" eb="134">
      <t>シサイ</t>
    </rPh>
    <rPh sb="134" eb="137">
      <t>ハッコウガク</t>
    </rPh>
    <rPh sb="138" eb="140">
      <t>ゾウカ</t>
    </rPh>
    <rPh sb="141" eb="143">
      <t>ヨソウ</t>
    </rPh>
    <rPh sb="149" eb="151">
      <t>キキン</t>
    </rPh>
    <rPh sb="151" eb="153">
      <t>ザンダカ</t>
    </rPh>
    <rPh sb="154" eb="156">
      <t>カクホ</t>
    </rPh>
    <rPh sb="157" eb="159">
      <t>クリアゲ</t>
    </rPh>
    <rPh sb="159" eb="161">
      <t>ショウカン</t>
    </rPh>
    <rPh sb="161" eb="162">
      <t>トウ</t>
    </rPh>
    <rPh sb="165" eb="167">
      <t>シサイ</t>
    </rPh>
    <rPh sb="167" eb="169">
      <t>ザンダカ</t>
    </rPh>
    <rPh sb="170" eb="172">
      <t>ヨクセイ</t>
    </rPh>
    <rPh sb="173" eb="174">
      <t>ハカ</t>
    </rPh>
    <rPh sb="176" eb="179">
      <t>ケンゼンセイ</t>
    </rPh>
    <rPh sb="180" eb="182">
      <t>イジ</t>
    </rPh>
    <rPh sb="183" eb="184">
      <t>ツト</t>
    </rPh>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</si>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</sst>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52619</c:v>
                </c:pt>
                <c:pt idx="3">
                  <c:v>51875</c:v>
                </c:pt>
                <c:pt idx="4">
                  <c:v>48064</c:v>
                </c:pt>
              </c:numCache>
            </c:numRef>
          </c:val>
          <c:smooth val="0"/>
          <c:extLst xmlns:c16r2="http://schemas.microsoft.com/office/drawing/2015/06/chart">
            <c:ext xmlns:c16="http://schemas.microsoft.com/office/drawing/2014/chart" uri="{C3380CC4-5D6E-409C-BE32-E72D297353CC}">
              <c16:uniqueId val="{00000000-F7CF-4161-B058-1325440DBB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46737</c:v>
                </c:pt>
                <c:pt idx="1">
                  <c:v>26137</c:v>
                </c:pt>
                <c:pt idx="2">
                  <c:v>19827</c:v>
                </c:pt>
                <c:pt idx="3">
                  <c:v>32788</c:v>
                </c:pt>
                <c:pt idx="4">
                  <c:v>34525</c:v>
                </c:pt>
              </c:numCache>
            </c:numRef>
          </c:val>
          <c:smooth val="0"/>
          <c:extLst xmlns:c16r2="http://schemas.microsoft.com/office/drawing/2015/06/chart">
            <c:ext xmlns:c16="http://schemas.microsoft.com/office/drawing/2014/chart" uri="{C3380CC4-5D6E-409C-BE32-E72D297353CC}">
              <c16:uniqueId val="{00000001-F7CF-4161-B058-1325440DBBF8}"/>
            </c:ext>
          </c:extLst>
        </c:ser>
        <c:dLbls>
          <c:showLegendKey val="0"/>
          <c:showVal val="0"/>
          <c:showCatName val="0"/>
          <c:showSerName val="0"/>
          <c:showPercent val="0"/>
          <c:showBubbleSize val="0"/>
        </c:dLbls>
        <c:marker val="1"/>
        <c:smooth val="0"/>
        <c:axId val="160736568"/>
        <c:axId val="160734216"/>
      </c:lineChart>
      <c:catAx>
        <c:axId val="160736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34216"/>
        <c:crosses val="autoZero"/>
        <c:auto val="1"/>
        <c:lblAlgn val="ctr"/>
        <c:lblOffset val="100"/>
        <c:tickLblSkip val="1"/>
        <c:tickMarkSkip val="1"/>
        <c:noMultiLvlLbl val="0"/>
      </c:catAx>
      <c:valAx>
        <c:axId val="1607342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36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3.11</c:v>
                </c:pt>
                <c:pt idx="1">
                  <c:v>2.2999999999999998</c:v>
                </c:pt>
                <c:pt idx="2">
                  <c:v>2.9</c:v>
                </c:pt>
                <c:pt idx="3">
                  <c:v>2.52</c:v>
                </c:pt>
                <c:pt idx="4">
                  <c:v>2.63</c:v>
                </c:pt>
              </c:numCache>
            </c:numRef>
          </c:val>
          <c:extLst xmlns:c16r2="http://schemas.microsoft.com/office/drawing/2015/06/chart">
            <c:ext xmlns:c16="http://schemas.microsoft.com/office/drawing/2014/chart" uri="{C3380CC4-5D6E-409C-BE32-E72D297353CC}">
              <c16:uniqueId val="{00000000-D89F-4ED5-8844-CA68E84A2C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20.71</c:v>
                </c:pt>
                <c:pt idx="1">
                  <c:v>18.46</c:v>
                </c:pt>
                <c:pt idx="2">
                  <c:v>19.32</c:v>
                </c:pt>
                <c:pt idx="3">
                  <c:v>18.91</c:v>
                </c:pt>
                <c:pt idx="4">
                  <c:v>19.48</c:v>
                </c:pt>
              </c:numCache>
            </c:numRef>
          </c:val>
          <c:extLst xmlns:c16r2="http://schemas.microsoft.com/office/drawing/2015/06/chart">
            <c:ext xmlns:c16="http://schemas.microsoft.com/office/drawing/2014/chart" uri="{C3380CC4-5D6E-409C-BE32-E72D297353CC}">
              <c16:uniqueId val="{00000001-D89F-4ED5-8844-CA68E84A2C8C}"/>
            </c:ext>
          </c:extLst>
        </c:ser>
        <c:dLbls>
          <c:showLegendKey val="0"/>
          <c:showVal val="0"/>
          <c:showCatName val="0"/>
          <c:showSerName val="0"/>
          <c:showPercent val="0"/>
          <c:showBubbleSize val="0"/>
        </c:dLbls>
        <c:gapWidth val="250"/>
        <c:overlap val="100"/>
        <c:axId val="160736960"/>
        <c:axId val="160737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-5.58</c:v>
                </c:pt>
                <c:pt idx="1">
                  <c:v>-3.89</c:v>
                </c:pt>
                <c:pt idx="2">
                  <c:v>0.65</c:v>
                </c:pt>
                <c:pt idx="3">
                  <c:v>-1.56</c:v>
                </c:pt>
                <c:pt idx="4">
                  <c:v>0.28999999999999998</c:v>
                </c:pt>
              </c:numCache>
            </c:numRef>
          </c:val>
          <c:smooth val="0"/>
          <c:extLst xmlns:c16r2="http://schemas.microsoft.com/office/drawing/2015/06/chart">
            <c:ext xmlns:c16="http://schemas.microsoft.com/office/drawing/2014/chart" uri="{C3380CC4-5D6E-409C-BE32-E72D297353CC}">
              <c16:uniqueId val="{00000002-D89F-4ED5-8844-CA68E84A2C8C}"/>
            </c:ext>
          </c:extLst>
        </c:ser>
        <c:dLbls>
          <c:showLegendKey val="0"/>
          <c:showVal val="0"/>
          <c:showCatName val="0"/>
          <c:showSerName val="0"/>
          <c:showPercent val="0"/>
          <c:showBubbleSize val="0"/>
        </c:dLbls>
        <c:marker val="1"/>
        <c:smooth val="0"/>
        <c:axId val="160736960"/>
        <c:axId val="160737744"/>
      </c:lineChart>
      <c:catAx>
        <c:axId val="16073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737744"/>
        <c:crosses val="autoZero"/>
        <c:auto val="1"/>
        <c:lblAlgn val="ctr"/>
        <c:lblOffset val="100"/>
        <c:tickLblSkip val="1"/>
        <c:tickMarkSkip val="1"/>
        <c:noMultiLvlLbl val="0"/>
      </c:catAx>
      <c:valAx>
        <c:axId val="16073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3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DAC-49B7-9C3A-143B9CA018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AC-49B7-9C3A-143B9CA018A3}"/>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DAC-49B7-9C3A-143B9CA018A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0.08</c:v>
                </c:pt>
                <c:pt idx="3">
                  <c:v>#N/A</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8DAC-49B7-9C3A-143B9CA018A3}"/>
            </c:ext>
          </c:extLst>
        </c:ser>
        <c:ser>
          <c:idx val="4"/>
          <c:order val="4"/>
          <c:tx>
            <c:strRef>
              <c:f>データシート!$A$31</c:f>
              <c:strCache>
                <c:ptCount val="1"/>
                <c:pt idx="0">
                  <c:v>下水道事業会計(農集)</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0.23</c:v>
                </c:pt>
                <c:pt idx="4">
                  <c:v>#N/A</c:v>
                </c:pt>
                <c:pt idx="5">
                  <c:v>0.22</c:v>
                </c:pt>
                <c:pt idx="6">
                  <c:v>#N/A</c:v>
                </c:pt>
                <c:pt idx="7">
                  <c:v>0.2</c:v>
                </c:pt>
                <c:pt idx="8">
                  <c:v>#N/A</c:v>
                </c:pt>
                <c:pt idx="9">
                  <c:v>0.2</c:v>
                </c:pt>
              </c:numCache>
            </c:numRef>
          </c:val>
          <c:extLst xmlns:c16r2="http://schemas.microsoft.com/office/drawing/2015/06/chart">
            <c:ext xmlns:c16="http://schemas.microsoft.com/office/drawing/2014/chart" uri="{C3380CC4-5D6E-409C-BE32-E72D297353CC}">
              <c16:uniqueId val="{00000004-8DAC-49B7-9C3A-143B9CA018A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1.05</c:v>
                </c:pt>
                <c:pt idx="4">
                  <c:v>#N/A</c:v>
                </c:pt>
                <c:pt idx="5">
                  <c:v>0.86</c:v>
                </c:pt>
                <c:pt idx="6">
                  <c:v>#N/A</c:v>
                </c:pt>
                <c:pt idx="7">
                  <c:v>2.27</c:v>
                </c:pt>
                <c:pt idx="8">
                  <c:v>#N/A</c:v>
                </c:pt>
                <c:pt idx="9">
                  <c:v>0.75</c:v>
                </c:pt>
              </c:numCache>
            </c:numRef>
          </c:val>
          <c:extLst xmlns:c16r2="http://schemas.microsoft.com/office/drawing/2015/06/chart">
            <c:ext xmlns:c16="http://schemas.microsoft.com/office/drawing/2014/chart" uri="{C3380CC4-5D6E-409C-BE32-E72D297353CC}">
              <c16:uniqueId val="{00000005-8DAC-49B7-9C3A-143B9CA018A3}"/>
            </c:ext>
          </c:extLst>
        </c:ser>
        <c:ser>
          <c:idx val="6"/>
          <c:order val="6"/>
          <c:tx>
            <c:strRef>
              <c:f>データシート!$A$33</c:f>
              <c:strCache>
                <c:ptCount val="1"/>
                <c:pt idx="0">
                  <c:v>土地取得事業特別会計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1.1499999999999999</c:v>
                </c:pt>
                <c:pt idx="4">
                  <c:v>#N/A</c:v>
                </c:pt>
                <c:pt idx="5">
                  <c:v>1.1599999999999999</c:v>
                </c:pt>
                <c:pt idx="6">
                  <c:v>#N/A</c:v>
                </c:pt>
                <c:pt idx="7">
                  <c:v>1.1499999999999999</c:v>
                </c:pt>
                <c:pt idx="8">
                  <c:v>#N/A</c:v>
                </c:pt>
                <c:pt idx="9">
                  <c:v>1.1299999999999999</c:v>
                </c:pt>
              </c:numCache>
            </c:numRef>
          </c:val>
          <c:extLst xmlns:c16r2="http://schemas.microsoft.com/office/drawing/2015/06/chart">
            <c:ext xmlns:c16="http://schemas.microsoft.com/office/drawing/2014/chart" uri="{C3380CC4-5D6E-409C-BE32-E72D297353CC}">
              <c16:uniqueId val="{00000006-8DAC-49B7-9C3A-143B9CA018A3}"/>
            </c:ext>
          </c:extLst>
        </c:ser>
        <c:ser>
          <c:idx val="7"/>
          <c:order val="7"/>
          <c:tx>
            <c:strRef>
              <c:f>データシート!$A$34</c:f>
              <c:strCache>
                <c:ptCount val="1"/>
                <c:pt idx="0">
                  <c:v>下水道事業会計(公共)</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0.81</c:v>
                </c:pt>
                <c:pt idx="2">
                  <c:v>#N/A</c:v>
                </c:pt>
                <c:pt idx="3">
                  <c:v>0.94</c:v>
                </c:pt>
                <c:pt idx="4">
                  <c:v>#N/A</c:v>
                </c:pt>
                <c:pt idx="5">
                  <c:v>1.2</c:v>
                </c:pt>
                <c:pt idx="6">
                  <c:v>#N/A</c:v>
                </c:pt>
                <c:pt idx="7">
                  <c:v>1.26</c:v>
                </c:pt>
                <c:pt idx="8">
                  <c:v>#N/A</c:v>
                </c:pt>
                <c:pt idx="9">
                  <c:v>1.42</c:v>
                </c:pt>
              </c:numCache>
            </c:numRef>
          </c:val>
          <c:extLst xmlns:c16r2="http://schemas.microsoft.com/office/drawing/2015/06/chart">
            <c:ext xmlns:c16="http://schemas.microsoft.com/office/drawing/2014/chart" uri="{C3380CC4-5D6E-409C-BE32-E72D297353CC}">
              <c16:uniqueId val="{00000007-8DAC-49B7-9C3A-143B9CA018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1.96</c:v>
                </c:pt>
                <c:pt idx="2">
                  <c:v>#N/A</c:v>
                </c:pt>
                <c:pt idx="3">
                  <c:v>1.1299999999999999</c:v>
                </c:pt>
                <c:pt idx="4">
                  <c:v>#N/A</c:v>
                </c:pt>
                <c:pt idx="5">
                  <c:v>1.72</c:v>
                </c:pt>
                <c:pt idx="6">
                  <c:v>#N/A</c:v>
                </c:pt>
                <c:pt idx="7">
                  <c:v>1.35</c:v>
                </c:pt>
                <c:pt idx="8">
                  <c:v>#N/A</c:v>
                </c:pt>
                <c:pt idx="9">
                  <c:v>1.47</c:v>
                </c:pt>
              </c:numCache>
            </c:numRef>
          </c:val>
          <c:extLst xmlns:c16r2="http://schemas.microsoft.com/office/drawing/2015/06/chart">
            <c:ext xmlns:c16="http://schemas.microsoft.com/office/drawing/2014/chart" uri="{C3380CC4-5D6E-409C-BE32-E72D297353CC}">
              <c16:uniqueId val="{00000008-8DAC-49B7-9C3A-143B9CA018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8.6999999999999993</c:v>
                </c:pt>
                <c:pt idx="2">
                  <c:v>#N/A</c:v>
                </c:pt>
                <c:pt idx="3">
                  <c:v>8.9499999999999993</c:v>
                </c:pt>
                <c:pt idx="4">
                  <c:v>#N/A</c:v>
                </c:pt>
                <c:pt idx="5">
                  <c:v>6.95</c:v>
                </c:pt>
                <c:pt idx="6">
                  <c:v>#N/A</c:v>
                </c:pt>
                <c:pt idx="7">
                  <c:v>7.82</c:v>
                </c:pt>
                <c:pt idx="8">
                  <c:v>#N/A</c:v>
                </c:pt>
                <c:pt idx="9">
                  <c:v>9.2899999999999991</c:v>
                </c:pt>
              </c:numCache>
            </c:numRef>
          </c:val>
          <c:extLst xmlns:c16r2="http://schemas.microsoft.com/office/drawing/2015/06/chart">
            <c:ext xmlns:c16="http://schemas.microsoft.com/office/drawing/2014/chart" uri="{C3380CC4-5D6E-409C-BE32-E72D297353CC}">
              <c16:uniqueId val="{00000009-8DAC-49B7-9C3A-143B9CA018A3}"/>
            </c:ext>
          </c:extLst>
        </c:ser>
        <c:dLbls>
          <c:showLegendKey val="0"/>
          <c:showVal val="0"/>
          <c:showCatName val="0"/>
          <c:showSerName val="0"/>
          <c:showPercent val="0"/>
          <c:showBubbleSize val="0"/>
        </c:dLbls>
        <c:gapWidth val="150"/>
        <c:overlap val="100"/>
        <c:axId val="160738136"/>
        <c:axId val="160737352"/>
      </c:barChart>
      <c:catAx>
        <c:axId val="16073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737352"/>
        <c:crosses val="autoZero"/>
        <c:auto val="1"/>
        <c:lblAlgn val="ctr"/>
        <c:lblOffset val="100"/>
        <c:tickLblSkip val="1"/>
        <c:tickMarkSkip val="1"/>
        <c:noMultiLvlLbl val="0"/>
      </c:catAx>
      <c:valAx>
        <c:axId val="160737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38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6400</c:v>
                </c:pt>
                <c:pt idx="5">
                  <c:v>6151</c:v>
                </c:pt>
                <c:pt idx="8">
                  <c:v>6253</c:v>
                </c:pt>
                <c:pt idx="11">
                  <c:v>6272</c:v>
                </c:pt>
                <c:pt idx="14">
                  <c:v>6253</c:v>
                </c:pt>
              </c:numCache>
            </c:numRef>
          </c:val>
          <c:extLst xmlns:c16r2="http://schemas.microsoft.com/office/drawing/2015/06/chart">
            <c:ext xmlns:c16="http://schemas.microsoft.com/office/drawing/2014/chart" uri="{C3380CC4-5D6E-409C-BE32-E72D297353CC}">
              <c16:uniqueId val="{00000000-A7BC-4983-A6A3-F2C0EF4AF3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BC-4983-A6A3-F2C0EF4AF3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510</c:v>
                </c:pt>
                <c:pt idx="3">
                  <c:v>323</c:v>
                </c:pt>
                <c:pt idx="6">
                  <c:v>326</c:v>
                </c:pt>
                <c:pt idx="9">
                  <c:v>327</c:v>
                </c:pt>
                <c:pt idx="12">
                  <c:v>312</c:v>
                </c:pt>
              </c:numCache>
            </c:numRef>
          </c:val>
          <c:extLst xmlns:c16r2="http://schemas.microsoft.com/office/drawing/2015/06/chart">
            <c:ext xmlns:c16="http://schemas.microsoft.com/office/drawing/2014/chart" uri="{C3380CC4-5D6E-409C-BE32-E72D297353CC}">
              <c16:uniqueId val="{00000002-A7BC-4983-A6A3-F2C0EF4AF3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11</c:v>
                </c:pt>
                <c:pt idx="6">
                  <c:v>11</c:v>
                </c:pt>
                <c:pt idx="9">
                  <c:v>8</c:v>
                </c:pt>
                <c:pt idx="12">
                  <c:v>7</c:v>
                </c:pt>
              </c:numCache>
            </c:numRef>
          </c:val>
          <c:extLst xmlns:c16r2="http://schemas.microsoft.com/office/drawing/2015/06/chart">
            <c:ext xmlns:c16="http://schemas.microsoft.com/office/drawing/2014/chart" uri="{C3380CC4-5D6E-409C-BE32-E72D297353CC}">
              <c16:uniqueId val="{00000003-A7BC-4983-A6A3-F2C0EF4AF3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2628</c:v>
                </c:pt>
                <c:pt idx="3">
                  <c:v>2949</c:v>
                </c:pt>
                <c:pt idx="6">
                  <c:v>2555</c:v>
                </c:pt>
                <c:pt idx="9">
                  <c:v>2569</c:v>
                </c:pt>
                <c:pt idx="12">
                  <c:v>2319</c:v>
                </c:pt>
              </c:numCache>
            </c:numRef>
          </c:val>
          <c:extLst xmlns:c16r2="http://schemas.microsoft.com/office/drawing/2015/06/chart">
            <c:ext xmlns:c16="http://schemas.microsoft.com/office/drawing/2014/chart" uri="{C3380CC4-5D6E-409C-BE32-E72D297353CC}">
              <c16:uniqueId val="{00000004-A7BC-4983-A6A3-F2C0EF4AF3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BC-4983-A6A3-F2C0EF4AF3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BC-4983-A6A3-F2C0EF4AF3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4960</c:v>
                </c:pt>
                <c:pt idx="3">
                  <c:v>4964</c:v>
                </c:pt>
                <c:pt idx="6">
                  <c:v>4475</c:v>
                </c:pt>
                <c:pt idx="9">
                  <c:v>4493</c:v>
                </c:pt>
                <c:pt idx="12">
                  <c:v>4112</c:v>
                </c:pt>
              </c:numCache>
            </c:numRef>
          </c:val>
          <c:extLst xmlns:c16r2="http://schemas.microsoft.com/office/drawing/2015/06/chart">
            <c:ext xmlns:c16="http://schemas.microsoft.com/office/drawing/2014/chart" uri="{C3380CC4-5D6E-409C-BE32-E72D297353CC}">
              <c16:uniqueId val="{00000007-A7BC-4983-A6A3-F2C0EF4AF30C}"/>
            </c:ext>
          </c:extLst>
        </c:ser>
        <c:dLbls>
          <c:showLegendKey val="0"/>
          <c:showVal val="0"/>
          <c:showCatName val="0"/>
          <c:showSerName val="0"/>
          <c:showPercent val="0"/>
          <c:showBubbleSize val="0"/>
        </c:dLbls>
        <c:gapWidth val="100"/>
        <c:overlap val="100"/>
        <c:axId val="160738920"/>
        <c:axId val="16073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1706</c:v>
                </c:pt>
                <c:pt idx="2">
                  <c:v>#N/A</c:v>
                </c:pt>
                <c:pt idx="3">
                  <c:v>#N/A</c:v>
                </c:pt>
                <c:pt idx="4">
                  <c:v>2096</c:v>
                </c:pt>
                <c:pt idx="5">
                  <c:v>#N/A</c:v>
                </c:pt>
                <c:pt idx="6">
                  <c:v>#N/A</c:v>
                </c:pt>
                <c:pt idx="7">
                  <c:v>1114</c:v>
                </c:pt>
                <c:pt idx="8">
                  <c:v>#N/A</c:v>
                </c:pt>
                <c:pt idx="9">
                  <c:v>#N/A</c:v>
                </c:pt>
                <c:pt idx="10">
                  <c:v>1125</c:v>
                </c:pt>
                <c:pt idx="11">
                  <c:v>#N/A</c:v>
                </c:pt>
                <c:pt idx="12">
                  <c:v>#N/A</c:v>
                </c:pt>
                <c:pt idx="13">
                  <c:v>497</c:v>
                </c:pt>
                <c:pt idx="14">
                  <c:v>#N/A</c:v>
                </c:pt>
              </c:numCache>
            </c:numRef>
          </c:val>
          <c:smooth val="0"/>
          <c:extLst xmlns:c16r2="http://schemas.microsoft.com/office/drawing/2015/06/chart">
            <c:ext xmlns:c16="http://schemas.microsoft.com/office/drawing/2014/chart" uri="{C3380CC4-5D6E-409C-BE32-E72D297353CC}">
              <c16:uniqueId val="{00000008-A7BC-4983-A6A3-F2C0EF4AF30C}"/>
            </c:ext>
          </c:extLst>
        </c:ser>
        <c:dLbls>
          <c:showLegendKey val="0"/>
          <c:showVal val="0"/>
          <c:showCatName val="0"/>
          <c:showSerName val="0"/>
          <c:showPercent val="0"/>
          <c:showBubbleSize val="0"/>
        </c:dLbls>
        <c:marker val="1"/>
        <c:smooth val="0"/>
        <c:axId val="160738920"/>
        <c:axId val="160738528"/>
      </c:lineChart>
      <c:catAx>
        <c:axId val="16073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738528"/>
        <c:crosses val="autoZero"/>
        <c:auto val="1"/>
        <c:lblAlgn val="ctr"/>
        <c:lblOffset val="100"/>
        <c:tickLblSkip val="1"/>
        <c:tickMarkSkip val="1"/>
        <c:noMultiLvlLbl val="0"/>
      </c:catAx>
      <c:valAx>
        <c:axId val="16073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3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64855</c:v>
                </c:pt>
                <c:pt idx="5">
                  <c:v>64565</c:v>
                </c:pt>
                <c:pt idx="8">
                  <c:v>63805</c:v>
                </c:pt>
                <c:pt idx="11">
                  <c:v>62935</c:v>
                </c:pt>
                <c:pt idx="14">
                  <c:v>62077</c:v>
                </c:pt>
              </c:numCache>
            </c:numRef>
          </c:val>
          <c:extLst xmlns:c16r2="http://schemas.microsoft.com/office/drawing/2015/06/chart">
            <c:ext xmlns:c16="http://schemas.microsoft.com/office/drawing/2014/chart" uri="{C3380CC4-5D6E-409C-BE32-E72D297353CC}">
              <c16:uniqueId val="{00000000-D9A3-4C6F-90C3-0BB44FCE7E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16380</c:v>
                </c:pt>
                <c:pt idx="5">
                  <c:v>15942</c:v>
                </c:pt>
                <c:pt idx="8">
                  <c:v>16336</c:v>
                </c:pt>
                <c:pt idx="11">
                  <c:v>16980</c:v>
                </c:pt>
                <c:pt idx="14">
                  <c:v>18459</c:v>
                </c:pt>
              </c:numCache>
            </c:numRef>
          </c:val>
          <c:extLst xmlns:c16r2="http://schemas.microsoft.com/office/drawing/2015/06/chart">
            <c:ext xmlns:c16="http://schemas.microsoft.com/office/drawing/2014/chart" uri="{C3380CC4-5D6E-409C-BE32-E72D297353CC}">
              <c16:uniqueId val="{00000001-D9A3-4C6F-90C3-0BB44FCE7E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12388</c:v>
                </c:pt>
                <c:pt idx="5">
                  <c:v>11079</c:v>
                </c:pt>
                <c:pt idx="8">
                  <c:v>11871</c:v>
                </c:pt>
                <c:pt idx="11">
                  <c:v>12375</c:v>
                </c:pt>
                <c:pt idx="14">
                  <c:v>12992</c:v>
                </c:pt>
              </c:numCache>
            </c:numRef>
          </c:val>
          <c:extLst xmlns:c16r2="http://schemas.microsoft.com/office/drawing/2015/06/chart">
            <c:ext xmlns:c16="http://schemas.microsoft.com/office/drawing/2014/chart" uri="{C3380CC4-5D6E-409C-BE32-E72D297353CC}">
              <c16:uniqueId val="{00000002-D9A3-4C6F-90C3-0BB44FCE7E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A3-4C6F-90C3-0BB44FCE7E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A3-4C6F-90C3-0BB44FCE7E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3593</c:v>
                </c:pt>
                <c:pt idx="3">
                  <c:v>2903</c:v>
                </c:pt>
                <c:pt idx="6">
                  <c:v>2715</c:v>
                </c:pt>
                <c:pt idx="9">
                  <c:v>2169</c:v>
                </c:pt>
                <c:pt idx="12">
                  <c:v>1747</c:v>
                </c:pt>
              </c:numCache>
            </c:numRef>
          </c:val>
          <c:extLst xmlns:c16r2="http://schemas.microsoft.com/office/drawing/2015/06/chart">
            <c:ext xmlns:c16="http://schemas.microsoft.com/office/drawing/2014/chart" uri="{C3380CC4-5D6E-409C-BE32-E72D297353CC}">
              <c16:uniqueId val="{00000005-D9A3-4C6F-90C3-0BB44FCE7E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10960</c:v>
                </c:pt>
                <c:pt idx="3">
                  <c:v>10443</c:v>
                </c:pt>
                <c:pt idx="6">
                  <c:v>10084</c:v>
                </c:pt>
                <c:pt idx="9">
                  <c:v>9839</c:v>
                </c:pt>
                <c:pt idx="12">
                  <c:v>9399</c:v>
                </c:pt>
              </c:numCache>
            </c:numRef>
          </c:val>
          <c:extLst xmlns:c16r2="http://schemas.microsoft.com/office/drawing/2015/06/chart">
            <c:ext xmlns:c16="http://schemas.microsoft.com/office/drawing/2014/chart" uri="{C3380CC4-5D6E-409C-BE32-E72D297353CC}">
              <c16:uniqueId val="{00000006-D9A3-4C6F-90C3-0BB44FCE7E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98</c:v>
                </c:pt>
                <c:pt idx="3">
                  <c:v>86</c:v>
                </c:pt>
                <c:pt idx="6">
                  <c:v>72</c:v>
                </c:pt>
                <c:pt idx="9">
                  <c:v>62</c:v>
                </c:pt>
                <c:pt idx="12">
                  <c:v>52</c:v>
                </c:pt>
              </c:numCache>
            </c:numRef>
          </c:val>
          <c:extLst xmlns:c16r2="http://schemas.microsoft.com/office/drawing/2015/06/chart">
            <c:ext xmlns:c16="http://schemas.microsoft.com/office/drawing/2014/chart" uri="{C3380CC4-5D6E-409C-BE32-E72D297353CC}">
              <c16:uniqueId val="{00000007-D9A3-4C6F-90C3-0BB44FCE7E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36688</c:v>
                </c:pt>
                <c:pt idx="3">
                  <c:v>37071</c:v>
                </c:pt>
                <c:pt idx="6">
                  <c:v>36717</c:v>
                </c:pt>
                <c:pt idx="9">
                  <c:v>35335</c:v>
                </c:pt>
                <c:pt idx="12">
                  <c:v>32896</c:v>
                </c:pt>
              </c:numCache>
            </c:numRef>
          </c:val>
          <c:extLst xmlns:c16r2="http://schemas.microsoft.com/office/drawing/2015/06/chart">
            <c:ext xmlns:c16="http://schemas.microsoft.com/office/drawing/2014/chart" uri="{C3380CC4-5D6E-409C-BE32-E72D297353CC}">
              <c16:uniqueId val="{00000008-D9A3-4C6F-90C3-0BB44FCE7E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3047</c:v>
                </c:pt>
                <c:pt idx="3">
                  <c:v>2818</c:v>
                </c:pt>
                <c:pt idx="6">
                  <c:v>2584</c:v>
                </c:pt>
                <c:pt idx="9">
                  <c:v>3718</c:v>
                </c:pt>
                <c:pt idx="12">
                  <c:v>3366</c:v>
                </c:pt>
              </c:numCache>
            </c:numRef>
          </c:val>
          <c:extLst xmlns:c16r2="http://schemas.microsoft.com/office/drawing/2015/06/chart">
            <c:ext xmlns:c16="http://schemas.microsoft.com/office/drawing/2014/chart" uri="{C3380CC4-5D6E-409C-BE32-E72D297353CC}">
              <c16:uniqueId val="{00000009-D9A3-4C6F-90C3-0BB44FCE7E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46166</c:v>
                </c:pt>
                <c:pt idx="3">
                  <c:v>45445</c:v>
                </c:pt>
                <c:pt idx="6">
                  <c:v>44284</c:v>
                </c:pt>
                <c:pt idx="9">
                  <c:v>44502</c:v>
                </c:pt>
                <c:pt idx="12">
                  <c:v>45277</c:v>
                </c:pt>
              </c:numCache>
            </c:numRef>
          </c:val>
          <c:extLst xmlns:c16r2="http://schemas.microsoft.com/office/drawing/2015/06/chart">
            <c:ext xmlns:c16="http://schemas.microsoft.com/office/drawing/2014/chart" uri="{C3380CC4-5D6E-409C-BE32-E72D297353CC}">
              <c16:uniqueId val="{0000000A-D9A3-4C6F-90C3-0BB44FCE7E7B}"/>
            </c:ext>
          </c:extLst>
        </c:ser>
        <c:dLbls>
          <c:showLegendKey val="0"/>
          <c:showVal val="0"/>
          <c:showCatName val="0"/>
          <c:showSerName val="0"/>
          <c:showPercent val="0"/>
          <c:showBubbleSize val="0"/>
        </c:dLbls>
        <c:gapWidth val="100"/>
        <c:overlap val="100"/>
        <c:axId val="222803920"/>
        <c:axId val="222804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6930</c:v>
                </c:pt>
                <c:pt idx="2">
                  <c:v>#N/A</c:v>
                </c:pt>
                <c:pt idx="3">
                  <c:v>#N/A</c:v>
                </c:pt>
                <c:pt idx="4">
                  <c:v>7179</c:v>
                </c:pt>
                <c:pt idx="5">
                  <c:v>#N/A</c:v>
                </c:pt>
                <c:pt idx="6">
                  <c:v>#N/A</c:v>
                </c:pt>
                <c:pt idx="7">
                  <c:v>4444</c:v>
                </c:pt>
                <c:pt idx="8">
                  <c:v>#N/A</c:v>
                </c:pt>
                <c:pt idx="9">
                  <c:v>#N/A</c:v>
                </c:pt>
                <c:pt idx="10">
                  <c:v>3334</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9A3-4C6F-90C3-0BB44FCE7E7B}"/>
            </c:ext>
          </c:extLst>
        </c:ser>
        <c:dLbls>
          <c:showLegendKey val="0"/>
          <c:showVal val="0"/>
          <c:showCatName val="0"/>
          <c:showSerName val="0"/>
          <c:showPercent val="0"/>
          <c:showBubbleSize val="0"/>
        </c:dLbls>
        <c:marker val="1"/>
        <c:smooth val="0"/>
        <c:axId val="222803920"/>
        <c:axId val="222804312"/>
      </c:lineChart>
      <c:catAx>
        <c:axId val="22280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804312"/>
        <c:crosses val="autoZero"/>
        <c:auto val="1"/>
        <c:lblAlgn val="ctr"/>
        <c:lblOffset val="100"/>
        <c:tickLblSkip val="1"/>
        <c:tickMarkSkip val="1"/>
        <c:noMultiLvlLbl val="0"/>
      </c:catAx>
      <c:valAx>
        <c:axId val="22280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80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7140</c:v>
                </c:pt>
                <c:pt idx="1">
                  <c:v>7046</c:v>
                </c:pt>
                <c:pt idx="2">
                  <c:v>7352</c:v>
                </c:pt>
              </c:numCache>
            </c:numRef>
          </c:val>
          <c:extLst xmlns:c16r2="http://schemas.microsoft.com/office/drawing/2015/06/chart">
            <c:ext xmlns:c16="http://schemas.microsoft.com/office/drawing/2014/chart" uri="{C3380CC4-5D6E-409C-BE32-E72D297353CC}">
              <c16:uniqueId val="{00000000-9B91-4F29-A4C7-D102FF9C9D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2920</c:v>
                </c:pt>
                <c:pt idx="1">
                  <c:v>2922</c:v>
                </c:pt>
                <c:pt idx="2">
                  <c:v>2707</c:v>
                </c:pt>
              </c:numCache>
            </c:numRef>
          </c:val>
          <c:extLst xmlns:c16r2="http://schemas.microsoft.com/office/drawing/2015/06/chart">
            <c:ext xmlns:c16="http://schemas.microsoft.com/office/drawing/2014/chart" uri="{C3380CC4-5D6E-409C-BE32-E72D297353CC}">
              <c16:uniqueId val="{00000001-9B91-4F29-A4C7-D102FF9C9D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1385</c:v>
                </c:pt>
                <c:pt idx="1">
                  <c:v>1831</c:v>
                </c:pt>
                <c:pt idx="2">
                  <c:v>1751</c:v>
                </c:pt>
              </c:numCache>
            </c:numRef>
          </c:val>
          <c:extLst xmlns:c16r2="http://schemas.microsoft.com/office/drawing/2015/06/chart">
            <c:ext xmlns:c16="http://schemas.microsoft.com/office/drawing/2014/chart" uri="{C3380CC4-5D6E-409C-BE32-E72D297353CC}">
              <c16:uniqueId val="{00000002-9B91-4F29-A4C7-D102FF9C9DC6}"/>
            </c:ext>
          </c:extLst>
        </c:ser>
        <c:dLbls>
          <c:showLegendKey val="0"/>
          <c:showVal val="0"/>
          <c:showCatName val="0"/>
          <c:showSerName val="0"/>
          <c:showPercent val="0"/>
          <c:showBubbleSize val="0"/>
        </c:dLbls>
        <c:gapWidth val="120"/>
        <c:overlap val="100"/>
        <c:axId val="222804704"/>
        <c:axId val="222806272"/>
      </c:barChart>
      <c:catAx>
        <c:axId val="22280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806272"/>
        <c:crosses val="autoZero"/>
        <c:auto val="1"/>
        <c:lblAlgn val="ctr"/>
        <c:lblOffset val="100"/>
        <c:tickLblSkip val="1"/>
        <c:tickMarkSkip val="1"/>
        <c:noMultiLvlLbl val="0"/>
      </c:catAx>
      <c:valAx>
        <c:axId val="222806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280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92-4BD3-B638-47FBB3DF9A01}"/>
                </c:ext>
                <c:ext xmlns:c15="http://schemas.microsoft.com/office/drawing/2012/chart" uri="{CE6537A1-D6FC-4f65-9D91-7224C49458BB}">
                  <c15:dlblFieldTable>
                    <c15:dlblFTEntry>
                      <c15:txfldGUID>{1D10470E-D7C4-476D-81CE-15F6C3089C10}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92-4BD3-B638-47FBB3DF9A01}"/>
                </c:ext>
                <c:ext xmlns:c15="http://schemas.microsoft.com/office/drawing/2012/chart" uri="{CE6537A1-D6FC-4f65-9D91-7224C49458BB}">
                  <c15:dlblFieldTable>
                    <c15:dlblFTEntry>
                      <c15:txfldGUID>{51A61D68-6713-49B1-8418-5D6E8F027657}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92-4BD3-B638-47FBB3DF9A01}"/>
                </c:ext>
                <c:ext xmlns:c15="http://schemas.microsoft.com/office/drawing/2012/chart" uri="{CE6537A1-D6FC-4f65-9D91-7224C49458BB}">
                  <c15:dlblFieldTable>
                    <c15:dlblFTEntry>
                      <c15:txfldGUID>{1682F8A5-4544-44B7-A60C-786585E162FC}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92-4BD3-B638-47FBB3DF9A01}"/>
                </c:ext>
                <c:ext xmlns:c15="http://schemas.microsoft.com/office/drawing/2012/chart" uri="{CE6537A1-D6FC-4f65-9D91-7224C49458BB}">
                  <c15:dlblFieldTable>
                    <c15:dlblFTEntry>
                      <c15:txfldGUID>{899EAD02-3E38-44A8-92E5-090B1BA525AC}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92-4BD3-B638-47FBB3DF9A01}"/>
                </c:ext>
                <c:ext xmlns:c15="http://schemas.microsoft.com/office/drawing/2012/chart" uri="{CE6537A1-D6FC-4f65-9D91-7224C49458BB}">
                  <c15:dlblFieldTable>
                    <c15:dlblFTEntry>
                      <c15:txfldGUID>{D54F1ED8-5683-4FD1-BEB1-61EEC2C48356}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92-4BD3-B638-47FBB3DF9A01}"/>
                </c:ext>
                <c:ext xmlns:c15="http://schemas.microsoft.com/office/drawing/2012/chart" uri="{CE6537A1-D6FC-4f65-9D91-7224C49458BB}">
                  <c15:dlblFieldTable>
                    <c15:dlblFTEntry>
                      <c15:txfldGUID>{488B5A69-B143-4A87-81D3-659F144975F1}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92-4BD3-B638-47FBB3DF9A01}"/>
                </c:ext>
                <c:ext xmlns:c15="http://schemas.microsoft.com/office/drawing/2012/chart" uri="{CE6537A1-D6FC-4f65-9D91-7224C49458BB}">
                  <c15:layout/>
                  <c15:dlblFieldTable>
                    <c15:dlblFTEntry>
                      <c15:txfldGUID>{0042FB57-59E4-40A6-BD2E-9BB3C0C593DF}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92-4BD3-B638-47FBB3DF9A01}"/>
                </c:ext>
                <c:ext xmlns:c15="http://schemas.microsoft.com/office/drawing/2012/chart" uri="{CE6537A1-D6FC-4f65-9D91-7224C49458BB}">
                  <c15:layout/>
                  <c15:dlblFieldTable>
                    <c15:dlblFTEntry>
                      <c15:txfldGUID>{0FCB9BF1-F194-4625-B639-4E11C5EE9582}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92-4BD3-B638-47FBB3DF9A01}"/>
                </c:ext>
                <c:ext xmlns:c15="http://schemas.microsoft.com/office/drawing/2012/chart" uri="{CE6537A1-D6FC-4f65-9D91-7224C49458BB}">
                  <c15:dlblFieldTable>
                    <c15:dlblFTEntry>
                      <c15:txfldGUID>{9EE14E71-0C42-4063-8B66-5D6BC13D1D47}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46.6</c:v>
                </c:pt>
                <c:pt idx="24">
                  <c:v>48</c:v>
                </c:pt>
                <c:pt idx="32">
                  <c:v>49.9</c:v>
                </c:pt>
              </c:numCache>
            </c:numRef>
          </c:xVal>
          <c:yVal>
            <c:numRef>
              <c:f>公会計指標分析・財政指標組合せ分析表!$BP$51:$DC$51</c:f>
              <c:numCache>
                <c:formatCode>#,##0.0;"▲ "#,##0.0</c:formatCode>
                <c:ptCount val="40"/>
                <c:pt idx="16">
                  <c:v>13.9</c:v>
                </c:pt>
                <c:pt idx="24">
                  <c:v>10.3</c:v>
                </c:pt>
              </c:numCache>
            </c:numRef>
          </c:yVal>
          <c:smooth val="0"/>
          <c:extLst xmlns:c16r2="http://schemas.microsoft.com/office/drawing/2015/06/chart">
            <c:ext xmlns:c16="http://schemas.microsoft.com/office/drawing/2014/chart" uri="{C3380CC4-5D6E-409C-BE32-E72D297353CC}">
              <c16:uniqueId val="{00000009-0E92-4BD3-B638-47FBB3DF9A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92-4BD3-B638-47FBB3DF9A01}"/>
                </c:ext>
                <c:ext xmlns:c15="http://schemas.microsoft.com/office/drawing/2012/chart" uri="{CE6537A1-D6FC-4f65-9D91-7224C49458BB}">
                  <c15:dlblFieldTable>
                    <c15:dlblFTEntry>
                      <c15:txfldGUID>{BFEA5A8F-9FC7-46FE-AE4B-A744139C1F79}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92-4BD3-B638-47FBB3DF9A01}"/>
                </c:ext>
                <c:ext xmlns:c15="http://schemas.microsoft.com/office/drawing/2012/chart" uri="{CE6537A1-D6FC-4f65-9D91-7224C49458BB}">
                  <c15:dlblFieldTable>
                    <c15:dlblFTEntry>
                      <c15:txfldGUID>{C01664E4-14BF-4E6A-832D-ECDA21B9CF0C}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92-4BD3-B638-47FBB3DF9A01}"/>
                </c:ext>
                <c:ext xmlns:c15="http://schemas.microsoft.com/office/drawing/2012/chart" uri="{CE6537A1-D6FC-4f65-9D91-7224C49458BB}">
                  <c15:dlblFieldTable>
                    <c15:dlblFTEntry>
                      <c15:txfldGUID>{8005CB3D-9AEB-4575-97B2-939A1A9C4F30}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92-4BD3-B638-47FBB3DF9A01}"/>
                </c:ext>
                <c:ext xmlns:c15="http://schemas.microsoft.com/office/drawing/2012/chart" uri="{CE6537A1-D6FC-4f65-9D91-7224C49458BB}">
                  <c15:dlblFieldTable>
                    <c15:dlblFTEntry>
                      <c15:txfldGUID>{99D4EFAA-05A6-49B6-9CD8-BF6A36FDAF0A}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92-4BD3-B638-47FBB3DF9A01}"/>
                </c:ext>
                <c:ext xmlns:c15="http://schemas.microsoft.com/office/drawing/2012/chart" uri="{CE6537A1-D6FC-4f65-9D91-7224C49458BB}">
                  <c15:dlblFieldTable>
                    <c15:dlblFTEntry>
                      <c15:txfldGUID>{A32B6B08-3E31-42F3-A956-DFF88522A22B}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92-4BD3-B638-47FBB3DF9A01}"/>
                </c:ext>
                <c:ext xmlns:c15="http://schemas.microsoft.com/office/drawing/2012/chart" uri="{CE6537A1-D6FC-4f65-9D91-7224C49458BB}">
                  <c15:dlblFieldTable>
                    <c15:dlblFTEntry>
                      <c15:txfldGUID>{EC1E27C4-9C36-4D30-9F3E-2DE7E01FDB3B}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92-4BD3-B638-47FBB3DF9A01}"/>
                </c:ext>
                <c:ext xmlns:c15="http://schemas.microsoft.com/office/drawing/2012/chart" uri="{CE6537A1-D6FC-4f65-9D91-7224C49458BB}">
                  <c15:layout/>
                  <c15:dlblFieldTable>
                    <c15:dlblFTEntry>
                      <c15:txfldGUID>{8EC9B34B-8690-4C9A-9D1A-D932143102B4}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92-4BD3-B638-47FBB3DF9A01}"/>
                </c:ext>
                <c:ext xmlns:c15="http://schemas.microsoft.com/office/drawing/2012/chart" uri="{CE6537A1-D6FC-4f65-9D91-7224C49458BB}">
                  <c15:layout/>
                  <c15:dlblFieldTable>
                    <c15:dlblFTEntry>
                      <c15:txfldGUID>{6C163DCA-3755-4E32-BBC3-4468E2A5824E}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92-4BD3-B638-47FBB3DF9A01}"/>
                </c:ext>
                <c:ext xmlns:c15="http://schemas.microsoft.com/office/drawing/2012/chart" uri="{CE6537A1-D6FC-4f65-9D91-7224C49458BB}">
                  <c15:layout/>
                  <c15:dlblFieldTable>
                    <c15:dlblFTEntry>
                      <c15:txfldGUID>{8E5E3087-E2F3-4885-9785-495773C54B57}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pt idx="32">
                  <c:v>57.1</c:v>
                </c:pt>
              </c:numCache>
            </c:numRef>
          </c:xVal>
          <c:yVal>
            <c:numRef>
              <c:f>公会計指標分析・財政指標組合せ分析表!$BP$55:$DC$55</c:f>
              <c:numCache>
                <c:formatCode>#,##0.0;"▲ "#,##0.0</c:formatCode>
                <c:ptCount val="40"/>
                <c:pt idx="16">
                  <c:v>24.1</c:v>
                </c:pt>
                <c:pt idx="24">
                  <c:v>20.100000000000001</c:v>
                </c:pt>
                <c:pt idx="32">
                  <c:v>16</c:v>
                </c:pt>
              </c:numCache>
            </c:numRef>
          </c:yVal>
          <c:smooth val="0"/>
          <c:extLst xmlns:c16r2="http://schemas.microsoft.com/office/drawing/2015/06/chart">
            <c:ext xmlns:c16="http://schemas.microsoft.com/office/drawing/2014/chart" uri="{C3380CC4-5D6E-409C-BE32-E72D297353CC}">
              <c16:uniqueId val="{00000013-0E92-4BD3-B638-47FBB3DF9A01}"/>
            </c:ext>
          </c:extLst>
        </c:ser>
        <c:dLbls>
          <c:showLegendKey val="0"/>
          <c:showVal val="1"/>
          <c:showCatName val="0"/>
          <c:showSerName val="0"/>
          <c:showPercent val="0"/>
          <c:showBubbleSize val="0"/>
        </c:dLbls>
        <c:axId val="225205712"/>
        <c:axId val="225202968"/>
      </c:scatterChart>
      <c:valAx>
        <c:axId val="225205712"/>
        <c:scaling>
          <c:orientation val="minMax"/>
          <c:max val="59"/>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202968"/>
        <c:crosses val="autoZero"/>
        <c:crossBetween val="midCat"/>
      </c:valAx>
      <c:valAx>
        <c:axId val="225202968"/>
        <c:scaling>
          <c:orientation val="minMax"/>
          <c:max val="2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205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5B-4617-821C-E7B2C76FB3A6}"/>
                </c:ext>
                <c:ext xmlns:c15="http://schemas.microsoft.com/office/drawing/2012/chart" uri="{CE6537A1-D6FC-4f65-9D91-7224C49458BB}">
                  <c15:dlblFieldTable>
                    <c15:dlblFTEntry>
                      <c15:txfldGUID>{7A3D09CE-4D0E-4BDB-B402-D3A8BACAAB24}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5B-4617-821C-E7B2C76FB3A6}"/>
                </c:ext>
                <c:ext xmlns:c15="http://schemas.microsoft.com/office/drawing/2012/chart" uri="{CE6537A1-D6FC-4f65-9D91-7224C49458BB}">
                  <c15:dlblFieldTable>
                    <c15:dlblFTEntry>
                      <c15:txfldGUID>{5ADD515A-7270-450F-875D-D312FA609894}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5B-4617-821C-E7B2C76FB3A6}"/>
                </c:ext>
                <c:ext xmlns:c15="http://schemas.microsoft.com/office/drawing/2012/chart" uri="{CE6537A1-D6FC-4f65-9D91-7224C49458BB}">
                  <c15:dlblFieldTable>
                    <c15:dlblFTEntry>
                      <c15:txfldGUID>{2B0DCBB5-DE84-4D38-9055-F9B87CD6FFF2}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5B-4617-821C-E7B2C76FB3A6}"/>
                </c:ext>
                <c:ext xmlns:c15="http://schemas.microsoft.com/office/drawing/2012/chart" uri="{CE6537A1-D6FC-4f65-9D91-7224C49458BB}">
                  <c15:dlblFieldTable>
                    <c15:dlblFTEntry>
                      <c15:txfldGUID>{D39CDCD3-0335-41D7-A527-51F10F34AF15}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5B-4617-821C-E7B2C76FB3A6}"/>
                </c:ext>
                <c:ext xmlns:c15="http://schemas.microsoft.com/office/drawing/2012/chart" uri="{CE6537A1-D6FC-4f65-9D91-7224C49458BB}">
                  <c15:dlblFieldTable>
                    <c15:dlblFTEntry>
                      <c15:txfldGUID>{B74ED4BC-E9FA-41B6-8B0A-0F9D98C03971}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5B-4617-821C-E7B2C76FB3A6}"/>
                </c:ext>
                <c:ext xmlns:c15="http://schemas.microsoft.com/office/drawing/2012/chart" uri="{CE6537A1-D6FC-4f65-9D91-7224C49458BB}">
                  <c15:dlblFieldTable>
                    <c15:dlblFTEntry>
                      <c15:txfldGUID>{57F8843F-E3A6-44D4-BD39-5D7AC1EE677E}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5B-4617-821C-E7B2C76FB3A6}"/>
                </c:ext>
                <c:ext xmlns:c15="http://schemas.microsoft.com/office/drawing/2012/chart" uri="{CE6537A1-D6FC-4f65-9D91-7224C49458BB}">
                  <c15:dlblFieldTable>
                    <c15:dlblFTEntry>
                      <c15:txfldGUID>{3FF88D7F-8BC7-49B6-8809-DA8E330CCFBF}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5B-4617-821C-E7B2C76FB3A6}"/>
                </c:ext>
                <c:ext xmlns:c15="http://schemas.microsoft.com/office/drawing/2012/chart" uri="{CE6537A1-D6FC-4f65-9D91-7224C49458BB}">
                  <c15:dlblFieldTable>
                    <c15:dlblFTEntry>
                      <c15:txfldGUID>{E49DDBBE-2530-425B-A07E-D7C5BEA5FA8A}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5B-4617-821C-E7B2C76FB3A6}"/>
                </c:ext>
                <c:ext xmlns:c15="http://schemas.microsoft.com/office/drawing/2012/chart" uri="{CE6537A1-D6FC-4f65-9D91-7224C49458BB}">
                  <c15:dlblFieldTable>
                    <c15:dlblFTEntry>
                      <c15:txfldGUID>{BEEC6198-2B42-44A8-AF6A-0676B4C7F774}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5.0999999999999996</c:v>
                </c:pt>
                <c:pt idx="24">
                  <c:v>4.4000000000000004</c:v>
                </c:pt>
                <c:pt idx="32">
                  <c:v>2.8</c:v>
                </c:pt>
              </c:numCache>
            </c:numRef>
          </c:xVal>
          <c:yVal>
            <c:numRef>
              <c:f>公会計指標分析・財政指標組合せ分析表!$BP$73:$DC$73</c:f>
              <c:numCache>
                <c:formatCode>#,##0.0;"▲ "#,##0.0</c:formatCode>
                <c:ptCount val="40"/>
                <c:pt idx="0">
                  <c:v>21.7</c:v>
                </c:pt>
                <c:pt idx="8">
                  <c:v>22.2</c:v>
                </c:pt>
                <c:pt idx="16">
                  <c:v>13.9</c:v>
                </c:pt>
                <c:pt idx="24">
                  <c:v>10.3</c:v>
                </c:pt>
              </c:numCache>
            </c:numRef>
          </c:yVal>
          <c:smooth val="0"/>
          <c:extLst xmlns:c16r2="http://schemas.microsoft.com/office/drawing/2015/06/chart">
            <c:ext xmlns:c16="http://schemas.microsoft.com/office/drawing/2014/chart" uri="{C3380CC4-5D6E-409C-BE32-E72D297353CC}">
              <c16:uniqueId val="{00000009-235B-4617-821C-E7B2C76FB3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5B-4617-821C-E7B2C76FB3A6}"/>
                </c:ext>
                <c:ext xmlns:c15="http://schemas.microsoft.com/office/drawing/2012/chart" uri="{CE6537A1-D6FC-4f65-9D91-7224C49458BB}">
                  <c15:dlblFieldTable>
                    <c15:dlblFTEntry>
                      <c15:txfldGUID>{BA5E401A-D2EE-47AF-9738-6A36BF17E3D9}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5B-4617-821C-E7B2C76FB3A6}"/>
                </c:ext>
                <c:ext xmlns:c15="http://schemas.microsoft.com/office/drawing/2012/chart" uri="{CE6537A1-D6FC-4f65-9D91-7224C49458BB}">
                  <c15:dlblFieldTable>
                    <c15:dlblFTEntry>
                      <c15:txfldGUID>{076919D7-A16C-469A-B2B6-4871C4E455DC}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5B-4617-821C-E7B2C76FB3A6}"/>
                </c:ext>
                <c:ext xmlns:c15="http://schemas.microsoft.com/office/drawing/2012/chart" uri="{CE6537A1-D6FC-4f65-9D91-7224C49458BB}">
                  <c15:dlblFieldTable>
                    <c15:dlblFTEntry>
                      <c15:txfldGUID>{1FEFD330-2D98-412B-AE85-2A039839FF34}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5B-4617-821C-E7B2C76FB3A6}"/>
                </c:ext>
                <c:ext xmlns:c15="http://schemas.microsoft.com/office/drawing/2012/chart" uri="{CE6537A1-D6FC-4f65-9D91-7224C49458BB}">
                  <c15:dlblFieldTable>
                    <c15:dlblFTEntry>
                      <c15:txfldGUID>{11ECA23B-8208-4980-8183-ECB95949D776}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5B-4617-821C-E7B2C76FB3A6}"/>
                </c:ext>
                <c:ext xmlns:c15="http://schemas.microsoft.com/office/drawing/2012/chart" uri="{CE6537A1-D6FC-4f65-9D91-7224C49458BB}">
                  <c15:dlblFieldTable>
                    <c15:dlblFTEntry>
                      <c15:txfldGUID>{9BC85654-358C-415E-83C4-80566D2143E7}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5B-4617-821C-E7B2C76FB3A6}"/>
                </c:ext>
                <c:ext xmlns:c15="http://schemas.microsoft.com/office/drawing/2012/chart" uri="{CE6537A1-D6FC-4f65-9D91-7224C49458BB}">
                  <c15:dlblFieldTable>
                    <c15:dlblFTEntry>
                      <c15:txfldGUID>{59F6E61F-EC54-4B13-AD4A-4F59DE8F87BB}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5B-4617-821C-E7B2C76FB3A6}"/>
                </c:ext>
                <c:ext xmlns:c15="http://schemas.microsoft.com/office/drawing/2012/chart" uri="{CE6537A1-D6FC-4f65-9D91-7224C49458BB}">
                  <c15:dlblFieldTable>
                    <c15:dlblFTEntry>
                      <c15:txfldGUID>{A9D0B68B-415A-4742-8FC2-851FB845AF85}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5B-4617-821C-E7B2C76FB3A6}"/>
                </c:ext>
                <c:ext xmlns:c15="http://schemas.microsoft.com/office/drawing/2012/chart" uri="{CE6537A1-D6FC-4f65-9D91-7224C49458BB}">
                  <c15:dlblFieldTable>
                    <c15:dlblFTEntry>
                      <c15:txfldGUID>{EEB9C7C7-F7D3-49BB-802E-30D0DA3DA15F}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5B-4617-821C-E7B2C76FB3A6}"/>
                </c:ext>
                <c:ext xmlns:c15="http://schemas.microsoft.com/office/drawing/2012/chart" uri="{CE6537A1-D6FC-4f65-9D91-7224C49458BB}">
                  <c15:dlblFieldTable>
                    <c15:dlblFTEntry>
                      <c15:txfldGUID>{171D1D72-73C8-4FDA-A9DF-9290B89BE0F5}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6</c:v>
                </c:pt>
                <c:pt idx="24">
                  <c:v>5.8</c:v>
                </c:pt>
                <c:pt idx="32">
                  <c:v>5.3</c:v>
                </c:pt>
              </c:numCache>
            </c:numRef>
          </c:xVal>
          <c:yVal>
            <c:numRef>
              <c:f>公会計指標分析・財政指標組合せ分析表!$BP$77:$DC$77</c:f>
              <c:numCache>
                <c:formatCode>#,##0.0;"▲ "#,##0.0</c:formatCode>
                <c:ptCount val="40"/>
                <c:pt idx="0">
                  <c:v>30.5</c:v>
                </c:pt>
                <c:pt idx="8">
                  <c:v>21.2</c:v>
                </c:pt>
                <c:pt idx="16">
                  <c:v>24.1</c:v>
                </c:pt>
                <c:pt idx="24">
                  <c:v>20.100000000000001</c:v>
                </c:pt>
                <c:pt idx="32">
                  <c:v>16</c:v>
                </c:pt>
              </c:numCache>
            </c:numRef>
          </c:yVal>
          <c:smooth val="0"/>
          <c:extLst xmlns:c16r2="http://schemas.microsoft.com/office/drawing/2015/06/chart">
            <c:ext xmlns:c16="http://schemas.microsoft.com/office/drawing/2014/chart" uri="{C3380CC4-5D6E-409C-BE32-E72D297353CC}">
              <c16:uniqueId val="{00000013-235B-4617-821C-E7B2C76FB3A6}"/>
            </c:ext>
          </c:extLst>
        </c:ser>
        <c:dLbls>
          <c:showLegendKey val="0"/>
          <c:showVal val="1"/>
          <c:showCatName val="0"/>
          <c:showSerName val="0"/>
          <c:showPercent val="0"/>
          <c:showBubbleSize val="0"/>
        </c:dLbls>
        <c:axId val="225202184"/>
        <c:axId val="225200224"/>
      </c:scatterChart>
      <c:valAx>
        <c:axId val="225202184"/>
        <c:scaling>
          <c:orientation val="minMax"/>
          <c:max val="6.6"/>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200224"/>
        <c:crosses val="autoZero"/>
        <c:crossBetween val="midCat"/>
      </c:valAx>
      <c:valAx>
        <c:axId val="225200224"/>
        <c:scaling>
          <c:orientation val="minMax"/>
          <c:max val="3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202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過去の市債発行の抑制等の効果により，平成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年度に元利償還金の決算額が減少し，平成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年度においても実質公債費比率の分子が大幅に改善している。</a:t>
          </a:r>
        </a:p>
        <a:p>
          <a:r>
            <a:rPr kumimoji="1" lang="ja-JP" altLang="en-US" sz="1400">
              <a:latin typeface="ＭＳ ゴシック" pitchFamily="49" charset="-128"/>
              <a:ea typeface="ＭＳ ゴシック" pitchFamily="49" charset="-128"/>
            </a:rPr>
            <a:t>　しかし，今後は公共施設の老朽化対策等により市債発行が増加し，公債費の増加が見込まれる。</a:t>
          </a:r>
        </a:p>
        <a:p>
          <a:r>
            <a:rPr kumimoji="1" lang="ja-JP" altLang="en-US" sz="1400">
              <a:latin typeface="ＭＳ ゴシック" pitchFamily="49" charset="-128"/>
              <a:ea typeface="ＭＳ ゴシック" pitchFamily="49" charset="-128"/>
            </a:rPr>
            <a:t>　計画的な財政運営により，基金残高の確保と，臨時財政対策債等の発行抑制，繰上償還等により，健全性の維持に努める。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財政調整基金への積立により充当可能基金が増加したことや，下水道事業会計への準元利償還金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繰出金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等が減少したことにより，将来負担比率の分子はマイナスとなった。</a:t>
          </a:r>
        </a:p>
        <a:p>
          <a:r>
            <a:rPr kumimoji="1" lang="ja-JP" altLang="en-US" sz="1400">
              <a:latin typeface="ＭＳ ゴシック" pitchFamily="49" charset="-128"/>
              <a:ea typeface="ＭＳ ゴシック" pitchFamily="49" charset="-128"/>
            </a:rPr>
            <a:t>　一般会計等に係る地方債の現在高は，過去の発行抑制等の効果によりここ数年減少傾向にあったが，清掃センター改修対策事業等の起債発行により増加に転じている。</a:t>
          </a:r>
        </a:p>
        <a:p>
          <a:r>
            <a:rPr kumimoji="1" lang="ja-JP" altLang="en-US" sz="1400">
              <a:latin typeface="ＭＳ ゴシック" pitchFamily="49" charset="-128"/>
              <a:ea typeface="ＭＳ ゴシック" pitchFamily="49" charset="-128"/>
            </a:rPr>
            <a:t>　このことからも分かるように，今後は公共施設の老朽化対策等で市債発行が増加することが予想されるため，繰上償還等により適正な市債管理を行い，収支バランスの取れた財政を維持することで基金残高を確保し，健全性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三重県鈴鹿市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財政調整基金については，取り崩しを行わず決算剰余金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億円積み立てた一方，減債基金については市債発行抑制のため約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基金全体としては前年度と比較すると増加となった。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財政調整基金の適正額を確保しつつ，公共施設の老朽化対策等の行政課題に対応するため，また，基金の使途の明確化を図る目的からも，必要に応じて特定目的基金へ積み立てていくことを予定している。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生活環境施設整備基金：清掃施設等生活関連施設の建設等のための基金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すずか応援基金：すずか応援寄附金（ふるさと納税）を寄附者の意向に応じた事業の財源とするための基金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すずか応援基金：平成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年度に受領したすずか応援寄附金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万円の積み立てを行ったが，同年度に実施した事業のうち，寄附者の意向に応じた事業の財源として充当するために約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万円取り崩したために減少している。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施設整備に対応するため，適宜積み立てをしていく予定だが，一方で現行の施設整備事業に充当するため，令和元年度から取り崩しを開始する予定であり，計画的な運用で適正額を確保し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生活環境施設整備基金：清掃センター改修対策事業に充当するため，令和元年度に約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億円積み立てたことにより総額としては増加している。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公共施設等の老朽化対策に多額の費用を要する見込みであり，財政調整基金の取り崩しを行うことで収支の均衡を保つ状況が想定されるため，中長期的には減少する見込み。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行財政改革や公共施設等総合管理計画等により，計画的な財政運営を行い，財政調整基金の適正額を確保していく必要がある。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市債発行抑制のため約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億の取り崩しを行ったことによる減少。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公共施設等の老朽化対策等により増加が見込まれる市債残高を調整するため，市債発行の抑制に取り組むという観点から，計画的に活用していく。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200,388
192,179
194.46
62,978,080
61,723,672
992,952
37,742,834
45,276,880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有形固定資産減価償却率は，類似団体や全国と比較すると低い水準にあるが，上昇傾向となっている。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それぞれの公共施設について個別施設計画を策定したため，今後は当該計画に基づいた施設の維持管理を適切に進め，老朽化施設の更新にあたっては複合化や集合化についても積極的に検討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6" name="直線コネクタ 65"/>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7"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8" name="直線コネクタ 67"/>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9"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0" name="直線コネクタ 69"/>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22454</xdr:rowOff>
    </xdr:from>
    <xdr:ext cx="405111" cy="259045"/>
    <xdr:sp macro="" textlink="">
      <xdr:nvSpPr>
        <xdr:cNvPr id="71" name="有形固定資産減価償却率平均値テキスト"/>
        <xdr:cNvSpPr txBox="1"/>
      </xdr:nvSpPr>
      <xdr:spPr>
        <a:xfrm>
          <a:off x="4813300" y="5937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2" name="フローチャート: 判断 71"/>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3" name="フローチャート: 判断 72"/>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4" name="フローチャート: 判断 73"/>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69215</xdr:rowOff>
    </xdr:from>
    <xdr:to>
      <xdr:col>11</xdr:col>
      <xdr:colOff>187325</xdr:colOff>
      <xdr:row>32</xdr:row>
      <xdr:rowOff>170815</xdr:rowOff>
    </xdr:to>
    <xdr:sp macro="" textlink="">
      <xdr:nvSpPr>
        <xdr:cNvPr id="75" name="フローチャート: 判断 74"/>
        <xdr:cNvSpPr/>
      </xdr:nvSpPr>
      <xdr:spPr>
        <a:xfrm>
          <a:off x="2476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87207</xdr:rowOff>
    </xdr:from>
    <xdr:to>
      <xdr:col>23</xdr:col>
      <xdr:colOff>136525</xdr:colOff>
      <xdr:row>33</xdr:row>
      <xdr:rowOff>17357</xdr:rowOff>
    </xdr:to>
    <xdr:sp macro="" textlink="">
      <xdr:nvSpPr>
        <xdr:cNvPr id="81" name="楕円 80"/>
        <xdr:cNvSpPr/>
      </xdr:nvSpPr>
      <xdr:spPr>
        <a:xfrm>
          <a:off x="47117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65634</xdr:rowOff>
    </xdr:from>
    <xdr:ext cx="405111" cy="259045"/>
    <xdr:sp macro="" textlink="">
      <xdr:nvSpPr>
        <xdr:cNvPr id="82" name="有形固定資産減価償却率該当値テキスト"/>
        <xdr:cNvSpPr txBox="1"/>
      </xdr:nvSpPr>
      <xdr:spPr>
        <a:xfrm>
          <a:off x="4813300" y="63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83" name="楕円 82"/>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138007</xdr:rowOff>
    </xdr:from>
    <xdr:to>
      <xdr:col>23</xdr:col>
      <xdr:colOff>85725</xdr:colOff>
      <xdr:row>33</xdr:row>
      <xdr:rowOff>34925</xdr:rowOff>
    </xdr:to>
    <xdr:cxnSp macro="">
      <xdr:nvCxnSpPr>
        <xdr:cNvPr id="84" name="直線コネクタ 83"/>
        <xdr:cNvCxnSpPr/>
      </xdr:nvCxnSpPr>
      <xdr:spPr>
        <a:xfrm flipV="1">
          <a:off x="4051300" y="6395932"/>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34502</xdr:rowOff>
    </xdr:from>
    <xdr:to>
      <xdr:col>15</xdr:col>
      <xdr:colOff>187325</xdr:colOff>
      <xdr:row>33</xdr:row>
      <xdr:rowOff>136102</xdr:rowOff>
    </xdr:to>
    <xdr:sp macro="" textlink="">
      <xdr:nvSpPr>
        <xdr:cNvPr id="85" name="楕円 84"/>
        <xdr:cNvSpPr/>
      </xdr:nvSpPr>
      <xdr:spPr>
        <a:xfrm>
          <a:off x="3238500" y="64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85302</xdr:rowOff>
    </xdr:to>
    <xdr:cxnSp macro="">
      <xdr:nvCxnSpPr>
        <xdr:cNvPr id="86" name="直線コネクタ 85"/>
        <xdr:cNvCxnSpPr/>
      </xdr:nvCxnSpPr>
      <xdr:spPr>
        <a:xfrm flipV="1">
          <a:off x="3289300" y="646430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87"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8"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15892</xdr:rowOff>
    </xdr:from>
    <xdr:ext cx="405111" cy="259045"/>
    <xdr:sp macro="" textlink="">
      <xdr:nvSpPr>
        <xdr:cNvPr id="89" name="n_3aveValue有形固定資産減価償却率"/>
        <xdr:cNvSpPr txBox="1"/>
      </xdr:nvSpPr>
      <xdr:spPr>
        <a:xfrm>
          <a:off x="2324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90" name="n_1mainValue有形固定資産減価償却率"/>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127229</xdr:rowOff>
    </xdr:from>
    <xdr:ext cx="405111" cy="259045"/>
    <xdr:sp macro="" textlink="">
      <xdr:nvSpPr>
        <xdr:cNvPr id="91" name="n_2mainValue有形固定資産減価償却率"/>
        <xdr:cNvSpPr txBox="1"/>
      </xdr:nvSpPr>
      <xdr:spPr>
        <a:xfrm>
          <a:off x="3086744" y="6556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地方債の現在高や退職手当の負担見込みなどの将来負担額は減少したものの，類似団体・三重県平均と比較すると人件費が高い水準にあることから，債務償還比率も類似団体等と比べると高くなっている。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時間外勤務の削減と適正人員の配置・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等の導入による業務の効率化などを検討し，引き続き人件費の削減を図る。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2" name="直線コネクタ 121"/>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5"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6" name="直線コネクタ 125"/>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7" name="債務償還比率平均値テキスト"/>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8" name="フローチャート: 判断 127"/>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29" name="フローチャート: 判断 128"/>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12972</xdr:rowOff>
    </xdr:from>
    <xdr:to>
      <xdr:col>76</xdr:col>
      <xdr:colOff>73025</xdr:colOff>
      <xdr:row>29</xdr:row>
      <xdr:rowOff>114572</xdr:rowOff>
    </xdr:to>
    <xdr:sp macro="" textlink="">
      <xdr:nvSpPr>
        <xdr:cNvPr id="135" name="楕円 134"/>
        <xdr:cNvSpPr/>
      </xdr:nvSpPr>
      <xdr:spPr>
        <a:xfrm>
          <a:off x="147447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35849</xdr:rowOff>
    </xdr:from>
    <xdr:ext cx="469744" cy="259045"/>
    <xdr:sp macro="" textlink="">
      <xdr:nvSpPr>
        <xdr:cNvPr id="136" name="債務償還比率該当値テキスト"/>
        <xdr:cNvSpPr txBox="1"/>
      </xdr:nvSpPr>
      <xdr:spPr>
        <a:xfrm>
          <a:off x="14846300" y="56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77860</xdr:rowOff>
    </xdr:from>
    <xdr:to>
      <xdr:col>72</xdr:col>
      <xdr:colOff>123825</xdr:colOff>
      <xdr:row>29</xdr:row>
      <xdr:rowOff>8010</xdr:rowOff>
    </xdr:to>
    <xdr:sp macro="" textlink="">
      <xdr:nvSpPr>
        <xdr:cNvPr id="137" name="楕円 136"/>
        <xdr:cNvSpPr/>
      </xdr:nvSpPr>
      <xdr:spPr>
        <a:xfrm>
          <a:off x="14033500" y="56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128660</xdr:rowOff>
    </xdr:from>
    <xdr:to>
      <xdr:col>76</xdr:col>
      <xdr:colOff>22225</xdr:colOff>
      <xdr:row>29</xdr:row>
      <xdr:rowOff>63772</xdr:rowOff>
    </xdr:to>
    <xdr:cxnSp macro="">
      <xdr:nvCxnSpPr>
        <xdr:cNvPr id="138" name="直線コネクタ 137"/>
        <xdr:cNvCxnSpPr/>
      </xdr:nvCxnSpPr>
      <xdr:spPr>
        <a:xfrm>
          <a:off x="14084300" y="5700785"/>
          <a:ext cx="711200" cy="10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80753</xdr:rowOff>
    </xdr:from>
    <xdr:ext cx="469744" cy="259045"/>
    <xdr:sp macro="" textlink="">
      <xdr:nvSpPr>
        <xdr:cNvPr id="139" name="n_1aveValue債務償還比率"/>
        <xdr:cNvSpPr txBox="1"/>
      </xdr:nvSpPr>
      <xdr:spPr>
        <a:xfrm>
          <a:off x="13836727" y="599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24537</xdr:rowOff>
    </xdr:from>
    <xdr:ext cx="469744" cy="259045"/>
    <xdr:sp macro="" textlink="">
      <xdr:nvSpPr>
        <xdr:cNvPr id="140" name="n_1mainValue債務償還比率"/>
        <xdr:cNvSpPr txBox="1"/>
      </xdr:nvSpPr>
      <xdr:spPr>
        <a:xfrm>
          <a:off x="13836727" y="54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200,388
192,179
194.46
62,978,080
61,723,672
992,952
37,742,834
45,276,880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2" name="【道路】&#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2" name="楕円 71"/>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101799</xdr:rowOff>
    </xdr:from>
    <xdr:ext cx="405111" cy="259045"/>
    <xdr:sp macro="" textlink="">
      <xdr:nvSpPr>
        <xdr:cNvPr id="73" name="【道路】&#10;有形固定資産減価償却率該当値テキスト"/>
        <xdr:cNvSpPr txBox="1"/>
      </xdr:nvSpPr>
      <xdr:spPr>
        <a:xfrm>
          <a:off x="4673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4" name="楕円 73"/>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74567</xdr:rowOff>
    </xdr:to>
    <xdr:cxnSp macro="">
      <xdr:nvCxnSpPr>
        <xdr:cNvPr id="75" name="直線コネクタ 74"/>
        <xdr:cNvCxnSpPr/>
      </xdr:nvCxnSpPr>
      <xdr:spPr>
        <a:xfrm flipV="1">
          <a:off x="3797300" y="651782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6" name="楕円 75"/>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74567</xdr:rowOff>
    </xdr:to>
    <xdr:cxnSp macro="">
      <xdr:nvCxnSpPr>
        <xdr:cNvPr id="77" name="直線コネクタ 76"/>
        <xdr:cNvCxnSpPr/>
      </xdr:nvCxnSpPr>
      <xdr:spPr>
        <a:xfrm>
          <a:off x="2908300" y="65684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78" name="n_1ave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79" name="n_2aveValue【道路】&#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81" name="n_1mainValue【道路】&#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2" name="n_2main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7" name="直線コネクタ 106"/>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8"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9" name="直線コネクタ 108"/>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0"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1" name="直線コネクタ 110"/>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32402</xdr:rowOff>
    </xdr:from>
    <xdr:ext cx="469744" cy="259045"/>
    <xdr:sp macro="" textlink="">
      <xdr:nvSpPr>
        <xdr:cNvPr id="112" name="【道路】&#10;一人当たり延長平均値テキスト"/>
        <xdr:cNvSpPr txBox="1"/>
      </xdr:nvSpPr>
      <xdr:spPr>
        <a:xfrm>
          <a:off x="10515600" y="654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3" name="フローチャート: 判断 112"/>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4" name="フローチャート: 判断 113"/>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5" name="フローチャート: 判断 114"/>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44196</xdr:rowOff>
    </xdr:from>
    <xdr:to>
      <xdr:col>41</xdr:col>
      <xdr:colOff>101600</xdr:colOff>
      <xdr:row>40</xdr:row>
      <xdr:rowOff>145796</xdr:rowOff>
    </xdr:to>
    <xdr:sp macro="" textlink="">
      <xdr:nvSpPr>
        <xdr:cNvPr id="116" name="フローチャート: 判断 115"/>
        <xdr:cNvSpPr/>
      </xdr:nvSpPr>
      <xdr:spPr>
        <a:xfrm>
          <a:off x="7810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52832</xdr:rowOff>
    </xdr:from>
    <xdr:to>
      <xdr:col>55</xdr:col>
      <xdr:colOff>50800</xdr:colOff>
      <xdr:row>39</xdr:row>
      <xdr:rowOff>154432</xdr:rowOff>
    </xdr:to>
    <xdr:sp macro="" textlink="">
      <xdr:nvSpPr>
        <xdr:cNvPr id="122" name="楕円 121"/>
        <xdr:cNvSpPr/>
      </xdr:nvSpPr>
      <xdr:spPr>
        <a:xfrm>
          <a:off x="104267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31259</xdr:rowOff>
    </xdr:from>
    <xdr:ext cx="469744" cy="259045"/>
    <xdr:sp macro="" textlink="">
      <xdr:nvSpPr>
        <xdr:cNvPr id="123" name="【道路】&#10;一人当たり延長該当値テキスト"/>
        <xdr:cNvSpPr txBox="1"/>
      </xdr:nvSpPr>
      <xdr:spPr>
        <a:xfrm>
          <a:off x="10515600"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57023</xdr:rowOff>
    </xdr:from>
    <xdr:to>
      <xdr:col>50</xdr:col>
      <xdr:colOff>165100</xdr:colOff>
      <xdr:row>39</xdr:row>
      <xdr:rowOff>158623</xdr:rowOff>
    </xdr:to>
    <xdr:sp macro="" textlink="">
      <xdr:nvSpPr>
        <xdr:cNvPr id="124" name="楕円 123"/>
        <xdr:cNvSpPr/>
      </xdr:nvSpPr>
      <xdr:spPr>
        <a:xfrm>
          <a:off x="9588500" y="67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103632</xdr:rowOff>
    </xdr:from>
    <xdr:to>
      <xdr:col>55</xdr:col>
      <xdr:colOff>0</xdr:colOff>
      <xdr:row>39</xdr:row>
      <xdr:rowOff>107823</xdr:rowOff>
    </xdr:to>
    <xdr:cxnSp macro="">
      <xdr:nvCxnSpPr>
        <xdr:cNvPr id="125" name="直線コネクタ 124"/>
        <xdr:cNvCxnSpPr/>
      </xdr:nvCxnSpPr>
      <xdr:spPr>
        <a:xfrm flipV="1">
          <a:off x="9639300" y="679018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53594</xdr:rowOff>
    </xdr:from>
    <xdr:to>
      <xdr:col>46</xdr:col>
      <xdr:colOff>38100</xdr:colOff>
      <xdr:row>39</xdr:row>
      <xdr:rowOff>155194</xdr:rowOff>
    </xdr:to>
    <xdr:sp macro="" textlink="">
      <xdr:nvSpPr>
        <xdr:cNvPr id="126" name="楕円 125"/>
        <xdr:cNvSpPr/>
      </xdr:nvSpPr>
      <xdr:spPr>
        <a:xfrm>
          <a:off x="8699500" y="67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104394</xdr:rowOff>
    </xdr:from>
    <xdr:to>
      <xdr:col>50</xdr:col>
      <xdr:colOff>114300</xdr:colOff>
      <xdr:row>39</xdr:row>
      <xdr:rowOff>107823</xdr:rowOff>
    </xdr:to>
    <xdr:cxnSp macro="">
      <xdr:nvCxnSpPr>
        <xdr:cNvPr id="127" name="直線コネクタ 126"/>
        <xdr:cNvCxnSpPr/>
      </xdr:nvCxnSpPr>
      <xdr:spPr>
        <a:xfrm>
          <a:off x="8750300" y="67909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65041</xdr:rowOff>
    </xdr:from>
    <xdr:ext cx="534377" cy="259045"/>
    <xdr:sp macro="" textlink="">
      <xdr:nvSpPr>
        <xdr:cNvPr id="128" name="n_1aveValue【道路】&#10;一人当たり延長"/>
        <xdr:cNvSpPr txBox="1"/>
      </xdr:nvSpPr>
      <xdr:spPr>
        <a:xfrm>
          <a:off x="93594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9"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162323</xdr:rowOff>
    </xdr:from>
    <xdr:ext cx="469744" cy="259045"/>
    <xdr:sp macro="" textlink="">
      <xdr:nvSpPr>
        <xdr:cNvPr id="130" name="n_3aveValue【道路】&#10;一人当たり延長"/>
        <xdr:cNvSpPr txBox="1"/>
      </xdr:nvSpPr>
      <xdr:spPr>
        <a:xfrm>
          <a:off x="7626427" y="66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149750</xdr:rowOff>
    </xdr:from>
    <xdr:ext cx="469744" cy="259045"/>
    <xdr:sp macro="" textlink="">
      <xdr:nvSpPr>
        <xdr:cNvPr id="131" name="n_1mainValue【道路】&#10;一人当たり延長"/>
        <xdr:cNvSpPr txBox="1"/>
      </xdr:nvSpPr>
      <xdr:spPr>
        <a:xfrm>
          <a:off x="9391727" y="68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146321</xdr:rowOff>
    </xdr:from>
    <xdr:ext cx="469744" cy="259045"/>
    <xdr:sp macro="" textlink="">
      <xdr:nvSpPr>
        <xdr:cNvPr id="132" name="n_2mainValue【道路】&#10;一人当たり延長"/>
        <xdr:cNvSpPr txBox="1"/>
      </xdr:nvSpPr>
      <xdr:spPr>
        <a:xfrm>
          <a:off x="851542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55" name="直線コネクタ 154"/>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6"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7" name="直線コネクタ 156"/>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9" name="直線コネクタ 15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0" name="【橋りょう・トンネ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1" name="フローチャート: 判断 160"/>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2" name="フローチャート: 判断 161"/>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3" name="フローチャート: 判断 162"/>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116078</xdr:rowOff>
    </xdr:from>
    <xdr:to>
      <xdr:col>10</xdr:col>
      <xdr:colOff>165100</xdr:colOff>
      <xdr:row>62</xdr:row>
      <xdr:rowOff>46228</xdr:rowOff>
    </xdr:to>
    <xdr:sp macro="" textlink="">
      <xdr:nvSpPr>
        <xdr:cNvPr id="164" name="フローチャート: 判断 163"/>
        <xdr:cNvSpPr/>
      </xdr:nvSpPr>
      <xdr:spPr>
        <a:xfrm>
          <a:off x="196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161798</xdr:rowOff>
    </xdr:from>
    <xdr:to>
      <xdr:col>24</xdr:col>
      <xdr:colOff>114300</xdr:colOff>
      <xdr:row>62</xdr:row>
      <xdr:rowOff>91948</xdr:rowOff>
    </xdr:to>
    <xdr:sp macro="" textlink="">
      <xdr:nvSpPr>
        <xdr:cNvPr id="170" name="楕円 169"/>
        <xdr:cNvSpPr/>
      </xdr:nvSpPr>
      <xdr:spPr>
        <a:xfrm>
          <a:off x="4584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140225</xdr:rowOff>
    </xdr:from>
    <xdr:ext cx="405111" cy="259045"/>
    <xdr:sp macro="" textlink="">
      <xdr:nvSpPr>
        <xdr:cNvPr id="171" name="【橋りょう・トンネル】&#10;有形固定資産減価償却率該当値テキスト"/>
        <xdr:cNvSpPr txBox="1"/>
      </xdr:nvSpPr>
      <xdr:spPr>
        <a:xfrm>
          <a:off x="4673600"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72644</xdr:rowOff>
    </xdr:from>
    <xdr:to>
      <xdr:col>20</xdr:col>
      <xdr:colOff>38100</xdr:colOff>
      <xdr:row>63</xdr:row>
      <xdr:rowOff>2794</xdr:rowOff>
    </xdr:to>
    <xdr:sp macro="" textlink="">
      <xdr:nvSpPr>
        <xdr:cNvPr id="172" name="楕円 171"/>
        <xdr:cNvSpPr/>
      </xdr:nvSpPr>
      <xdr:spPr>
        <a:xfrm>
          <a:off x="3746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41148</xdr:rowOff>
    </xdr:from>
    <xdr:to>
      <xdr:col>24</xdr:col>
      <xdr:colOff>63500</xdr:colOff>
      <xdr:row>62</xdr:row>
      <xdr:rowOff>123444</xdr:rowOff>
    </xdr:to>
    <xdr:cxnSp macro="">
      <xdr:nvCxnSpPr>
        <xdr:cNvPr id="173" name="直線コネクタ 172"/>
        <xdr:cNvCxnSpPr/>
      </xdr:nvCxnSpPr>
      <xdr:spPr>
        <a:xfrm flipV="1">
          <a:off x="3797300" y="106710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145796</xdr:rowOff>
    </xdr:from>
    <xdr:to>
      <xdr:col>15</xdr:col>
      <xdr:colOff>101600</xdr:colOff>
      <xdr:row>63</xdr:row>
      <xdr:rowOff>75946</xdr:rowOff>
    </xdr:to>
    <xdr:sp macro="" textlink="">
      <xdr:nvSpPr>
        <xdr:cNvPr id="174" name="楕円 173"/>
        <xdr:cNvSpPr/>
      </xdr:nvSpPr>
      <xdr:spPr>
        <a:xfrm>
          <a:off x="2857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123444</xdr:rowOff>
    </xdr:from>
    <xdr:to>
      <xdr:col>19</xdr:col>
      <xdr:colOff>177800</xdr:colOff>
      <xdr:row>63</xdr:row>
      <xdr:rowOff>25146</xdr:rowOff>
    </xdr:to>
    <xdr:cxnSp macro="">
      <xdr:nvCxnSpPr>
        <xdr:cNvPr id="175" name="直線コネクタ 174"/>
        <xdr:cNvCxnSpPr/>
      </xdr:nvCxnSpPr>
      <xdr:spPr>
        <a:xfrm flipV="1">
          <a:off x="2908300" y="10753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6"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77" name="n_2ave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62755</xdr:rowOff>
    </xdr:from>
    <xdr:ext cx="405111" cy="259045"/>
    <xdr:sp macro="" textlink="">
      <xdr:nvSpPr>
        <xdr:cNvPr id="178" name="n_3aveValue【橋りょう・トンネル】&#10;有形固定資産減価償却率"/>
        <xdr:cNvSpPr txBox="1"/>
      </xdr:nvSpPr>
      <xdr:spPr>
        <a:xfrm>
          <a:off x="1816744" y="1034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165371</xdr:rowOff>
    </xdr:from>
    <xdr:ext cx="405111" cy="259045"/>
    <xdr:sp macro="" textlink="">
      <xdr:nvSpPr>
        <xdr:cNvPr id="179" name="n_1mainValue【橋りょう・トンネル】&#10;有形固定資産減価償却率"/>
        <xdr:cNvSpPr txBox="1"/>
      </xdr:nvSpPr>
      <xdr:spPr>
        <a:xfrm>
          <a:off x="35820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67073</xdr:rowOff>
    </xdr:from>
    <xdr:ext cx="405111" cy="259045"/>
    <xdr:sp macro="" textlink="">
      <xdr:nvSpPr>
        <xdr:cNvPr id="180" name="n_2mainValue【橋りょう・トンネル】&#10;有形固定資産減価償却率"/>
        <xdr:cNvSpPr txBox="1"/>
      </xdr:nvSpPr>
      <xdr:spPr>
        <a:xfrm>
          <a:off x="27057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06" name="直線コネクタ 205"/>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7"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8" name="直線コネクタ 207"/>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9"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0" name="直線コネクタ 209"/>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11"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12" name="フローチャート: 判断 211"/>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13" name="フローチャート: 判断 212"/>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14" name="フローチャート: 判断 213"/>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69455</xdr:rowOff>
    </xdr:from>
    <xdr:to>
      <xdr:col>41</xdr:col>
      <xdr:colOff>101600</xdr:colOff>
      <xdr:row>63</xdr:row>
      <xdr:rowOff>171055</xdr:rowOff>
    </xdr:to>
    <xdr:sp macro="" textlink="">
      <xdr:nvSpPr>
        <xdr:cNvPr id="215" name="フローチャート: 判断 214"/>
        <xdr:cNvSpPr/>
      </xdr:nvSpPr>
      <xdr:spPr>
        <a:xfrm>
          <a:off x="7810500" y="1087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126909</xdr:rowOff>
    </xdr:from>
    <xdr:to>
      <xdr:col>55</xdr:col>
      <xdr:colOff>50800</xdr:colOff>
      <xdr:row>63</xdr:row>
      <xdr:rowOff>57059</xdr:rowOff>
    </xdr:to>
    <xdr:sp macro="" textlink="">
      <xdr:nvSpPr>
        <xdr:cNvPr id="221" name="楕円 220"/>
        <xdr:cNvSpPr/>
      </xdr:nvSpPr>
      <xdr:spPr>
        <a:xfrm>
          <a:off x="10426700" y="107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149786</xdr:rowOff>
    </xdr:from>
    <xdr:ext cx="599010" cy="259045"/>
    <xdr:sp macro="" textlink="">
      <xdr:nvSpPr>
        <xdr:cNvPr id="222" name="【橋りょう・トンネル】&#10;一人当たり有形固定資産（償却資産）額該当値テキスト"/>
        <xdr:cNvSpPr txBox="1"/>
      </xdr:nvSpPr>
      <xdr:spPr>
        <a:xfrm>
          <a:off x="10515600" y="1060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126338</xdr:rowOff>
    </xdr:from>
    <xdr:to>
      <xdr:col>50</xdr:col>
      <xdr:colOff>165100</xdr:colOff>
      <xdr:row>63</xdr:row>
      <xdr:rowOff>56488</xdr:rowOff>
    </xdr:to>
    <xdr:sp macro="" textlink="">
      <xdr:nvSpPr>
        <xdr:cNvPr id="223" name="楕円 222"/>
        <xdr:cNvSpPr/>
      </xdr:nvSpPr>
      <xdr:spPr>
        <a:xfrm>
          <a:off x="9588500" y="107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5688</xdr:rowOff>
    </xdr:from>
    <xdr:to>
      <xdr:col>55</xdr:col>
      <xdr:colOff>0</xdr:colOff>
      <xdr:row>63</xdr:row>
      <xdr:rowOff>6259</xdr:rowOff>
    </xdr:to>
    <xdr:cxnSp macro="">
      <xdr:nvCxnSpPr>
        <xdr:cNvPr id="224" name="直線コネクタ 223"/>
        <xdr:cNvCxnSpPr/>
      </xdr:nvCxnSpPr>
      <xdr:spPr>
        <a:xfrm>
          <a:off x="9639300" y="1080703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127871</xdr:rowOff>
    </xdr:from>
    <xdr:to>
      <xdr:col>46</xdr:col>
      <xdr:colOff>38100</xdr:colOff>
      <xdr:row>63</xdr:row>
      <xdr:rowOff>58021</xdr:rowOff>
    </xdr:to>
    <xdr:sp macro="" textlink="">
      <xdr:nvSpPr>
        <xdr:cNvPr id="225" name="楕円 224"/>
        <xdr:cNvSpPr/>
      </xdr:nvSpPr>
      <xdr:spPr>
        <a:xfrm>
          <a:off x="8699500" y="107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5688</xdr:rowOff>
    </xdr:from>
    <xdr:to>
      <xdr:col>50</xdr:col>
      <xdr:colOff>114300</xdr:colOff>
      <xdr:row>63</xdr:row>
      <xdr:rowOff>7221</xdr:rowOff>
    </xdr:to>
    <xdr:cxnSp macro="">
      <xdr:nvCxnSpPr>
        <xdr:cNvPr id="226" name="直線コネクタ 225"/>
        <xdr:cNvCxnSpPr/>
      </xdr:nvCxnSpPr>
      <xdr:spPr>
        <a:xfrm flipV="1">
          <a:off x="8750300" y="10807038"/>
          <a:ext cx="8890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90487</xdr:rowOff>
    </xdr:from>
    <xdr:ext cx="599010" cy="259045"/>
    <xdr:sp macro="" textlink="">
      <xdr:nvSpPr>
        <xdr:cNvPr id="227" name="n_1aveValue【橋りょう・トンネル】&#10;一人当たり有形固定資産（償却資産）額"/>
        <xdr:cNvSpPr txBox="1"/>
      </xdr:nvSpPr>
      <xdr:spPr>
        <a:xfrm>
          <a:off x="93270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90230</xdr:rowOff>
    </xdr:from>
    <xdr:ext cx="599010" cy="259045"/>
    <xdr:sp macro="" textlink="">
      <xdr:nvSpPr>
        <xdr:cNvPr id="228" name="n_2aveValue【橋りょう・トンネル】&#10;一人当たり有形固定資産（償却資産）額"/>
        <xdr:cNvSpPr txBox="1"/>
      </xdr:nvSpPr>
      <xdr:spPr>
        <a:xfrm>
          <a:off x="8450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16132</xdr:rowOff>
    </xdr:from>
    <xdr:ext cx="599010" cy="259045"/>
    <xdr:sp macro="" textlink="">
      <xdr:nvSpPr>
        <xdr:cNvPr id="229" name="n_3aveValue【橋りょう・トンネル】&#10;一人当たり有形固定資産（償却資産）額"/>
        <xdr:cNvSpPr txBox="1"/>
      </xdr:nvSpPr>
      <xdr:spPr>
        <a:xfrm>
          <a:off x="7561795" y="1064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73015</xdr:rowOff>
    </xdr:from>
    <xdr:ext cx="599010" cy="259045"/>
    <xdr:sp macro="" textlink="">
      <xdr:nvSpPr>
        <xdr:cNvPr id="230" name="n_1mainValue【橋りょう・トンネル】&#10;一人当たり有形固定資産（償却資産）額"/>
        <xdr:cNvSpPr txBox="1"/>
      </xdr:nvSpPr>
      <xdr:spPr>
        <a:xfrm>
          <a:off x="9327095" y="1053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74548</xdr:rowOff>
    </xdr:from>
    <xdr:ext cx="599010" cy="259045"/>
    <xdr:sp macro="" textlink="">
      <xdr:nvSpPr>
        <xdr:cNvPr id="231" name="n_2mainValue【橋りょう・トンネル】&#10;一人当たり有形固定資産（償却資産）額"/>
        <xdr:cNvSpPr txBox="1"/>
      </xdr:nvSpPr>
      <xdr:spPr>
        <a:xfrm>
          <a:off x="8450795" y="1053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56" name="直線コネクタ 255"/>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7"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8" name="直線コネクタ 25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9"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60" name="直線コネクタ 259"/>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61"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2" name="フローチャート: 判断 261"/>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64" name="フローチャート: 判断 263"/>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65" name="フローチャート: 判断 264"/>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1" name="楕円 270"/>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272" name="【公営住宅】&#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73" name="楕円 272"/>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80011</xdr:rowOff>
    </xdr:to>
    <xdr:cxnSp macro="">
      <xdr:nvCxnSpPr>
        <xdr:cNvPr id="274" name="直線コネクタ 273"/>
        <xdr:cNvCxnSpPr/>
      </xdr:nvCxnSpPr>
      <xdr:spPr>
        <a:xfrm flipV="1">
          <a:off x="3797300" y="140550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75" name="楕円 274"/>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167639</xdr:rowOff>
    </xdr:to>
    <xdr:cxnSp macro="">
      <xdr:nvCxnSpPr>
        <xdr:cNvPr id="276" name="直線コネクタ 275"/>
        <xdr:cNvCxnSpPr/>
      </xdr:nvCxnSpPr>
      <xdr:spPr>
        <a:xfrm flipV="1">
          <a:off x="2908300" y="14138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77" name="n_1aveValue【公営住宅】&#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78" name="n_2aveValue【公営住宅】&#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279"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80" name="n_1main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81" name="n_2mainValue【公営住宅】&#10;有形固定資産減価償却率"/>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05" name="直線コネクタ 304"/>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06"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07" name="直線コネクタ 306"/>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08"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09" name="直線コネクタ 308"/>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310"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11" name="フローチャート: 判断 310"/>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12" name="フローチャート: 判断 311"/>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13" name="フローチャート: 判断 312"/>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25400</xdr:rowOff>
    </xdr:from>
    <xdr:to>
      <xdr:col>41</xdr:col>
      <xdr:colOff>101600</xdr:colOff>
      <xdr:row>83</xdr:row>
      <xdr:rowOff>127000</xdr:rowOff>
    </xdr:to>
    <xdr:sp macro="" textlink="">
      <xdr:nvSpPr>
        <xdr:cNvPr id="314" name="フローチャート: 判断 313"/>
        <xdr:cNvSpPr/>
      </xdr:nvSpPr>
      <xdr:spPr>
        <a:xfrm>
          <a:off x="781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0" name="楕円 319"/>
        <xdr:cNvSpPr/>
      </xdr:nvSpPr>
      <xdr:spPr>
        <a:xfrm>
          <a:off x="10426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48277</xdr:rowOff>
    </xdr:from>
    <xdr:ext cx="469744" cy="259045"/>
    <xdr:sp macro="" textlink="">
      <xdr:nvSpPr>
        <xdr:cNvPr id="321" name="【公営住宅】&#10;一人当たり面積該当値テキスト"/>
        <xdr:cNvSpPr txBox="1"/>
      </xdr:nvSpPr>
      <xdr:spPr>
        <a:xfrm>
          <a:off x="10515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27939</xdr:rowOff>
    </xdr:from>
    <xdr:to>
      <xdr:col>50</xdr:col>
      <xdr:colOff>165100</xdr:colOff>
      <xdr:row>82</xdr:row>
      <xdr:rowOff>129539</xdr:rowOff>
    </xdr:to>
    <xdr:sp macro="" textlink="">
      <xdr:nvSpPr>
        <xdr:cNvPr id="322" name="楕円 321"/>
        <xdr:cNvSpPr/>
      </xdr:nvSpPr>
      <xdr:spPr>
        <a:xfrm>
          <a:off x="9588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76200</xdr:rowOff>
    </xdr:from>
    <xdr:to>
      <xdr:col>55</xdr:col>
      <xdr:colOff>0</xdr:colOff>
      <xdr:row>82</xdr:row>
      <xdr:rowOff>78739</xdr:rowOff>
    </xdr:to>
    <xdr:cxnSp macro="">
      <xdr:nvCxnSpPr>
        <xdr:cNvPr id="323" name="直線コネクタ 322"/>
        <xdr:cNvCxnSpPr/>
      </xdr:nvCxnSpPr>
      <xdr:spPr>
        <a:xfrm flipV="1">
          <a:off x="9639300" y="141351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22861</xdr:rowOff>
    </xdr:from>
    <xdr:to>
      <xdr:col>46</xdr:col>
      <xdr:colOff>38100</xdr:colOff>
      <xdr:row>82</xdr:row>
      <xdr:rowOff>124461</xdr:rowOff>
    </xdr:to>
    <xdr:sp macro="" textlink="">
      <xdr:nvSpPr>
        <xdr:cNvPr id="324" name="楕円 323"/>
        <xdr:cNvSpPr/>
      </xdr:nvSpPr>
      <xdr:spPr>
        <a:xfrm>
          <a:off x="8699500" y="140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73661</xdr:rowOff>
    </xdr:from>
    <xdr:to>
      <xdr:col>50</xdr:col>
      <xdr:colOff>114300</xdr:colOff>
      <xdr:row>82</xdr:row>
      <xdr:rowOff>78739</xdr:rowOff>
    </xdr:to>
    <xdr:cxnSp macro="">
      <xdr:nvCxnSpPr>
        <xdr:cNvPr id="325" name="直線コネクタ 324"/>
        <xdr:cNvCxnSpPr/>
      </xdr:nvCxnSpPr>
      <xdr:spPr>
        <a:xfrm>
          <a:off x="8750300" y="141325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26"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27"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143527</xdr:rowOff>
    </xdr:from>
    <xdr:ext cx="469744" cy="259045"/>
    <xdr:sp macro="" textlink="">
      <xdr:nvSpPr>
        <xdr:cNvPr id="328" name="n_3aveValue【公営住宅】&#10;一人当たり面積"/>
        <xdr:cNvSpPr txBox="1"/>
      </xdr:nvSpPr>
      <xdr:spPr>
        <a:xfrm>
          <a:off x="7626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146066</xdr:rowOff>
    </xdr:from>
    <xdr:ext cx="469744" cy="259045"/>
    <xdr:sp macro="" textlink="">
      <xdr:nvSpPr>
        <xdr:cNvPr id="329" name="n_1mainValue【公営住宅】&#10;一人当たり面積"/>
        <xdr:cNvSpPr txBox="1"/>
      </xdr:nvSpPr>
      <xdr:spPr>
        <a:xfrm>
          <a:off x="939172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140988</xdr:rowOff>
    </xdr:from>
    <xdr:ext cx="469744" cy="259045"/>
    <xdr:sp macro="" textlink="">
      <xdr:nvSpPr>
        <xdr:cNvPr id="330" name="n_2mainValue【公営住宅】&#10;一人当たり面積"/>
        <xdr:cNvSpPr txBox="1"/>
      </xdr:nvSpPr>
      <xdr:spPr>
        <a:xfrm>
          <a:off x="8515427" y="138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69" name="直線コネクタ 368"/>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70"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71" name="直線コネクタ 370"/>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72"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73" name="直線コネクタ 37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374"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5" name="フローチャート: 判断 374"/>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76" name="フローチャート: 判断 375"/>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77" name="フローチャート: 判断 376"/>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378" name="フローチャート: 判断 377"/>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384" name="楕円 383"/>
        <xdr:cNvSpPr/>
      </xdr:nvSpPr>
      <xdr:spPr>
        <a:xfrm>
          <a:off x="162687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167149</xdr:rowOff>
    </xdr:from>
    <xdr:ext cx="405111" cy="259045"/>
    <xdr:sp macro="" textlink="">
      <xdr:nvSpPr>
        <xdr:cNvPr id="385" name="【認定こども園・幼稚園・保育所】&#10;有形固定資産減価償却率該当値テキスト"/>
        <xdr:cNvSpPr txBox="1"/>
      </xdr:nvSpPr>
      <xdr:spPr>
        <a:xfrm>
          <a:off x="16357600" y="58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9398</xdr:rowOff>
    </xdr:from>
    <xdr:to>
      <xdr:col>81</xdr:col>
      <xdr:colOff>101600</xdr:colOff>
      <xdr:row>35</xdr:row>
      <xdr:rowOff>110998</xdr:rowOff>
    </xdr:to>
    <xdr:sp macro="" textlink="">
      <xdr:nvSpPr>
        <xdr:cNvPr id="386" name="楕円 385"/>
        <xdr:cNvSpPr/>
      </xdr:nvSpPr>
      <xdr:spPr>
        <a:xfrm>
          <a:off x="15430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23622</xdr:rowOff>
    </xdr:from>
    <xdr:to>
      <xdr:col>85</xdr:col>
      <xdr:colOff>127000</xdr:colOff>
      <xdr:row>35</xdr:row>
      <xdr:rowOff>60198</xdr:rowOff>
    </xdr:to>
    <xdr:cxnSp macro="">
      <xdr:nvCxnSpPr>
        <xdr:cNvPr id="387" name="直線コネクタ 386"/>
        <xdr:cNvCxnSpPr/>
      </xdr:nvCxnSpPr>
      <xdr:spPr>
        <a:xfrm flipV="1">
          <a:off x="15481300" y="6024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388" name="楕円 387"/>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60198</xdr:rowOff>
    </xdr:from>
    <xdr:to>
      <xdr:col>81</xdr:col>
      <xdr:colOff>50800</xdr:colOff>
      <xdr:row>35</xdr:row>
      <xdr:rowOff>76200</xdr:rowOff>
    </xdr:to>
    <xdr:cxnSp macro="">
      <xdr:nvCxnSpPr>
        <xdr:cNvPr id="389" name="直線コネクタ 388"/>
        <xdr:cNvCxnSpPr/>
      </xdr:nvCxnSpPr>
      <xdr:spPr>
        <a:xfrm flipV="1">
          <a:off x="14592300" y="60609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390"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391"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392" name="n_3aveValue【認定こども園・幼稚園・保育所】&#10;有形固定資産減価償却率"/>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127525</xdr:rowOff>
    </xdr:from>
    <xdr:ext cx="405111" cy="259045"/>
    <xdr:sp macro="" textlink="">
      <xdr:nvSpPr>
        <xdr:cNvPr id="393" name="n_1mainValue【認定こども園・幼稚園・保育所】&#10;有形固定資産減価償却率"/>
        <xdr:cNvSpPr txBox="1"/>
      </xdr:nvSpPr>
      <xdr:spPr>
        <a:xfrm>
          <a:off x="15266044" y="578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394" name="n_2mainValue【認定こども園・幼稚園・保育所】&#10;有形固定資産減価償却率"/>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05" name="テキスト ボックス 40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19" name="直線コネクタ 418"/>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20"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21" name="直線コネクタ 420"/>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22"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23" name="直線コネクタ 422"/>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17797</xdr:rowOff>
    </xdr:from>
    <xdr:ext cx="469744" cy="259045"/>
    <xdr:sp macro="" textlink="">
      <xdr:nvSpPr>
        <xdr:cNvPr id="424" name="【認定こども園・幼稚園・保育所】&#10;一人当たり面積平均値テキスト"/>
        <xdr:cNvSpPr txBox="1"/>
      </xdr:nvSpPr>
      <xdr:spPr>
        <a:xfrm>
          <a:off x="22199600" y="636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25" name="フローチャート: 判断 424"/>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26" name="フローチャート: 判断 425"/>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27" name="フローチャート: 判断 426"/>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158750</xdr:rowOff>
    </xdr:from>
    <xdr:to>
      <xdr:col>102</xdr:col>
      <xdr:colOff>165100</xdr:colOff>
      <xdr:row>42</xdr:row>
      <xdr:rowOff>88900</xdr:rowOff>
    </xdr:to>
    <xdr:sp macro="" textlink="">
      <xdr:nvSpPr>
        <xdr:cNvPr id="428" name="フローチャート: 判断 427"/>
        <xdr:cNvSpPr/>
      </xdr:nvSpPr>
      <xdr:spPr>
        <a:xfrm>
          <a:off x="19494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170180</xdr:rowOff>
    </xdr:from>
    <xdr:to>
      <xdr:col>116</xdr:col>
      <xdr:colOff>114300</xdr:colOff>
      <xdr:row>41</xdr:row>
      <xdr:rowOff>100330</xdr:rowOff>
    </xdr:to>
    <xdr:sp macro="" textlink="">
      <xdr:nvSpPr>
        <xdr:cNvPr id="434" name="楕円 433"/>
        <xdr:cNvSpPr/>
      </xdr:nvSpPr>
      <xdr:spPr>
        <a:xfrm>
          <a:off x="22110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85107</xdr:rowOff>
    </xdr:from>
    <xdr:ext cx="469744" cy="259045"/>
    <xdr:sp macro="" textlink="">
      <xdr:nvSpPr>
        <xdr:cNvPr id="435" name="【認定こども園・幼稚園・保育所】&#10;一人当たり面積該当値テキスト"/>
        <xdr:cNvSpPr txBox="1"/>
      </xdr:nvSpPr>
      <xdr:spPr>
        <a:xfrm>
          <a:off x="221996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124460</xdr:rowOff>
    </xdr:from>
    <xdr:to>
      <xdr:col>112</xdr:col>
      <xdr:colOff>38100</xdr:colOff>
      <xdr:row>41</xdr:row>
      <xdr:rowOff>54610</xdr:rowOff>
    </xdr:to>
    <xdr:sp macro="" textlink="">
      <xdr:nvSpPr>
        <xdr:cNvPr id="436" name="楕円 435"/>
        <xdr:cNvSpPr/>
      </xdr:nvSpPr>
      <xdr:spPr>
        <a:xfrm>
          <a:off x="2127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xdr:rowOff>
    </xdr:from>
    <xdr:to>
      <xdr:col>116</xdr:col>
      <xdr:colOff>63500</xdr:colOff>
      <xdr:row>41</xdr:row>
      <xdr:rowOff>49530</xdr:rowOff>
    </xdr:to>
    <xdr:cxnSp macro="">
      <xdr:nvCxnSpPr>
        <xdr:cNvPr id="437" name="直線コネクタ 436"/>
        <xdr:cNvCxnSpPr/>
      </xdr:nvCxnSpPr>
      <xdr:spPr>
        <a:xfrm>
          <a:off x="21323300" y="7033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38" name="楕円 437"/>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3810</xdr:rowOff>
    </xdr:to>
    <xdr:cxnSp macro="">
      <xdr:nvCxnSpPr>
        <xdr:cNvPr id="439" name="直線コネクタ 438"/>
        <xdr:cNvCxnSpPr/>
      </xdr:nvCxnSpPr>
      <xdr:spPr>
        <a:xfrm>
          <a:off x="20434300" y="7002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17797</xdr:rowOff>
    </xdr:from>
    <xdr:ext cx="469744" cy="259045"/>
    <xdr:sp macro="" textlink="">
      <xdr:nvSpPr>
        <xdr:cNvPr id="440" name="n_1ave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41"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105427</xdr:rowOff>
    </xdr:from>
    <xdr:ext cx="469744" cy="259045"/>
    <xdr:sp macro="" textlink="">
      <xdr:nvSpPr>
        <xdr:cNvPr id="442" name="n_3aveValue【認定こども園・幼稚園・保育所】&#10;一人当たり面積"/>
        <xdr:cNvSpPr txBox="1"/>
      </xdr:nvSpPr>
      <xdr:spPr>
        <a:xfrm>
          <a:off x="19310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45737</xdr:rowOff>
    </xdr:from>
    <xdr:ext cx="469744" cy="259045"/>
    <xdr:sp macro="" textlink="">
      <xdr:nvSpPr>
        <xdr:cNvPr id="443" name="n_1mainValue【認定こども園・幼稚園・保育所】&#10;一人当たり面積"/>
        <xdr:cNvSpPr txBox="1"/>
      </xdr:nvSpPr>
      <xdr:spPr>
        <a:xfrm>
          <a:off x="21075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44"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7" name="テキスト ボックス 4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469" name="直線コネクタ 468"/>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470"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471" name="直線コネクタ 470"/>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472"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473" name="直線コネクタ 472"/>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4"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5" name="フローチャート: 判断 474"/>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476" name="フローチャート: 判断 475"/>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77" name="フローチャート: 判断 476"/>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478" name="フローチャート: 判断 477"/>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484" name="楕円 483"/>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485" name="【学校施設】&#10;有形固定資産減価償却率該当値テキスト"/>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486" name="楕円 485"/>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57150</xdr:rowOff>
    </xdr:to>
    <xdr:cxnSp macro="">
      <xdr:nvCxnSpPr>
        <xdr:cNvPr id="487" name="直線コネクタ 486"/>
        <xdr:cNvCxnSpPr/>
      </xdr:nvCxnSpPr>
      <xdr:spPr>
        <a:xfrm flipV="1">
          <a:off x="15481300" y="102641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488" name="楕円 487"/>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133350</xdr:rowOff>
    </xdr:to>
    <xdr:cxnSp macro="">
      <xdr:nvCxnSpPr>
        <xdr:cNvPr id="489" name="直線コネクタ 488"/>
        <xdr:cNvCxnSpPr/>
      </xdr:nvCxnSpPr>
      <xdr:spPr>
        <a:xfrm flipV="1">
          <a:off x="14592300" y="10344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490" name="n_1aveValue【学校施設】&#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491" name="n_2ave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492" name="n_3aveValue【学校施設】&#10;有形固定資産減価償却率"/>
        <xdr:cNvSpPr txBox="1"/>
      </xdr:nvSpPr>
      <xdr:spPr>
        <a:xfrm>
          <a:off x="13500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493" name="n_1main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494" name="n_2main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23" name="直線コネクタ 522"/>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24"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25" name="直線コネクタ 524"/>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26"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27" name="直線コネクタ 526"/>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92092</xdr:rowOff>
    </xdr:from>
    <xdr:ext cx="469744" cy="259045"/>
    <xdr:sp macro="" textlink="">
      <xdr:nvSpPr>
        <xdr:cNvPr id="528" name="【学校施設】&#10;一人当たり面積平均値テキスト"/>
        <xdr:cNvSpPr txBox="1"/>
      </xdr:nvSpPr>
      <xdr:spPr>
        <a:xfrm>
          <a:off x="22199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29" name="フローチャート: 判断 528"/>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30" name="フローチャート: 判断 529"/>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31" name="フローチャート: 判断 530"/>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92075</xdr:rowOff>
    </xdr:from>
    <xdr:to>
      <xdr:col>102</xdr:col>
      <xdr:colOff>165100</xdr:colOff>
      <xdr:row>63</xdr:row>
      <xdr:rowOff>22225</xdr:rowOff>
    </xdr:to>
    <xdr:sp macro="" textlink="">
      <xdr:nvSpPr>
        <xdr:cNvPr id="532" name="フローチャート: 判断 531"/>
        <xdr:cNvSpPr/>
      </xdr:nvSpPr>
      <xdr:spPr>
        <a:xfrm>
          <a:off x="19494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66357</xdr:rowOff>
    </xdr:from>
    <xdr:to>
      <xdr:col>116</xdr:col>
      <xdr:colOff>114300</xdr:colOff>
      <xdr:row>62</xdr:row>
      <xdr:rowOff>167957</xdr:rowOff>
    </xdr:to>
    <xdr:sp macro="" textlink="">
      <xdr:nvSpPr>
        <xdr:cNvPr id="538" name="楕円 537"/>
        <xdr:cNvSpPr/>
      </xdr:nvSpPr>
      <xdr:spPr>
        <a:xfrm>
          <a:off x="22110700" y="106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44784</xdr:rowOff>
    </xdr:from>
    <xdr:ext cx="469744" cy="259045"/>
    <xdr:sp macro="" textlink="">
      <xdr:nvSpPr>
        <xdr:cNvPr id="539" name="【学校施設】&#10;一人当たり面積該当値テキスト"/>
        <xdr:cNvSpPr txBox="1"/>
      </xdr:nvSpPr>
      <xdr:spPr>
        <a:xfrm>
          <a:off x="22199600"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77788</xdr:rowOff>
    </xdr:from>
    <xdr:to>
      <xdr:col>112</xdr:col>
      <xdr:colOff>38100</xdr:colOff>
      <xdr:row>63</xdr:row>
      <xdr:rowOff>7938</xdr:rowOff>
    </xdr:to>
    <xdr:sp macro="" textlink="">
      <xdr:nvSpPr>
        <xdr:cNvPr id="540" name="楕円 539"/>
        <xdr:cNvSpPr/>
      </xdr:nvSpPr>
      <xdr:spPr>
        <a:xfrm>
          <a:off x="21272500" y="107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117157</xdr:rowOff>
    </xdr:from>
    <xdr:to>
      <xdr:col>116</xdr:col>
      <xdr:colOff>63500</xdr:colOff>
      <xdr:row>62</xdr:row>
      <xdr:rowOff>128588</xdr:rowOff>
    </xdr:to>
    <xdr:cxnSp macro="">
      <xdr:nvCxnSpPr>
        <xdr:cNvPr id="541" name="直線コネクタ 540"/>
        <xdr:cNvCxnSpPr/>
      </xdr:nvCxnSpPr>
      <xdr:spPr>
        <a:xfrm flipV="1">
          <a:off x="21323300" y="1074705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72072</xdr:rowOff>
    </xdr:from>
    <xdr:to>
      <xdr:col>107</xdr:col>
      <xdr:colOff>101600</xdr:colOff>
      <xdr:row>63</xdr:row>
      <xdr:rowOff>2222</xdr:rowOff>
    </xdr:to>
    <xdr:sp macro="" textlink="">
      <xdr:nvSpPr>
        <xdr:cNvPr id="542" name="楕円 541"/>
        <xdr:cNvSpPr/>
      </xdr:nvSpPr>
      <xdr:spPr>
        <a:xfrm>
          <a:off x="203835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122872</xdr:rowOff>
    </xdr:from>
    <xdr:to>
      <xdr:col>111</xdr:col>
      <xdr:colOff>177800</xdr:colOff>
      <xdr:row>62</xdr:row>
      <xdr:rowOff>128588</xdr:rowOff>
    </xdr:to>
    <xdr:cxnSp macro="">
      <xdr:nvCxnSpPr>
        <xdr:cNvPr id="543" name="直線コネクタ 542"/>
        <xdr:cNvCxnSpPr/>
      </xdr:nvCxnSpPr>
      <xdr:spPr>
        <a:xfrm>
          <a:off x="20434300" y="1075277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544" name="n_1aveValue【学校施設】&#10;一人当たり面積"/>
        <xdr:cNvSpPr txBox="1"/>
      </xdr:nvSpPr>
      <xdr:spPr>
        <a:xfrm>
          <a:off x="210757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545" name="n_2aveValue【学校施設】&#10;一人当たり面積"/>
        <xdr:cNvSpPr txBox="1"/>
      </xdr:nvSpPr>
      <xdr:spPr>
        <a:xfrm>
          <a:off x="20199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38752</xdr:rowOff>
    </xdr:from>
    <xdr:ext cx="469744" cy="259045"/>
    <xdr:sp macro="" textlink="">
      <xdr:nvSpPr>
        <xdr:cNvPr id="546" name="n_3aveValue【学校施設】&#10;一人当たり面積"/>
        <xdr:cNvSpPr txBox="1"/>
      </xdr:nvSpPr>
      <xdr:spPr>
        <a:xfrm>
          <a:off x="19310427"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170515</xdr:rowOff>
    </xdr:from>
    <xdr:ext cx="469744" cy="259045"/>
    <xdr:sp macro="" textlink="">
      <xdr:nvSpPr>
        <xdr:cNvPr id="547" name="n_1mainValue【学校施設】&#10;一人当たり面積"/>
        <xdr:cNvSpPr txBox="1"/>
      </xdr:nvSpPr>
      <xdr:spPr>
        <a:xfrm>
          <a:off x="21075727"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164799</xdr:rowOff>
    </xdr:from>
    <xdr:ext cx="469744" cy="259045"/>
    <xdr:sp macro="" textlink="">
      <xdr:nvSpPr>
        <xdr:cNvPr id="548" name="n_2mainValue【学校施設】&#10;一人当たり面積"/>
        <xdr:cNvSpPr txBox="1"/>
      </xdr:nvSpPr>
      <xdr:spPr>
        <a:xfrm>
          <a:off x="20199427" y="1079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573" name="直線コネクタ 572"/>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574"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575" name="直線コネクタ 574"/>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578"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79" name="フローチャート: 判断 578"/>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80" name="フローチャート: 判断 579"/>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581" name="フローチャート: 判断 580"/>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82" name="フローチャート: 判断 581"/>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588" name="楕円 587"/>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589" name="【児童館】&#10;有形固定資産減価償却率該当値テキスト"/>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116839</xdr:rowOff>
    </xdr:from>
    <xdr:to>
      <xdr:col>81</xdr:col>
      <xdr:colOff>101600</xdr:colOff>
      <xdr:row>81</xdr:row>
      <xdr:rowOff>46989</xdr:rowOff>
    </xdr:to>
    <xdr:sp macro="" textlink="">
      <xdr:nvSpPr>
        <xdr:cNvPr id="590" name="楕円 589"/>
        <xdr:cNvSpPr/>
      </xdr:nvSpPr>
      <xdr:spPr>
        <a:xfrm>
          <a:off x="15430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167639</xdr:rowOff>
    </xdr:to>
    <xdr:cxnSp macro="">
      <xdr:nvCxnSpPr>
        <xdr:cNvPr id="591" name="直線コネクタ 590"/>
        <xdr:cNvCxnSpPr/>
      </xdr:nvCxnSpPr>
      <xdr:spPr>
        <a:xfrm flipV="1">
          <a:off x="15481300" y="13845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154939</xdr:rowOff>
    </xdr:from>
    <xdr:to>
      <xdr:col>76</xdr:col>
      <xdr:colOff>165100</xdr:colOff>
      <xdr:row>81</xdr:row>
      <xdr:rowOff>85089</xdr:rowOff>
    </xdr:to>
    <xdr:sp macro="" textlink="">
      <xdr:nvSpPr>
        <xdr:cNvPr id="592" name="楕円 591"/>
        <xdr:cNvSpPr/>
      </xdr:nvSpPr>
      <xdr:spPr>
        <a:xfrm>
          <a:off x="14541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167639</xdr:rowOff>
    </xdr:from>
    <xdr:to>
      <xdr:col>81</xdr:col>
      <xdr:colOff>50800</xdr:colOff>
      <xdr:row>81</xdr:row>
      <xdr:rowOff>34289</xdr:rowOff>
    </xdr:to>
    <xdr:cxnSp macro="">
      <xdr:nvCxnSpPr>
        <xdr:cNvPr id="593" name="直線コネクタ 592"/>
        <xdr:cNvCxnSpPr/>
      </xdr:nvCxnSpPr>
      <xdr:spPr>
        <a:xfrm flipV="1">
          <a:off x="14592300" y="13883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594" name="n_1aveValue【児童館】&#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595"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96"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63516</xdr:rowOff>
    </xdr:from>
    <xdr:ext cx="405111" cy="259045"/>
    <xdr:sp macro="" textlink="">
      <xdr:nvSpPr>
        <xdr:cNvPr id="597" name="n_1mainValue【児童館】&#10;有形固定資産減価償却率"/>
        <xdr:cNvSpPr txBox="1"/>
      </xdr:nvSpPr>
      <xdr:spPr>
        <a:xfrm>
          <a:off x="152660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101616</xdr:rowOff>
    </xdr:from>
    <xdr:ext cx="405111" cy="259045"/>
    <xdr:sp macro="" textlink="">
      <xdr:nvSpPr>
        <xdr:cNvPr id="598" name="n_2mainValue【児童館】&#10;有形固定資産減価償却率"/>
        <xdr:cNvSpPr txBox="1"/>
      </xdr:nvSpPr>
      <xdr:spPr>
        <a:xfrm>
          <a:off x="14389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22" name="直線コネクタ 621"/>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2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4" name="直線コネクタ 62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25"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26" name="直線コネクタ 625"/>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9" name="フローチャート: 判断 62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30" name="フローチャート: 判断 629"/>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31" name="フローチャート: 判断 630"/>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37" name="楕円 636"/>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3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39" name="楕円 638"/>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40" name="直線コネクタ 639"/>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41" name="楕円 640"/>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42" name="直線コネクタ 641"/>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43"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44"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45" name="n_3ave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4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4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8" name="テキスト ボックス 6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672" name="直線コネクタ 671"/>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73"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74" name="直線コネクタ 673"/>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6" name="直線コネクタ 67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677" name="【公民館】&#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78" name="フローチャート: 判断 67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79" name="フローチャート: 判断 678"/>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0" name="フローチャート: 判断 679"/>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681" name="フローチャート: 判断 680"/>
        <xdr:cNvSpPr/>
      </xdr:nvSpPr>
      <xdr:spPr>
        <a:xfrm>
          <a:off x="1365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687" name="楕円 686"/>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688"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44450</xdr:rowOff>
    </xdr:from>
    <xdr:to>
      <xdr:col>81</xdr:col>
      <xdr:colOff>101600</xdr:colOff>
      <xdr:row>106</xdr:row>
      <xdr:rowOff>146050</xdr:rowOff>
    </xdr:to>
    <xdr:sp macro="" textlink="">
      <xdr:nvSpPr>
        <xdr:cNvPr id="689" name="楕円 688"/>
        <xdr:cNvSpPr/>
      </xdr:nvSpPr>
      <xdr:spPr>
        <a:xfrm>
          <a:off x="1543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95250</xdr:rowOff>
    </xdr:to>
    <xdr:cxnSp macro="">
      <xdr:nvCxnSpPr>
        <xdr:cNvPr id="690" name="直線コネクタ 689"/>
        <xdr:cNvCxnSpPr/>
      </xdr:nvCxnSpPr>
      <xdr:spPr>
        <a:xfrm flipV="1">
          <a:off x="15481300" y="181813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90170</xdr:rowOff>
    </xdr:from>
    <xdr:to>
      <xdr:col>76</xdr:col>
      <xdr:colOff>165100</xdr:colOff>
      <xdr:row>107</xdr:row>
      <xdr:rowOff>20320</xdr:rowOff>
    </xdr:to>
    <xdr:sp macro="" textlink="">
      <xdr:nvSpPr>
        <xdr:cNvPr id="691" name="楕円 690"/>
        <xdr:cNvSpPr/>
      </xdr:nvSpPr>
      <xdr:spPr>
        <a:xfrm>
          <a:off x="1454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140970</xdr:rowOff>
    </xdr:to>
    <xdr:cxnSp macro="">
      <xdr:nvCxnSpPr>
        <xdr:cNvPr id="692" name="直線コネクタ 691"/>
        <xdr:cNvCxnSpPr/>
      </xdr:nvCxnSpPr>
      <xdr:spPr>
        <a:xfrm flipV="1">
          <a:off x="14592300" y="18268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693"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94"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109238</xdr:rowOff>
    </xdr:from>
    <xdr:ext cx="405111" cy="259045"/>
    <xdr:sp macro="" textlink="">
      <xdr:nvSpPr>
        <xdr:cNvPr id="695" name="n_3aveValue【公民館】&#10;有形固定資産減価償却率"/>
        <xdr:cNvSpPr txBox="1"/>
      </xdr:nvSpPr>
      <xdr:spPr>
        <a:xfrm>
          <a:off x="13500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137177</xdr:rowOff>
    </xdr:from>
    <xdr:ext cx="405111" cy="259045"/>
    <xdr:sp macro="" textlink="">
      <xdr:nvSpPr>
        <xdr:cNvPr id="696" name="n_1mainValue【公民館】&#10;有形固定資産減価償却率"/>
        <xdr:cNvSpPr txBox="1"/>
      </xdr:nvSpPr>
      <xdr:spPr>
        <a:xfrm>
          <a:off x="152660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11447</xdr:rowOff>
    </xdr:from>
    <xdr:ext cx="405111" cy="259045"/>
    <xdr:sp macro="" textlink="">
      <xdr:nvSpPr>
        <xdr:cNvPr id="697" name="n_2mainValue【公民館】&#10;有形固定資産減価償却率"/>
        <xdr:cNvSpPr txBox="1"/>
      </xdr:nvSpPr>
      <xdr:spPr>
        <a:xfrm>
          <a:off x="14389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19" name="直線コネクタ 718"/>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20"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1" name="直線コネクタ 720"/>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22"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23" name="直線コネクタ 722"/>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2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26" name="フローチャート: 判断 725"/>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27" name="フローチャート: 判断 726"/>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8" name="フローチャート: 判断 727"/>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89408</xdr:rowOff>
    </xdr:from>
    <xdr:to>
      <xdr:col>116</xdr:col>
      <xdr:colOff>114300</xdr:colOff>
      <xdr:row>107</xdr:row>
      <xdr:rowOff>19558</xdr:rowOff>
    </xdr:to>
    <xdr:sp macro="" textlink="">
      <xdr:nvSpPr>
        <xdr:cNvPr id="734" name="楕円 733"/>
        <xdr:cNvSpPr/>
      </xdr:nvSpPr>
      <xdr:spPr>
        <a:xfrm>
          <a:off x="22110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67835</xdr:rowOff>
    </xdr:from>
    <xdr:ext cx="469744" cy="259045"/>
    <xdr:sp macro="" textlink="">
      <xdr:nvSpPr>
        <xdr:cNvPr id="735" name="【公民館】&#10;一人当たり面積該当値テキスト"/>
        <xdr:cNvSpPr txBox="1"/>
      </xdr:nvSpPr>
      <xdr:spPr>
        <a:xfrm>
          <a:off x="22199600"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736" name="楕円 735"/>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140208</xdr:rowOff>
    </xdr:from>
    <xdr:to>
      <xdr:col>116</xdr:col>
      <xdr:colOff>63500</xdr:colOff>
      <xdr:row>106</xdr:row>
      <xdr:rowOff>140208</xdr:rowOff>
    </xdr:to>
    <xdr:cxnSp macro="">
      <xdr:nvCxnSpPr>
        <xdr:cNvPr id="737" name="直線コネクタ 736"/>
        <xdr:cNvCxnSpPr/>
      </xdr:nvCxnSpPr>
      <xdr:spPr>
        <a:xfrm>
          <a:off x="21323300" y="1831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80263</xdr:rowOff>
    </xdr:from>
    <xdr:to>
      <xdr:col>107</xdr:col>
      <xdr:colOff>101600</xdr:colOff>
      <xdr:row>107</xdr:row>
      <xdr:rowOff>10413</xdr:rowOff>
    </xdr:to>
    <xdr:sp macro="" textlink="">
      <xdr:nvSpPr>
        <xdr:cNvPr id="738" name="楕円 737"/>
        <xdr:cNvSpPr/>
      </xdr:nvSpPr>
      <xdr:spPr>
        <a:xfrm>
          <a:off x="20383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140208</xdr:rowOff>
    </xdr:to>
    <xdr:cxnSp macro="">
      <xdr:nvCxnSpPr>
        <xdr:cNvPr id="739" name="直線コネクタ 738"/>
        <xdr:cNvCxnSpPr/>
      </xdr:nvCxnSpPr>
      <xdr:spPr>
        <a:xfrm>
          <a:off x="20434300" y="1830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740"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741" name="n_2ave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42"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10685</xdr:rowOff>
    </xdr:from>
    <xdr:ext cx="469744" cy="259045"/>
    <xdr:sp macro="" textlink="">
      <xdr:nvSpPr>
        <xdr:cNvPr id="743" name="n_1mainValue【公民館】&#10;一人当たり面積"/>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xdr:rowOff>
    </xdr:from>
    <xdr:ext cx="469744" cy="259045"/>
    <xdr:sp macro="" textlink="">
      <xdr:nvSpPr>
        <xdr:cNvPr id="744" name="n_2mainValue【公民館】&#10;一人当たり面積"/>
        <xdr:cNvSpPr txBox="1"/>
      </xdr:nvSpPr>
      <xdr:spPr>
        <a:xfrm>
          <a:off x="20199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類似団体と比較して特に有形固定資産減価償却率が高くなっている施設は，児童館，保育所であり，低くなっている施設は橋りょう，公民館である。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児童館等については，ほとんどが昭和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年代に建てられたものであるため，有形固定資産減価償却率が高くなっているため，個別施設計画に基づいた適正な維持管理を行うとともに複合化等について検討する必要がある。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公民館については，耐震補強や長寿命化工事など計画的な更新を行っているため有形固定資産減価償却率が低くなっている。また，公民館については今後複合化を行う予定もあるため，引き続き低率を維持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200,388
192,179
194.46
62,978,080
61,723,672
992,952
37,742,834
45,276,880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108602</xdr:rowOff>
    </xdr:from>
    <xdr:ext cx="405111" cy="259045"/>
    <xdr:sp macro="" textlink="">
      <xdr:nvSpPr>
        <xdr:cNvPr id="63"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74930</xdr:rowOff>
    </xdr:from>
    <xdr:to>
      <xdr:col>10</xdr:col>
      <xdr:colOff>165100</xdr:colOff>
      <xdr:row>37</xdr:row>
      <xdr:rowOff>5080</xdr:rowOff>
    </xdr:to>
    <xdr:sp macro="" textlink="">
      <xdr:nvSpPr>
        <xdr:cNvPr id="66" name="フローチャート: 判断 65"/>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21607</xdr:rowOff>
    </xdr:from>
    <xdr:ext cx="405111" cy="259045"/>
    <xdr:sp macro="" textlink="">
      <xdr:nvSpPr>
        <xdr:cNvPr id="67"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27305</xdr:rowOff>
    </xdr:from>
    <xdr:to>
      <xdr:col>24</xdr:col>
      <xdr:colOff>114300</xdr:colOff>
      <xdr:row>34</xdr:row>
      <xdr:rowOff>128905</xdr:rowOff>
    </xdr:to>
    <xdr:sp macro="" textlink="">
      <xdr:nvSpPr>
        <xdr:cNvPr id="73" name="楕円 72"/>
        <xdr:cNvSpPr/>
      </xdr:nvSpPr>
      <xdr:spPr>
        <a:xfrm>
          <a:off x="45847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151782</xdr:rowOff>
    </xdr:from>
    <xdr:ext cx="405111" cy="259045"/>
    <xdr:sp macro="" textlink="">
      <xdr:nvSpPr>
        <xdr:cNvPr id="74" name="【図書館】&#10;有形固定資産減価償却率該当値テキスト"/>
        <xdr:cNvSpPr txBox="1"/>
      </xdr:nvSpPr>
      <xdr:spPr>
        <a:xfrm>
          <a:off x="4673600" y="580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65405</xdr:rowOff>
    </xdr:from>
    <xdr:to>
      <xdr:col>20</xdr:col>
      <xdr:colOff>38100</xdr:colOff>
      <xdr:row>34</xdr:row>
      <xdr:rowOff>167005</xdr:rowOff>
    </xdr:to>
    <xdr:sp macro="" textlink="">
      <xdr:nvSpPr>
        <xdr:cNvPr id="75" name="楕円 74"/>
        <xdr:cNvSpPr/>
      </xdr:nvSpPr>
      <xdr:spPr>
        <a:xfrm>
          <a:off x="3746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78105</xdr:rowOff>
    </xdr:from>
    <xdr:to>
      <xdr:col>24</xdr:col>
      <xdr:colOff>63500</xdr:colOff>
      <xdr:row>34</xdr:row>
      <xdr:rowOff>116205</xdr:rowOff>
    </xdr:to>
    <xdr:cxnSp macro="">
      <xdr:nvCxnSpPr>
        <xdr:cNvPr id="76" name="直線コネクタ 75"/>
        <xdr:cNvCxnSpPr/>
      </xdr:nvCxnSpPr>
      <xdr:spPr>
        <a:xfrm flipV="1">
          <a:off x="3797300" y="5907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105410</xdr:rowOff>
    </xdr:from>
    <xdr:to>
      <xdr:col>15</xdr:col>
      <xdr:colOff>101600</xdr:colOff>
      <xdr:row>35</xdr:row>
      <xdr:rowOff>35560</xdr:rowOff>
    </xdr:to>
    <xdr:sp macro="" textlink="">
      <xdr:nvSpPr>
        <xdr:cNvPr id="77" name="楕円 76"/>
        <xdr:cNvSpPr/>
      </xdr:nvSpPr>
      <xdr:spPr>
        <a:xfrm>
          <a:off x="2857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116205</xdr:rowOff>
    </xdr:from>
    <xdr:to>
      <xdr:col>19</xdr:col>
      <xdr:colOff>177800</xdr:colOff>
      <xdr:row>34</xdr:row>
      <xdr:rowOff>156210</xdr:rowOff>
    </xdr:to>
    <xdr:cxnSp macro="">
      <xdr:nvCxnSpPr>
        <xdr:cNvPr id="78" name="直線コネクタ 77"/>
        <xdr:cNvCxnSpPr/>
      </xdr:nvCxnSpPr>
      <xdr:spPr>
        <a:xfrm flipV="1">
          <a:off x="2908300" y="59455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12082</xdr:rowOff>
    </xdr:from>
    <xdr:ext cx="405111" cy="259045"/>
    <xdr:sp macro="" textlink="">
      <xdr:nvSpPr>
        <xdr:cNvPr id="79" name="n_1mainValue【図書館】&#10;有形固定資産減価償却率"/>
        <xdr:cNvSpPr txBox="1"/>
      </xdr:nvSpPr>
      <xdr:spPr>
        <a:xfrm>
          <a:off x="3582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52087</xdr:rowOff>
    </xdr:from>
    <xdr:ext cx="405111" cy="259045"/>
    <xdr:sp macro="" textlink="">
      <xdr:nvSpPr>
        <xdr:cNvPr id="80" name="n_2mainValue【図書館】&#10;有形固定資産減価償却率"/>
        <xdr:cNvSpPr txBox="1"/>
      </xdr:nvSpPr>
      <xdr:spPr>
        <a:xfrm>
          <a:off x="2705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2" name="直線コネクタ 101"/>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3"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4" name="直線コネクタ 103"/>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5"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6" name="直線コネクタ 105"/>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36847</xdr:rowOff>
    </xdr:from>
    <xdr:ext cx="469744" cy="259045"/>
    <xdr:sp macro="" textlink="">
      <xdr:nvSpPr>
        <xdr:cNvPr id="107" name="【図書館】&#10;一人当たり面積平均値テキスト"/>
        <xdr:cNvSpPr txBox="1"/>
      </xdr:nvSpPr>
      <xdr:spPr>
        <a:xfrm>
          <a:off x="10515600" y="620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8" name="フローチャート: 判断 107"/>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9" name="フローチャート: 判断 108"/>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109237</xdr:rowOff>
    </xdr:from>
    <xdr:ext cx="469744" cy="259045"/>
    <xdr:sp macro="" textlink="">
      <xdr:nvSpPr>
        <xdr:cNvPr id="110" name="n_1ave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116840</xdr:rowOff>
    </xdr:from>
    <xdr:to>
      <xdr:col>46</xdr:col>
      <xdr:colOff>38100</xdr:colOff>
      <xdr:row>37</xdr:row>
      <xdr:rowOff>46990</xdr:rowOff>
    </xdr:to>
    <xdr:sp macro="" textlink="">
      <xdr:nvSpPr>
        <xdr:cNvPr id="111" name="フローチャート: 判断 110"/>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63517</xdr:rowOff>
    </xdr:from>
    <xdr:ext cx="469744" cy="259045"/>
    <xdr:sp macro="" textlink="">
      <xdr:nvSpPr>
        <xdr:cNvPr id="112" name="n_2ave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xdr:rowOff>
    </xdr:from>
    <xdr:to>
      <xdr:col>41</xdr:col>
      <xdr:colOff>101600</xdr:colOff>
      <xdr:row>38</xdr:row>
      <xdr:rowOff>104140</xdr:rowOff>
    </xdr:to>
    <xdr:sp macro="" textlink="">
      <xdr:nvSpPr>
        <xdr:cNvPr id="113" name="フローチャート: 判断 112"/>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120667</xdr:rowOff>
    </xdr:from>
    <xdr:ext cx="469744" cy="259045"/>
    <xdr:sp macro="" textlink="">
      <xdr:nvSpPr>
        <xdr:cNvPr id="114"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0" name="楕円 119"/>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21" name="【図書館】&#10;一人当たり面積該当値テキスト"/>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22" name="楕円 121"/>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23" name="直線コネクタ 122"/>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4" name="楕円 123"/>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25" name="直線コネクタ 124"/>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129557</xdr:rowOff>
    </xdr:from>
    <xdr:ext cx="469744" cy="259045"/>
    <xdr:sp macro="" textlink="">
      <xdr:nvSpPr>
        <xdr:cNvPr id="126" name="n_1main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27"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2" name="直線コネクタ 151"/>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4" name="直線コネクタ 15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9" name="フローチャート: 判断 158"/>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97172</xdr:rowOff>
    </xdr:from>
    <xdr:ext cx="405111" cy="259045"/>
    <xdr:sp macro="" textlink="">
      <xdr:nvSpPr>
        <xdr:cNvPr id="160"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13970</xdr:rowOff>
    </xdr:from>
    <xdr:to>
      <xdr:col>15</xdr:col>
      <xdr:colOff>101600</xdr:colOff>
      <xdr:row>60</xdr:row>
      <xdr:rowOff>115570</xdr:rowOff>
    </xdr:to>
    <xdr:sp macro="" textlink="">
      <xdr:nvSpPr>
        <xdr:cNvPr id="161" name="フローチャート: 判断 160"/>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106697</xdr:rowOff>
    </xdr:from>
    <xdr:ext cx="405111" cy="259045"/>
    <xdr:sp macro="" textlink="">
      <xdr:nvSpPr>
        <xdr:cNvPr id="162"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59690</xdr:rowOff>
    </xdr:from>
    <xdr:to>
      <xdr:col>10</xdr:col>
      <xdr:colOff>165100</xdr:colOff>
      <xdr:row>59</xdr:row>
      <xdr:rowOff>161290</xdr:rowOff>
    </xdr:to>
    <xdr:sp macro="" textlink="">
      <xdr:nvSpPr>
        <xdr:cNvPr id="163" name="フローチャート: 判断 162"/>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6367</xdr:rowOff>
    </xdr:from>
    <xdr:ext cx="405111" cy="259045"/>
    <xdr:sp macro="" textlink="">
      <xdr:nvSpPr>
        <xdr:cNvPr id="164"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105410</xdr:rowOff>
    </xdr:from>
    <xdr:to>
      <xdr:col>24</xdr:col>
      <xdr:colOff>114300</xdr:colOff>
      <xdr:row>56</xdr:row>
      <xdr:rowOff>35560</xdr:rowOff>
    </xdr:to>
    <xdr:sp macro="" textlink="">
      <xdr:nvSpPr>
        <xdr:cNvPr id="170" name="楕円 169"/>
        <xdr:cNvSpPr/>
      </xdr:nvSpPr>
      <xdr:spPr>
        <a:xfrm>
          <a:off x="4584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58437</xdr:rowOff>
    </xdr:from>
    <xdr:ext cx="405111" cy="259045"/>
    <xdr:sp macro="" textlink="">
      <xdr:nvSpPr>
        <xdr:cNvPr id="171" name="【体育館・プール】&#10;有形固定資産減価償却率該当値テキスト"/>
        <xdr:cNvSpPr txBox="1"/>
      </xdr:nvSpPr>
      <xdr:spPr>
        <a:xfrm>
          <a:off x="4673600"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132080</xdr:rowOff>
    </xdr:from>
    <xdr:to>
      <xdr:col>20</xdr:col>
      <xdr:colOff>38100</xdr:colOff>
      <xdr:row>56</xdr:row>
      <xdr:rowOff>62230</xdr:rowOff>
    </xdr:to>
    <xdr:sp macro="" textlink="">
      <xdr:nvSpPr>
        <xdr:cNvPr id="172" name="楕円 171"/>
        <xdr:cNvSpPr/>
      </xdr:nvSpPr>
      <xdr:spPr>
        <a:xfrm>
          <a:off x="3746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156210</xdr:rowOff>
    </xdr:from>
    <xdr:to>
      <xdr:col>24</xdr:col>
      <xdr:colOff>63500</xdr:colOff>
      <xdr:row>56</xdr:row>
      <xdr:rowOff>11430</xdr:rowOff>
    </xdr:to>
    <xdr:cxnSp macro="">
      <xdr:nvCxnSpPr>
        <xdr:cNvPr id="173" name="直線コネクタ 172"/>
        <xdr:cNvCxnSpPr/>
      </xdr:nvCxnSpPr>
      <xdr:spPr>
        <a:xfrm flipV="1">
          <a:off x="3797300" y="95859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xdr:rowOff>
    </xdr:from>
    <xdr:to>
      <xdr:col>15</xdr:col>
      <xdr:colOff>101600</xdr:colOff>
      <xdr:row>56</xdr:row>
      <xdr:rowOff>104140</xdr:rowOff>
    </xdr:to>
    <xdr:sp macro="" textlink="">
      <xdr:nvSpPr>
        <xdr:cNvPr id="174" name="楕円 173"/>
        <xdr:cNvSpPr/>
      </xdr:nvSpPr>
      <xdr:spPr>
        <a:xfrm>
          <a:off x="2857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xdr:rowOff>
    </xdr:from>
    <xdr:to>
      <xdr:col>19</xdr:col>
      <xdr:colOff>177800</xdr:colOff>
      <xdr:row>56</xdr:row>
      <xdr:rowOff>53340</xdr:rowOff>
    </xdr:to>
    <xdr:cxnSp macro="">
      <xdr:nvCxnSpPr>
        <xdr:cNvPr id="175" name="直線コネクタ 174"/>
        <xdr:cNvCxnSpPr/>
      </xdr:nvCxnSpPr>
      <xdr:spPr>
        <a:xfrm flipV="1">
          <a:off x="2908300" y="9612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78757</xdr:rowOff>
    </xdr:from>
    <xdr:ext cx="405111" cy="259045"/>
    <xdr:sp macro="" textlink="">
      <xdr:nvSpPr>
        <xdr:cNvPr id="176" name="n_1mainValue【体育館・プール】&#10;有形固定資産減価償却率"/>
        <xdr:cNvSpPr txBox="1"/>
      </xdr:nvSpPr>
      <xdr:spPr>
        <a:xfrm>
          <a:off x="35820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120667</xdr:rowOff>
    </xdr:from>
    <xdr:ext cx="405111" cy="259045"/>
    <xdr:sp macro="" textlink="">
      <xdr:nvSpPr>
        <xdr:cNvPr id="177" name="n_2mainValue【体育館・プール】&#10;有形固定資産減価償却率"/>
        <xdr:cNvSpPr txBox="1"/>
      </xdr:nvSpPr>
      <xdr:spPr>
        <a:xfrm>
          <a:off x="27057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02" name="直線コネクタ 201"/>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3"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4" name="直線コネクタ 203"/>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5"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6" name="直線コネクタ 205"/>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128287</xdr:rowOff>
    </xdr:from>
    <xdr:ext cx="469744" cy="259045"/>
    <xdr:sp macro="" textlink="">
      <xdr:nvSpPr>
        <xdr:cNvPr id="207" name="【体育館・プール】&#10;一人当たり面積平均値テキスト"/>
        <xdr:cNvSpPr txBox="1"/>
      </xdr:nvSpPr>
      <xdr:spPr>
        <a:xfrm>
          <a:off x="1051560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08" name="フローチャート: 判断 207"/>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9" name="フローチャート: 判断 208"/>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36847</xdr:rowOff>
    </xdr:from>
    <xdr:ext cx="469744" cy="259045"/>
    <xdr:sp macro="" textlink="">
      <xdr:nvSpPr>
        <xdr:cNvPr id="210" name="n_1aveValue【体育館・プール】&#10;一人当たり面積"/>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120650</xdr:rowOff>
    </xdr:from>
    <xdr:to>
      <xdr:col>46</xdr:col>
      <xdr:colOff>38100</xdr:colOff>
      <xdr:row>60</xdr:row>
      <xdr:rowOff>50800</xdr:rowOff>
    </xdr:to>
    <xdr:sp macro="" textlink="">
      <xdr:nvSpPr>
        <xdr:cNvPr id="211" name="フローチャート: 判断 210"/>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67327</xdr:rowOff>
    </xdr:from>
    <xdr:ext cx="469744" cy="259045"/>
    <xdr:sp macro="" textlink="">
      <xdr:nvSpPr>
        <xdr:cNvPr id="212"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55880</xdr:rowOff>
    </xdr:from>
    <xdr:to>
      <xdr:col>41</xdr:col>
      <xdr:colOff>101600</xdr:colOff>
      <xdr:row>62</xdr:row>
      <xdr:rowOff>157480</xdr:rowOff>
    </xdr:to>
    <xdr:sp macro="" textlink="">
      <xdr:nvSpPr>
        <xdr:cNvPr id="213" name="フローチャート: 判断 212"/>
        <xdr:cNvSpPr/>
      </xdr:nvSpPr>
      <xdr:spPr>
        <a:xfrm>
          <a:off x="7810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2557</xdr:rowOff>
    </xdr:from>
    <xdr:ext cx="469744" cy="259045"/>
    <xdr:sp macro="" textlink="">
      <xdr:nvSpPr>
        <xdr:cNvPr id="214" name="n_3aveValue【体育館・プール】&#10;一人当たり面積"/>
        <xdr:cNvSpPr txBox="1"/>
      </xdr:nvSpPr>
      <xdr:spPr>
        <a:xfrm>
          <a:off x="7626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151130</xdr:rowOff>
    </xdr:from>
    <xdr:to>
      <xdr:col>55</xdr:col>
      <xdr:colOff>50800</xdr:colOff>
      <xdr:row>64</xdr:row>
      <xdr:rowOff>81280</xdr:rowOff>
    </xdr:to>
    <xdr:sp macro="" textlink="">
      <xdr:nvSpPr>
        <xdr:cNvPr id="220" name="楕円 219"/>
        <xdr:cNvSpPr/>
      </xdr:nvSpPr>
      <xdr:spPr>
        <a:xfrm>
          <a:off x="10426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66057</xdr:rowOff>
    </xdr:from>
    <xdr:ext cx="469744" cy="259045"/>
    <xdr:sp macro="" textlink="">
      <xdr:nvSpPr>
        <xdr:cNvPr id="221" name="【体育館・プール】&#10;一人当たり面積該当値テキスト"/>
        <xdr:cNvSpPr txBox="1"/>
      </xdr:nvSpPr>
      <xdr:spPr>
        <a:xfrm>
          <a:off x="10515600"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151130</xdr:rowOff>
    </xdr:from>
    <xdr:to>
      <xdr:col>50</xdr:col>
      <xdr:colOff>165100</xdr:colOff>
      <xdr:row>64</xdr:row>
      <xdr:rowOff>81280</xdr:rowOff>
    </xdr:to>
    <xdr:sp macro="" textlink="">
      <xdr:nvSpPr>
        <xdr:cNvPr id="222" name="楕円 221"/>
        <xdr:cNvSpPr/>
      </xdr:nvSpPr>
      <xdr:spPr>
        <a:xfrm>
          <a:off x="9588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30480</xdr:rowOff>
    </xdr:from>
    <xdr:to>
      <xdr:col>55</xdr:col>
      <xdr:colOff>0</xdr:colOff>
      <xdr:row>64</xdr:row>
      <xdr:rowOff>30480</xdr:rowOff>
    </xdr:to>
    <xdr:cxnSp macro="">
      <xdr:nvCxnSpPr>
        <xdr:cNvPr id="223" name="直線コネクタ 222"/>
        <xdr:cNvCxnSpPr/>
      </xdr:nvCxnSpPr>
      <xdr:spPr>
        <a:xfrm>
          <a:off x="9639300" y="1100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151130</xdr:rowOff>
    </xdr:from>
    <xdr:to>
      <xdr:col>46</xdr:col>
      <xdr:colOff>38100</xdr:colOff>
      <xdr:row>64</xdr:row>
      <xdr:rowOff>81280</xdr:rowOff>
    </xdr:to>
    <xdr:sp macro="" textlink="">
      <xdr:nvSpPr>
        <xdr:cNvPr id="224" name="楕円 223"/>
        <xdr:cNvSpPr/>
      </xdr:nvSpPr>
      <xdr:spPr>
        <a:xfrm>
          <a:off x="8699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30480</xdr:rowOff>
    </xdr:from>
    <xdr:to>
      <xdr:col>50</xdr:col>
      <xdr:colOff>114300</xdr:colOff>
      <xdr:row>64</xdr:row>
      <xdr:rowOff>30480</xdr:rowOff>
    </xdr:to>
    <xdr:cxnSp macro="">
      <xdr:nvCxnSpPr>
        <xdr:cNvPr id="225" name="直線コネクタ 224"/>
        <xdr:cNvCxnSpPr/>
      </xdr:nvCxnSpPr>
      <xdr:spPr>
        <a:xfrm>
          <a:off x="8750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72407</xdr:rowOff>
    </xdr:from>
    <xdr:ext cx="469744" cy="259045"/>
    <xdr:sp macro="" textlink="">
      <xdr:nvSpPr>
        <xdr:cNvPr id="226" name="n_1mainValue【体育館・プール】&#10;一人当たり面積"/>
        <xdr:cNvSpPr txBox="1"/>
      </xdr:nvSpPr>
      <xdr:spPr>
        <a:xfrm>
          <a:off x="9391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72407</xdr:rowOff>
    </xdr:from>
    <xdr:ext cx="469744" cy="259045"/>
    <xdr:sp macro="" textlink="">
      <xdr:nvSpPr>
        <xdr:cNvPr id="227" name="n_2mainValue【体育館・プール】&#10;一人当たり面積"/>
        <xdr:cNvSpPr txBox="1"/>
      </xdr:nvSpPr>
      <xdr:spPr>
        <a:xfrm>
          <a:off x="8515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2" name="テキスト ボックス 2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3" name="直線コネクタ 2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4" name="直線コネクタ 2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5" name="テキスト ボックス 2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6" name="直線コネクタ 2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7" name="テキスト ボックス 2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8" name="直線コネクタ 2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9" name="テキスト ボックス 2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0" name="直線コネクタ 2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1" name="テキスト ボックス 2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2" name="直線コネクタ 2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3" name="テキスト ボックス 2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4" name="直線コネクタ 2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5" name="テキスト ボックス 2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7" name="テキスト ボックス 2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269" name="直線コネクタ 268"/>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270"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271" name="直線コネクタ 270"/>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272"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273" name="直線コネクタ 272"/>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274"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275" name="フローチャート: 判断 274"/>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276" name="フローチャート: 判断 275"/>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277"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154395</xdr:rowOff>
    </xdr:from>
    <xdr:to>
      <xdr:col>15</xdr:col>
      <xdr:colOff>101600</xdr:colOff>
      <xdr:row>104</xdr:row>
      <xdr:rowOff>84545</xdr:rowOff>
    </xdr:to>
    <xdr:sp macro="" textlink="">
      <xdr:nvSpPr>
        <xdr:cNvPr id="278" name="フローチャート: 判断 277"/>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75672</xdr:rowOff>
    </xdr:from>
    <xdr:ext cx="405111" cy="259045"/>
    <xdr:sp macro="" textlink="">
      <xdr:nvSpPr>
        <xdr:cNvPr id="279"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165826</xdr:rowOff>
    </xdr:from>
    <xdr:to>
      <xdr:col>10</xdr:col>
      <xdr:colOff>165100</xdr:colOff>
      <xdr:row>105</xdr:row>
      <xdr:rowOff>95976</xdr:rowOff>
    </xdr:to>
    <xdr:sp macro="" textlink="">
      <xdr:nvSpPr>
        <xdr:cNvPr id="280" name="フローチャート: 判断 279"/>
        <xdr:cNvSpPr/>
      </xdr:nvSpPr>
      <xdr:spPr>
        <a:xfrm>
          <a:off x="1968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112503</xdr:rowOff>
    </xdr:from>
    <xdr:ext cx="405111" cy="259045"/>
    <xdr:sp macro="" textlink="">
      <xdr:nvSpPr>
        <xdr:cNvPr id="281" name="n_3aveValue【市民会館】&#10;有形固定資産減価償却率"/>
        <xdr:cNvSpPr txBox="1"/>
      </xdr:nvSpPr>
      <xdr:spPr>
        <a:xfrm>
          <a:off x="1816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287" name="楕円 286"/>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288" name="【市民会館】&#10;有形固定資産減価償却率該当値テキスト"/>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74386</xdr:rowOff>
    </xdr:from>
    <xdr:to>
      <xdr:col>20</xdr:col>
      <xdr:colOff>38100</xdr:colOff>
      <xdr:row>103</xdr:row>
      <xdr:rowOff>4536</xdr:rowOff>
    </xdr:to>
    <xdr:sp macro="" textlink="">
      <xdr:nvSpPr>
        <xdr:cNvPr id="289" name="楕円 288"/>
        <xdr:cNvSpPr/>
      </xdr:nvSpPr>
      <xdr:spPr>
        <a:xfrm>
          <a:off x="3746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103</xdr:row>
      <xdr:rowOff>156211</xdr:rowOff>
    </xdr:to>
    <xdr:cxnSp macro="">
      <xdr:nvCxnSpPr>
        <xdr:cNvPr id="290" name="直線コネクタ 289"/>
        <xdr:cNvCxnSpPr/>
      </xdr:nvCxnSpPr>
      <xdr:spPr>
        <a:xfrm>
          <a:off x="3797300" y="17613086"/>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105411</xdr:rowOff>
    </xdr:from>
    <xdr:to>
      <xdr:col>15</xdr:col>
      <xdr:colOff>101600</xdr:colOff>
      <xdr:row>103</xdr:row>
      <xdr:rowOff>35561</xdr:rowOff>
    </xdr:to>
    <xdr:sp macro="" textlink="">
      <xdr:nvSpPr>
        <xdr:cNvPr id="291" name="楕円 290"/>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125186</xdr:rowOff>
    </xdr:from>
    <xdr:to>
      <xdr:col>19</xdr:col>
      <xdr:colOff>177800</xdr:colOff>
      <xdr:row>102</xdr:row>
      <xdr:rowOff>156211</xdr:rowOff>
    </xdr:to>
    <xdr:cxnSp macro="">
      <xdr:nvCxnSpPr>
        <xdr:cNvPr id="292" name="直線コネクタ 291"/>
        <xdr:cNvCxnSpPr/>
      </xdr:nvCxnSpPr>
      <xdr:spPr>
        <a:xfrm flipV="1">
          <a:off x="2908300" y="176130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21063</xdr:rowOff>
    </xdr:from>
    <xdr:ext cx="405111" cy="259045"/>
    <xdr:sp macro="" textlink="">
      <xdr:nvSpPr>
        <xdr:cNvPr id="293" name="n_1mainValue【市民会館】&#10;有形固定資産減価償却率"/>
        <xdr:cNvSpPr txBox="1"/>
      </xdr:nvSpPr>
      <xdr:spPr>
        <a:xfrm>
          <a:off x="3582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294" name="n_2mainValue【市民会館】&#10;有形固定資産減価償却率"/>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3" name="テキスト ボックス 3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4" name="直線コネクタ 3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5" name="直線コネクタ 3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6" name="テキスト ボックス 30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7" name="直線コネクタ 3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8" name="テキスト ボックス 30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0" name="テキスト ボックス 30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1" name="直線コネクタ 3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2" name="テキスト ボックス 31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3" name="直線コネクタ 3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4" name="テキスト ボックス 31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6" name="テキスト ボックス 3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318" name="直線コネクタ 317"/>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319"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320" name="直線コネクタ 319"/>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321"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322" name="直線コネクタ 321"/>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323" name="【市民会館】&#10;一人当たり面積平均値テキスト"/>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324" name="フローチャート: 判断 323"/>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25" name="フローチャート: 判断 324"/>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32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327" name="フローチャート: 判断 326"/>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328"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52070</xdr:rowOff>
    </xdr:from>
    <xdr:to>
      <xdr:col>41</xdr:col>
      <xdr:colOff>101600</xdr:colOff>
      <xdr:row>105</xdr:row>
      <xdr:rowOff>153670</xdr:rowOff>
    </xdr:to>
    <xdr:sp macro="" textlink="">
      <xdr:nvSpPr>
        <xdr:cNvPr id="329" name="フローチャート: 判断 328"/>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170197</xdr:rowOff>
    </xdr:from>
    <xdr:ext cx="469744" cy="259045"/>
    <xdr:sp macro="" textlink="">
      <xdr:nvSpPr>
        <xdr:cNvPr id="330"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336" name="楕円 335"/>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337" name="【市民会館】&#10;一人当たり面積該当値テキスト"/>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338" name="楕円 337"/>
        <xdr:cNvSpPr/>
      </xdr:nvSpPr>
      <xdr:spPr>
        <a:xfrm>
          <a:off x="9588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91439</xdr:rowOff>
    </xdr:to>
    <xdr:cxnSp macro="">
      <xdr:nvCxnSpPr>
        <xdr:cNvPr id="339" name="直線コネクタ 338"/>
        <xdr:cNvCxnSpPr/>
      </xdr:nvCxnSpPr>
      <xdr:spPr>
        <a:xfrm>
          <a:off x="9639300" y="18265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340" name="楕円 339"/>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91439</xdr:rowOff>
    </xdr:to>
    <xdr:cxnSp macro="">
      <xdr:nvCxnSpPr>
        <xdr:cNvPr id="341" name="直線コネクタ 340"/>
        <xdr:cNvCxnSpPr/>
      </xdr:nvCxnSpPr>
      <xdr:spPr>
        <a:xfrm>
          <a:off x="8750300" y="1825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133366</xdr:rowOff>
    </xdr:from>
    <xdr:ext cx="469744" cy="259045"/>
    <xdr:sp macro="" textlink="">
      <xdr:nvSpPr>
        <xdr:cNvPr id="342" name="n_1mainValue【市民会館】&#10;一人当たり面積"/>
        <xdr:cNvSpPr txBox="1"/>
      </xdr:nvSpPr>
      <xdr:spPr>
        <a:xfrm>
          <a:off x="9391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343"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135255</xdr:rowOff>
    </xdr:from>
    <xdr:to>
      <xdr:col>85</xdr:col>
      <xdr:colOff>126364</xdr:colOff>
      <xdr:row>40</xdr:row>
      <xdr:rowOff>95250</xdr:rowOff>
    </xdr:to>
    <xdr:cxnSp macro="">
      <xdr:nvCxnSpPr>
        <xdr:cNvPr id="368" name="直線コネクタ 367"/>
        <xdr:cNvCxnSpPr/>
      </xdr:nvCxnSpPr>
      <xdr:spPr>
        <a:xfrm flipV="1">
          <a:off x="16318864" y="579310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99077</xdr:rowOff>
    </xdr:from>
    <xdr:ext cx="405111" cy="259045"/>
    <xdr:sp macro="" textlink="">
      <xdr:nvSpPr>
        <xdr:cNvPr id="369" name="【一般廃棄物処理施設】&#10;有形固定資産減価償却率最小値テキスト"/>
        <xdr:cNvSpPr txBox="1"/>
      </xdr:nvSpPr>
      <xdr:spPr>
        <a:xfrm>
          <a:off x="1635760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95250</xdr:rowOff>
    </xdr:from>
    <xdr:to>
      <xdr:col>86</xdr:col>
      <xdr:colOff>25400</xdr:colOff>
      <xdr:row>40</xdr:row>
      <xdr:rowOff>95250</xdr:rowOff>
    </xdr:to>
    <xdr:cxnSp macro="">
      <xdr:nvCxnSpPr>
        <xdr:cNvPr id="370" name="直線コネクタ 369"/>
        <xdr:cNvCxnSpPr/>
      </xdr:nvCxnSpPr>
      <xdr:spPr>
        <a:xfrm>
          <a:off x="16230600" y="69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81932</xdr:rowOff>
    </xdr:from>
    <xdr:ext cx="405111" cy="259045"/>
    <xdr:sp macro="" textlink="">
      <xdr:nvSpPr>
        <xdr:cNvPr id="371" name="【一般廃棄物処理施設】&#10;有形固定資産減価償却率最大値テキスト"/>
        <xdr:cNvSpPr txBox="1"/>
      </xdr:nvSpPr>
      <xdr:spPr>
        <a:xfrm>
          <a:off x="16357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135255</xdr:rowOff>
    </xdr:from>
    <xdr:to>
      <xdr:col>86</xdr:col>
      <xdr:colOff>25400</xdr:colOff>
      <xdr:row>33</xdr:row>
      <xdr:rowOff>135255</xdr:rowOff>
    </xdr:to>
    <xdr:cxnSp macro="">
      <xdr:nvCxnSpPr>
        <xdr:cNvPr id="372" name="直線コネクタ 371"/>
        <xdr:cNvCxnSpPr/>
      </xdr:nvCxnSpPr>
      <xdr:spPr>
        <a:xfrm>
          <a:off x="16230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40657</xdr:rowOff>
    </xdr:from>
    <xdr:ext cx="405111" cy="259045"/>
    <xdr:sp macro="" textlink="">
      <xdr:nvSpPr>
        <xdr:cNvPr id="373" name="【一般廃棄物処理施設】&#10;有形固定資産減価償却率平均値テキスト"/>
        <xdr:cNvSpPr txBox="1"/>
      </xdr:nvSpPr>
      <xdr:spPr>
        <a:xfrm>
          <a:off x="163576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374" name="フローチャート: 判断 373"/>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375" name="フローチャート: 判断 37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168292</xdr:rowOff>
    </xdr:from>
    <xdr:ext cx="405111" cy="259045"/>
    <xdr:sp macro="" textlink="">
      <xdr:nvSpPr>
        <xdr:cNvPr id="376"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69215</xdr:rowOff>
    </xdr:from>
    <xdr:to>
      <xdr:col>76</xdr:col>
      <xdr:colOff>165100</xdr:colOff>
      <xdr:row>38</xdr:row>
      <xdr:rowOff>170815</xdr:rowOff>
    </xdr:to>
    <xdr:sp macro="" textlink="">
      <xdr:nvSpPr>
        <xdr:cNvPr id="377" name="フローチャート: 判断 37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15892</xdr:rowOff>
    </xdr:from>
    <xdr:ext cx="405111" cy="259045"/>
    <xdr:sp macro="" textlink="">
      <xdr:nvSpPr>
        <xdr:cNvPr id="378" name="n_2aveValue【一般廃棄物処理施設】&#10;有形固定資産減価償却率"/>
        <xdr:cNvSpPr txBox="1"/>
      </xdr:nvSpPr>
      <xdr:spPr>
        <a:xfrm>
          <a:off x="14389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21590</xdr:rowOff>
    </xdr:from>
    <xdr:to>
      <xdr:col>72</xdr:col>
      <xdr:colOff>38100</xdr:colOff>
      <xdr:row>40</xdr:row>
      <xdr:rowOff>123190</xdr:rowOff>
    </xdr:to>
    <xdr:sp macro="" textlink="">
      <xdr:nvSpPr>
        <xdr:cNvPr id="379" name="フローチャート: 判断 378"/>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139717</xdr:rowOff>
    </xdr:from>
    <xdr:ext cx="405111" cy="259045"/>
    <xdr:sp macro="" textlink="">
      <xdr:nvSpPr>
        <xdr:cNvPr id="380" name="n_3aveValue【一般廃棄物処理施設】&#10;有形固定資産減価償却率"/>
        <xdr:cNvSpPr txBox="1"/>
      </xdr:nvSpPr>
      <xdr:spPr>
        <a:xfrm>
          <a:off x="13500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386" name="楕円 385"/>
        <xdr:cNvSpPr/>
      </xdr:nvSpPr>
      <xdr:spPr>
        <a:xfrm>
          <a:off x="16268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85107</xdr:rowOff>
    </xdr:from>
    <xdr:ext cx="405111" cy="259045"/>
    <xdr:sp macro="" textlink="">
      <xdr:nvSpPr>
        <xdr:cNvPr id="387" name="【一般廃棄物処理施設】&#10;有形固定資産減価償却率該当値テキスト"/>
        <xdr:cNvSpPr txBox="1"/>
      </xdr:nvSpPr>
      <xdr:spPr>
        <a:xfrm>
          <a:off x="16357600" y="677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57785</xdr:rowOff>
    </xdr:from>
    <xdr:to>
      <xdr:col>81</xdr:col>
      <xdr:colOff>101600</xdr:colOff>
      <xdr:row>40</xdr:row>
      <xdr:rowOff>159385</xdr:rowOff>
    </xdr:to>
    <xdr:sp macro="" textlink="">
      <xdr:nvSpPr>
        <xdr:cNvPr id="388" name="楕円 387"/>
        <xdr:cNvSpPr/>
      </xdr:nvSpPr>
      <xdr:spPr>
        <a:xfrm>
          <a:off x="15430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108585</xdr:rowOff>
    </xdr:to>
    <xdr:cxnSp macro="">
      <xdr:nvCxnSpPr>
        <xdr:cNvPr id="389" name="直線コネクタ 388"/>
        <xdr:cNvCxnSpPr/>
      </xdr:nvCxnSpPr>
      <xdr:spPr>
        <a:xfrm flipV="1">
          <a:off x="15481300" y="690753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390" name="楕円 389"/>
        <xdr:cNvSpPr/>
      </xdr:nvSpPr>
      <xdr:spPr>
        <a:xfrm>
          <a:off x="1454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108585</xdr:rowOff>
    </xdr:from>
    <xdr:to>
      <xdr:col>81</xdr:col>
      <xdr:colOff>50800</xdr:colOff>
      <xdr:row>40</xdr:row>
      <xdr:rowOff>165735</xdr:rowOff>
    </xdr:to>
    <xdr:cxnSp macro="">
      <xdr:nvCxnSpPr>
        <xdr:cNvPr id="391" name="直線コネクタ 390"/>
        <xdr:cNvCxnSpPr/>
      </xdr:nvCxnSpPr>
      <xdr:spPr>
        <a:xfrm flipV="1">
          <a:off x="14592300" y="69665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150512</xdr:rowOff>
    </xdr:from>
    <xdr:ext cx="405111" cy="259045"/>
    <xdr:sp macro="" textlink="">
      <xdr:nvSpPr>
        <xdr:cNvPr id="392" name="n_1mainValue【一般廃棄物処理施設】&#10;有形固定資産減価償却率"/>
        <xdr:cNvSpPr txBox="1"/>
      </xdr:nvSpPr>
      <xdr:spPr>
        <a:xfrm>
          <a:off x="152660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393" name="n_2mainValue【一般廃棄物処理施設】&#10;有形固定資産減価償却率"/>
        <xdr:cNvSpPr txBox="1"/>
      </xdr:nvSpPr>
      <xdr:spPr>
        <a:xfrm>
          <a:off x="14389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07" name="テキスト ボックス 40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09" name="テキスト ボックス 40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11" name="テキスト ボックス 41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417" name="直線コネクタ 416"/>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418"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419" name="直線コネクタ 418"/>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420"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421" name="直線コネクタ 420"/>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422"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423" name="フローチャート: 判断 422"/>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424" name="フローチャート: 判断 423"/>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20756</xdr:rowOff>
    </xdr:from>
    <xdr:ext cx="534377" cy="259045"/>
    <xdr:sp macro="" textlink="">
      <xdr:nvSpPr>
        <xdr:cNvPr id="425" name="n_1aveValue【一般廃棄物処理施設】&#10;一人当たり有形固定資産（償却資産）額"/>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135141</xdr:rowOff>
    </xdr:from>
    <xdr:to>
      <xdr:col>107</xdr:col>
      <xdr:colOff>101600</xdr:colOff>
      <xdr:row>37</xdr:row>
      <xdr:rowOff>65291</xdr:rowOff>
    </xdr:to>
    <xdr:sp macro="" textlink="">
      <xdr:nvSpPr>
        <xdr:cNvPr id="426" name="フローチャート: 判断 425"/>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56418</xdr:rowOff>
    </xdr:from>
    <xdr:ext cx="534377" cy="259045"/>
    <xdr:sp macro="" textlink="">
      <xdr:nvSpPr>
        <xdr:cNvPr id="427" name="n_2aveValue【一般廃棄物処理施設】&#10;一人当たり有形固定資産（償却資産）額"/>
        <xdr:cNvSpPr txBox="1"/>
      </xdr:nvSpPr>
      <xdr:spPr>
        <a:xfrm>
          <a:off x="20167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15189</xdr:rowOff>
    </xdr:from>
    <xdr:to>
      <xdr:col>102</xdr:col>
      <xdr:colOff>165100</xdr:colOff>
      <xdr:row>38</xdr:row>
      <xdr:rowOff>116789</xdr:rowOff>
    </xdr:to>
    <xdr:sp macro="" textlink="">
      <xdr:nvSpPr>
        <xdr:cNvPr id="428" name="フローチャート: 判断 427"/>
        <xdr:cNvSpPr/>
      </xdr:nvSpPr>
      <xdr:spPr>
        <a:xfrm>
          <a:off x="19494500" y="65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133316</xdr:rowOff>
    </xdr:from>
    <xdr:ext cx="534377" cy="259045"/>
    <xdr:sp macro="" textlink="">
      <xdr:nvSpPr>
        <xdr:cNvPr id="429" name="n_3aveValue【一般廃棄物処理施設】&#10;一人当たり有形固定資産（償却資産）額"/>
        <xdr:cNvSpPr txBox="1"/>
      </xdr:nvSpPr>
      <xdr:spPr>
        <a:xfrm>
          <a:off x="19278111" y="63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65253</xdr:rowOff>
    </xdr:from>
    <xdr:to>
      <xdr:col>116</xdr:col>
      <xdr:colOff>114300</xdr:colOff>
      <xdr:row>35</xdr:row>
      <xdr:rowOff>166853</xdr:rowOff>
    </xdr:to>
    <xdr:sp macro="" textlink="">
      <xdr:nvSpPr>
        <xdr:cNvPr id="435" name="楕円 434"/>
        <xdr:cNvSpPr/>
      </xdr:nvSpPr>
      <xdr:spPr>
        <a:xfrm>
          <a:off x="22110700" y="60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88130</xdr:rowOff>
    </xdr:from>
    <xdr:ext cx="534377" cy="259045"/>
    <xdr:sp macro="" textlink="">
      <xdr:nvSpPr>
        <xdr:cNvPr id="436" name="【一般廃棄物処理施設】&#10;一人当たり有形固定資産（償却資産）額該当値テキスト"/>
        <xdr:cNvSpPr txBox="1"/>
      </xdr:nvSpPr>
      <xdr:spPr>
        <a:xfrm>
          <a:off x="22199600" y="59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71882</xdr:rowOff>
    </xdr:from>
    <xdr:to>
      <xdr:col>112</xdr:col>
      <xdr:colOff>38100</xdr:colOff>
      <xdr:row>36</xdr:row>
      <xdr:rowOff>2032</xdr:rowOff>
    </xdr:to>
    <xdr:sp macro="" textlink="">
      <xdr:nvSpPr>
        <xdr:cNvPr id="437" name="楕円 436"/>
        <xdr:cNvSpPr/>
      </xdr:nvSpPr>
      <xdr:spPr>
        <a:xfrm>
          <a:off x="21272500" y="60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116053</xdr:rowOff>
    </xdr:from>
    <xdr:to>
      <xdr:col>116</xdr:col>
      <xdr:colOff>63500</xdr:colOff>
      <xdr:row>35</xdr:row>
      <xdr:rowOff>122682</xdr:rowOff>
    </xdr:to>
    <xdr:cxnSp macro="">
      <xdr:nvCxnSpPr>
        <xdr:cNvPr id="438" name="直線コネクタ 437"/>
        <xdr:cNvCxnSpPr/>
      </xdr:nvCxnSpPr>
      <xdr:spPr>
        <a:xfrm flipV="1">
          <a:off x="21323300" y="611680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68186</xdr:rowOff>
    </xdr:from>
    <xdr:to>
      <xdr:col>107</xdr:col>
      <xdr:colOff>101600</xdr:colOff>
      <xdr:row>35</xdr:row>
      <xdr:rowOff>169786</xdr:rowOff>
    </xdr:to>
    <xdr:sp macro="" textlink="">
      <xdr:nvSpPr>
        <xdr:cNvPr id="439" name="楕円 438"/>
        <xdr:cNvSpPr/>
      </xdr:nvSpPr>
      <xdr:spPr>
        <a:xfrm>
          <a:off x="20383500" y="6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118986</xdr:rowOff>
    </xdr:from>
    <xdr:to>
      <xdr:col>111</xdr:col>
      <xdr:colOff>177800</xdr:colOff>
      <xdr:row>35</xdr:row>
      <xdr:rowOff>122682</xdr:rowOff>
    </xdr:to>
    <xdr:cxnSp macro="">
      <xdr:nvCxnSpPr>
        <xdr:cNvPr id="440" name="直線コネクタ 439"/>
        <xdr:cNvCxnSpPr/>
      </xdr:nvCxnSpPr>
      <xdr:spPr>
        <a:xfrm>
          <a:off x="20434300" y="611973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18559</xdr:rowOff>
    </xdr:from>
    <xdr:ext cx="534377" cy="259045"/>
    <xdr:sp macro="" textlink="">
      <xdr:nvSpPr>
        <xdr:cNvPr id="441" name="n_1mainValue【一般廃棄物処理施設】&#10;一人当たり有形固定資産（償却資産）額"/>
        <xdr:cNvSpPr txBox="1"/>
      </xdr:nvSpPr>
      <xdr:spPr>
        <a:xfrm>
          <a:off x="21043411" y="58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14863</xdr:rowOff>
    </xdr:from>
    <xdr:ext cx="534377" cy="259045"/>
    <xdr:sp macro="" textlink="">
      <xdr:nvSpPr>
        <xdr:cNvPr id="442" name="n_2mainValue【一般廃棄物処理施設】&#10;一人当たり有形固定資産（償却資産）額"/>
        <xdr:cNvSpPr txBox="1"/>
      </xdr:nvSpPr>
      <xdr:spPr>
        <a:xfrm>
          <a:off x="20167111" y="584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467" name="直線コネクタ 466"/>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468"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469" name="直線コネクタ 468"/>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70"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71" name="直線コネクタ 470"/>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472" name="【保健センター・保健所】&#10;有形固定資産減価償却率平均値テキスト"/>
        <xdr:cNvSpPr txBox="1"/>
      </xdr:nvSpPr>
      <xdr:spPr>
        <a:xfrm>
          <a:off x="163576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473" name="フローチャート: 判断 472"/>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474" name="フローチャート: 判断 473"/>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72407</xdr:rowOff>
    </xdr:from>
    <xdr:ext cx="405111" cy="259045"/>
    <xdr:sp macro="" textlink="">
      <xdr:nvSpPr>
        <xdr:cNvPr id="475" name="n_1aveValue【保健センター・保健所】&#10;有形固定資産減価償却率"/>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139700</xdr:rowOff>
    </xdr:from>
    <xdr:to>
      <xdr:col>76</xdr:col>
      <xdr:colOff>165100</xdr:colOff>
      <xdr:row>59</xdr:row>
      <xdr:rowOff>69850</xdr:rowOff>
    </xdr:to>
    <xdr:sp macro="" textlink="">
      <xdr:nvSpPr>
        <xdr:cNvPr id="476" name="フローチャート: 判断 475"/>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60977</xdr:rowOff>
    </xdr:from>
    <xdr:ext cx="405111" cy="259045"/>
    <xdr:sp macro="" textlink="">
      <xdr:nvSpPr>
        <xdr:cNvPr id="477" name="n_2ave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6350</xdr:rowOff>
    </xdr:from>
    <xdr:to>
      <xdr:col>72</xdr:col>
      <xdr:colOff>38100</xdr:colOff>
      <xdr:row>56</xdr:row>
      <xdr:rowOff>107950</xdr:rowOff>
    </xdr:to>
    <xdr:sp macro="" textlink="">
      <xdr:nvSpPr>
        <xdr:cNvPr id="478" name="フローチャート: 判断 477"/>
        <xdr:cNvSpPr/>
      </xdr:nvSpPr>
      <xdr:spPr>
        <a:xfrm>
          <a:off x="13652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54</xdr:row>
      <xdr:rowOff>124477</xdr:rowOff>
    </xdr:from>
    <xdr:ext cx="405111" cy="259045"/>
    <xdr:sp macro="" textlink="">
      <xdr:nvSpPr>
        <xdr:cNvPr id="479" name="n_3aveValue【保健センター・保健所】&#10;有形固定資産減価償却率"/>
        <xdr:cNvSpPr txBox="1"/>
      </xdr:nvSpPr>
      <xdr:spPr>
        <a:xfrm>
          <a:off x="13500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135890</xdr:rowOff>
    </xdr:from>
    <xdr:to>
      <xdr:col>85</xdr:col>
      <xdr:colOff>177800</xdr:colOff>
      <xdr:row>57</xdr:row>
      <xdr:rowOff>66040</xdr:rowOff>
    </xdr:to>
    <xdr:sp macro="" textlink="">
      <xdr:nvSpPr>
        <xdr:cNvPr id="485" name="楕円 484"/>
        <xdr:cNvSpPr/>
      </xdr:nvSpPr>
      <xdr:spPr>
        <a:xfrm>
          <a:off x="16268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158767</xdr:rowOff>
    </xdr:from>
    <xdr:ext cx="405111" cy="259045"/>
    <xdr:sp macro="" textlink="">
      <xdr:nvSpPr>
        <xdr:cNvPr id="486" name="【保健センター・保健所】&#10;有形固定資産減価償却率該当値テキスト"/>
        <xdr:cNvSpPr txBox="1"/>
      </xdr:nvSpPr>
      <xdr:spPr>
        <a:xfrm>
          <a:off x="16357600"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487" name="楕円 486"/>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15240</xdr:rowOff>
    </xdr:from>
    <xdr:to>
      <xdr:col>85</xdr:col>
      <xdr:colOff>127000</xdr:colOff>
      <xdr:row>57</xdr:row>
      <xdr:rowOff>91440</xdr:rowOff>
    </xdr:to>
    <xdr:cxnSp macro="">
      <xdr:nvCxnSpPr>
        <xdr:cNvPr id="488" name="直線コネクタ 487"/>
        <xdr:cNvCxnSpPr/>
      </xdr:nvCxnSpPr>
      <xdr:spPr>
        <a:xfrm flipV="1">
          <a:off x="15481300" y="97878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116840</xdr:rowOff>
    </xdr:from>
    <xdr:to>
      <xdr:col>76</xdr:col>
      <xdr:colOff>165100</xdr:colOff>
      <xdr:row>58</xdr:row>
      <xdr:rowOff>46990</xdr:rowOff>
    </xdr:to>
    <xdr:sp macro="" textlink="">
      <xdr:nvSpPr>
        <xdr:cNvPr id="489" name="楕円 488"/>
        <xdr:cNvSpPr/>
      </xdr:nvSpPr>
      <xdr:spPr>
        <a:xfrm>
          <a:off x="1454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167640</xdr:rowOff>
    </xdr:to>
    <xdr:cxnSp macro="">
      <xdr:nvCxnSpPr>
        <xdr:cNvPr id="490" name="直線コネクタ 489"/>
        <xdr:cNvCxnSpPr/>
      </xdr:nvCxnSpPr>
      <xdr:spPr>
        <a:xfrm flipV="1">
          <a:off x="14592300" y="9864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158767</xdr:rowOff>
    </xdr:from>
    <xdr:ext cx="405111" cy="259045"/>
    <xdr:sp macro="" textlink="">
      <xdr:nvSpPr>
        <xdr:cNvPr id="491" name="n_1mainValue【保健センター・保健所】&#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63517</xdr:rowOff>
    </xdr:from>
    <xdr:ext cx="405111" cy="259045"/>
    <xdr:sp macro="" textlink="">
      <xdr:nvSpPr>
        <xdr:cNvPr id="492" name="n_2mainValue【保健センター・保健所】&#10;有形固定資産減価償却率"/>
        <xdr:cNvSpPr txBox="1"/>
      </xdr:nvSpPr>
      <xdr:spPr>
        <a:xfrm>
          <a:off x="14389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0" name="テキスト ボックス 5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2" name="テキスト ボックス 5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516" name="直線コネクタ 515"/>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17"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18" name="直線コネクタ 517"/>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519"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520" name="直線コネクタ 519"/>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21"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22" name="フローチャート: 判断 52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523" name="フローチャート: 判断 522"/>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143527</xdr:rowOff>
    </xdr:from>
    <xdr:ext cx="469744" cy="259045"/>
    <xdr:sp macro="" textlink="">
      <xdr:nvSpPr>
        <xdr:cNvPr id="524"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76200</xdr:rowOff>
    </xdr:from>
    <xdr:to>
      <xdr:col>107</xdr:col>
      <xdr:colOff>101600</xdr:colOff>
      <xdr:row>63</xdr:row>
      <xdr:rowOff>6350</xdr:rowOff>
    </xdr:to>
    <xdr:sp macro="" textlink="">
      <xdr:nvSpPr>
        <xdr:cNvPr id="525" name="フローチャート: 判断 524"/>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22877</xdr:rowOff>
    </xdr:from>
    <xdr:ext cx="469744" cy="259045"/>
    <xdr:sp macro="" textlink="">
      <xdr:nvSpPr>
        <xdr:cNvPr id="526"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95250</xdr:rowOff>
    </xdr:from>
    <xdr:to>
      <xdr:col>102</xdr:col>
      <xdr:colOff>165100</xdr:colOff>
      <xdr:row>64</xdr:row>
      <xdr:rowOff>25400</xdr:rowOff>
    </xdr:to>
    <xdr:sp macro="" textlink="">
      <xdr:nvSpPr>
        <xdr:cNvPr id="527" name="フローチャート: 判断 526"/>
        <xdr:cNvSpPr/>
      </xdr:nvSpPr>
      <xdr:spPr>
        <a:xfrm>
          <a:off x="19494500" y="1089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41927</xdr:rowOff>
    </xdr:from>
    <xdr:ext cx="469744" cy="259045"/>
    <xdr:sp macro="" textlink="">
      <xdr:nvSpPr>
        <xdr:cNvPr id="528"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34" name="楕円 533"/>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535" name="【保健センター・保健所】&#10;一人当たり面積該当値テキスト"/>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36" name="楕円 535"/>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537" name="直線コネクタ 536"/>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38" name="楕円 537"/>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539" name="直線コネクタ 538"/>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137177</xdr:rowOff>
    </xdr:from>
    <xdr:ext cx="469744" cy="259045"/>
    <xdr:sp macro="" textlink="">
      <xdr:nvSpPr>
        <xdr:cNvPr id="540"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541"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2" name="テキスト ボックス 55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4" name="テキスト ボックス 553"/>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4" name="テキスト ボックス 563"/>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6" name="テキスト ボックス 56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568" name="直線コネクタ 567"/>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569"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570" name="直線コネクタ 569"/>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571"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72" name="直線コネクタ 57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72226</xdr:rowOff>
    </xdr:from>
    <xdr:ext cx="405111" cy="259045"/>
    <xdr:sp macro="" textlink="">
      <xdr:nvSpPr>
        <xdr:cNvPr id="573" name="【消防施設】&#10;有形固定資産減価償却率平均値テキスト"/>
        <xdr:cNvSpPr txBox="1"/>
      </xdr:nvSpPr>
      <xdr:spPr>
        <a:xfrm>
          <a:off x="16357600" y="1361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574" name="フローチャート: 判断 573"/>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75" name="フローチャート: 判断 574"/>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64606</xdr:rowOff>
    </xdr:from>
    <xdr:ext cx="405111" cy="259045"/>
    <xdr:sp macro="" textlink="">
      <xdr:nvSpPr>
        <xdr:cNvPr id="576" name="n_1aveValue【消防施設】&#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77" name="フローチャート: 判断 576"/>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78"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37919</xdr:rowOff>
    </xdr:from>
    <xdr:to>
      <xdr:col>72</xdr:col>
      <xdr:colOff>38100</xdr:colOff>
      <xdr:row>79</xdr:row>
      <xdr:rowOff>139519</xdr:rowOff>
    </xdr:to>
    <xdr:sp macro="" textlink="">
      <xdr:nvSpPr>
        <xdr:cNvPr id="579" name="フローチャート: 判断 578"/>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77</xdr:row>
      <xdr:rowOff>156046</xdr:rowOff>
    </xdr:from>
    <xdr:ext cx="405111" cy="259045"/>
    <xdr:sp macro="" textlink="">
      <xdr:nvSpPr>
        <xdr:cNvPr id="580" name="n_3aveValue【消防施設】&#10;有形固定資産減価償却率"/>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65677</xdr:rowOff>
    </xdr:from>
    <xdr:to>
      <xdr:col>85</xdr:col>
      <xdr:colOff>177800</xdr:colOff>
      <xdr:row>86</xdr:row>
      <xdr:rowOff>167277</xdr:rowOff>
    </xdr:to>
    <xdr:sp macro="" textlink="">
      <xdr:nvSpPr>
        <xdr:cNvPr id="586" name="楕円 585"/>
        <xdr:cNvSpPr/>
      </xdr:nvSpPr>
      <xdr:spPr>
        <a:xfrm>
          <a:off x="16268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152054</xdr:rowOff>
    </xdr:from>
    <xdr:ext cx="405111" cy="259045"/>
    <xdr:sp macro="" textlink="">
      <xdr:nvSpPr>
        <xdr:cNvPr id="587" name="【消防施設】&#10;有形固定資産減価償却率該当値テキスト"/>
        <xdr:cNvSpPr txBox="1"/>
      </xdr:nvSpPr>
      <xdr:spPr>
        <a:xfrm>
          <a:off x="16357600" y="147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111398</xdr:rowOff>
    </xdr:from>
    <xdr:to>
      <xdr:col>81</xdr:col>
      <xdr:colOff>101600</xdr:colOff>
      <xdr:row>87</xdr:row>
      <xdr:rowOff>41548</xdr:rowOff>
    </xdr:to>
    <xdr:sp macro="" textlink="">
      <xdr:nvSpPr>
        <xdr:cNvPr id="588" name="楕円 587"/>
        <xdr:cNvSpPr/>
      </xdr:nvSpPr>
      <xdr:spPr>
        <a:xfrm>
          <a:off x="15430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116477</xdr:rowOff>
    </xdr:from>
    <xdr:to>
      <xdr:col>85</xdr:col>
      <xdr:colOff>127000</xdr:colOff>
      <xdr:row>86</xdr:row>
      <xdr:rowOff>162198</xdr:rowOff>
    </xdr:to>
    <xdr:cxnSp macro="">
      <xdr:nvCxnSpPr>
        <xdr:cNvPr id="589" name="直線コネクタ 588"/>
        <xdr:cNvCxnSpPr/>
      </xdr:nvCxnSpPr>
      <xdr:spPr>
        <a:xfrm flipV="1">
          <a:off x="15481300" y="148611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166914</xdr:rowOff>
    </xdr:from>
    <xdr:to>
      <xdr:col>76</xdr:col>
      <xdr:colOff>165100</xdr:colOff>
      <xdr:row>87</xdr:row>
      <xdr:rowOff>97064</xdr:rowOff>
    </xdr:to>
    <xdr:sp macro="" textlink="">
      <xdr:nvSpPr>
        <xdr:cNvPr id="590" name="楕円 589"/>
        <xdr:cNvSpPr/>
      </xdr:nvSpPr>
      <xdr:spPr>
        <a:xfrm>
          <a:off x="14541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162198</xdr:rowOff>
    </xdr:from>
    <xdr:to>
      <xdr:col>81</xdr:col>
      <xdr:colOff>50800</xdr:colOff>
      <xdr:row>87</xdr:row>
      <xdr:rowOff>46264</xdr:rowOff>
    </xdr:to>
    <xdr:cxnSp macro="">
      <xdr:nvCxnSpPr>
        <xdr:cNvPr id="591" name="直線コネクタ 590"/>
        <xdr:cNvCxnSpPr/>
      </xdr:nvCxnSpPr>
      <xdr:spPr>
        <a:xfrm flipV="1">
          <a:off x="14592300" y="1490689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87</xdr:row>
      <xdr:rowOff>32675</xdr:rowOff>
    </xdr:from>
    <xdr:ext cx="405111" cy="259045"/>
    <xdr:sp macro="" textlink="">
      <xdr:nvSpPr>
        <xdr:cNvPr id="592" name="n_1mainValue【消防施設】&#10;有形固定資産減価償却率"/>
        <xdr:cNvSpPr txBox="1"/>
      </xdr:nvSpPr>
      <xdr:spPr>
        <a:xfrm>
          <a:off x="152660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88191</xdr:rowOff>
    </xdr:from>
    <xdr:ext cx="405111" cy="259045"/>
    <xdr:sp macro="" textlink="">
      <xdr:nvSpPr>
        <xdr:cNvPr id="593" name="n_2mainValue【消防施設】&#10;有形固定資産減価償却率"/>
        <xdr:cNvSpPr txBox="1"/>
      </xdr:nvSpPr>
      <xdr:spPr>
        <a:xfrm>
          <a:off x="14389744" y="1500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615" name="直線コネクタ 614"/>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616"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617" name="直線コネクタ 616"/>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18"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19" name="直線コネクタ 618"/>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620" name="【消防施設】&#10;一人当たり面積平均値テキスト"/>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621" name="フローチャート: 判断 620"/>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622" name="フローチャート: 判断 621"/>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68851</xdr:rowOff>
    </xdr:from>
    <xdr:ext cx="469744" cy="259045"/>
    <xdr:sp macro="" textlink="">
      <xdr:nvSpPr>
        <xdr:cNvPr id="623"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24" name="フローチャート: 判断 623"/>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25"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165608</xdr:rowOff>
    </xdr:from>
    <xdr:to>
      <xdr:col>102</xdr:col>
      <xdr:colOff>165100</xdr:colOff>
      <xdr:row>85</xdr:row>
      <xdr:rowOff>95758</xdr:rowOff>
    </xdr:to>
    <xdr:sp macro="" textlink="">
      <xdr:nvSpPr>
        <xdr:cNvPr id="626" name="フローチャート: 判断 625"/>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112285</xdr:rowOff>
    </xdr:from>
    <xdr:ext cx="469744" cy="259045"/>
    <xdr:sp macro="" textlink="">
      <xdr:nvSpPr>
        <xdr:cNvPr id="627" name="n_3aveValue【消防施設】&#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33" name="楕円 632"/>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30242</xdr:rowOff>
    </xdr:from>
    <xdr:ext cx="469744" cy="259045"/>
    <xdr:sp macro="" textlink="">
      <xdr:nvSpPr>
        <xdr:cNvPr id="634" name="【消防施設】&#10;一人当たり面積該当値テキスト"/>
        <xdr:cNvSpPr txBox="1"/>
      </xdr:nvSpPr>
      <xdr:spPr>
        <a:xfrm>
          <a:off x="22199600" y="1443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35" name="楕円 634"/>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166115</xdr:rowOff>
    </xdr:to>
    <xdr:cxnSp macro="">
      <xdr:nvCxnSpPr>
        <xdr:cNvPr id="636" name="直線コネクタ 635"/>
        <xdr:cNvCxnSpPr/>
      </xdr:nvCxnSpPr>
      <xdr:spPr>
        <a:xfrm>
          <a:off x="21323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637" name="楕円 636"/>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638" name="直線コネクタ 637"/>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639"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40"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2" name="テキスト ボックス 65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664" name="直線コネクタ 663"/>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665"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666" name="直線コネクタ 665"/>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6366</xdr:rowOff>
    </xdr:from>
    <xdr:ext cx="405111" cy="259045"/>
    <xdr:sp macro="" textlink="">
      <xdr:nvSpPr>
        <xdr:cNvPr id="669" name="【庁舎】&#10;有形固定資産減価償却率平均値テキスト"/>
        <xdr:cNvSpPr txBox="1"/>
      </xdr:nvSpPr>
      <xdr:spPr>
        <a:xfrm>
          <a:off x="16357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670" name="フローチャート: 判断 669"/>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671" name="フローチャート: 判断 670"/>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4463</xdr:rowOff>
    </xdr:from>
    <xdr:ext cx="405111" cy="259045"/>
    <xdr:sp macro="" textlink="">
      <xdr:nvSpPr>
        <xdr:cNvPr id="672" name="n_1aveValue【庁舎】&#10;有形固定資産減価償却率"/>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71120</xdr:rowOff>
    </xdr:from>
    <xdr:to>
      <xdr:col>76</xdr:col>
      <xdr:colOff>165100</xdr:colOff>
      <xdr:row>103</xdr:row>
      <xdr:rowOff>1270</xdr:rowOff>
    </xdr:to>
    <xdr:sp macro="" textlink="">
      <xdr:nvSpPr>
        <xdr:cNvPr id="673" name="フローチャート: 判断 672"/>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17797</xdr:rowOff>
    </xdr:from>
    <xdr:ext cx="405111" cy="259045"/>
    <xdr:sp macro="" textlink="">
      <xdr:nvSpPr>
        <xdr:cNvPr id="674" name="n_2ave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82550</xdr:rowOff>
    </xdr:from>
    <xdr:to>
      <xdr:col>72</xdr:col>
      <xdr:colOff>38100</xdr:colOff>
      <xdr:row>105</xdr:row>
      <xdr:rowOff>12700</xdr:rowOff>
    </xdr:to>
    <xdr:sp macro="" textlink="">
      <xdr:nvSpPr>
        <xdr:cNvPr id="675" name="フローチャート: 判断 674"/>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29227</xdr:rowOff>
    </xdr:from>
    <xdr:ext cx="405111" cy="259045"/>
    <xdr:sp macro="" textlink="">
      <xdr:nvSpPr>
        <xdr:cNvPr id="676"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682" name="楕円 681"/>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683" name="【庁舎】&#10;有形固定資産減価償却率該当値テキスト"/>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40639</xdr:rowOff>
    </xdr:from>
    <xdr:to>
      <xdr:col>81</xdr:col>
      <xdr:colOff>101600</xdr:colOff>
      <xdr:row>105</xdr:row>
      <xdr:rowOff>142239</xdr:rowOff>
    </xdr:to>
    <xdr:sp macro="" textlink="">
      <xdr:nvSpPr>
        <xdr:cNvPr id="684" name="楕円 683"/>
        <xdr:cNvSpPr/>
      </xdr:nvSpPr>
      <xdr:spPr>
        <a:xfrm>
          <a:off x="1543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91439</xdr:rowOff>
    </xdr:to>
    <xdr:cxnSp macro="">
      <xdr:nvCxnSpPr>
        <xdr:cNvPr id="685" name="直線コネクタ 684"/>
        <xdr:cNvCxnSpPr/>
      </xdr:nvCxnSpPr>
      <xdr:spPr>
        <a:xfrm flipV="1">
          <a:off x="15481300" y="18055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686" name="楕円 685"/>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91439</xdr:rowOff>
    </xdr:from>
    <xdr:to>
      <xdr:col>81</xdr:col>
      <xdr:colOff>50800</xdr:colOff>
      <xdr:row>105</xdr:row>
      <xdr:rowOff>127636</xdr:rowOff>
    </xdr:to>
    <xdr:cxnSp macro="">
      <xdr:nvCxnSpPr>
        <xdr:cNvPr id="687" name="直線コネクタ 686"/>
        <xdr:cNvCxnSpPr/>
      </xdr:nvCxnSpPr>
      <xdr:spPr>
        <a:xfrm flipV="1">
          <a:off x="14592300" y="18093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88" name="n_1main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689" name="n_2mainValue【庁舎】&#10;有形固定資産減価償却率"/>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0" name="テキスト ボックス 6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1" name="直線コネクタ 7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2" name="テキスト ボックス 7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5" name="直線コネクタ 70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6" name="テキスト ボックス 70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10" name="直線コネクタ 709"/>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11"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12" name="直線コネクタ 711"/>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13"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4" name="直線コネクタ 713"/>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78122</xdr:rowOff>
    </xdr:from>
    <xdr:ext cx="469744" cy="259045"/>
    <xdr:sp macro="" textlink="">
      <xdr:nvSpPr>
        <xdr:cNvPr id="715" name="【庁舎】&#10;一人当たり面積平均値テキスト"/>
        <xdr:cNvSpPr txBox="1"/>
      </xdr:nvSpPr>
      <xdr:spPr>
        <a:xfrm>
          <a:off x="221996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716" name="フローチャート: 判断 715"/>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717" name="フローチャート: 判断 716"/>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38116</xdr:rowOff>
    </xdr:from>
    <xdr:ext cx="469744" cy="259045"/>
    <xdr:sp macro="" textlink="">
      <xdr:nvSpPr>
        <xdr:cNvPr id="718"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168275</xdr:rowOff>
    </xdr:from>
    <xdr:to>
      <xdr:col>107</xdr:col>
      <xdr:colOff>101600</xdr:colOff>
      <xdr:row>105</xdr:row>
      <xdr:rowOff>98425</xdr:rowOff>
    </xdr:to>
    <xdr:sp macro="" textlink="">
      <xdr:nvSpPr>
        <xdr:cNvPr id="719" name="フローチャート: 判断 718"/>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89552</xdr:rowOff>
    </xdr:from>
    <xdr:ext cx="469744" cy="259045"/>
    <xdr:sp macro="" textlink="">
      <xdr:nvSpPr>
        <xdr:cNvPr id="720" name="n_2aveValue【庁舎】&#10;一人当たり面積"/>
        <xdr:cNvSpPr txBox="1"/>
      </xdr:nvSpPr>
      <xdr:spPr>
        <a:xfrm>
          <a:off x="20199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31114</xdr:rowOff>
    </xdr:from>
    <xdr:to>
      <xdr:col>102</xdr:col>
      <xdr:colOff>165100</xdr:colOff>
      <xdr:row>105</xdr:row>
      <xdr:rowOff>132714</xdr:rowOff>
    </xdr:to>
    <xdr:sp macro="" textlink="">
      <xdr:nvSpPr>
        <xdr:cNvPr id="721" name="フローチャート: 判断 720"/>
        <xdr:cNvSpPr/>
      </xdr:nvSpPr>
      <xdr:spPr>
        <a:xfrm>
          <a:off x="19494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149241</xdr:rowOff>
    </xdr:from>
    <xdr:ext cx="469744" cy="259045"/>
    <xdr:sp macro="" textlink="">
      <xdr:nvSpPr>
        <xdr:cNvPr id="722" name="n_3aveValue【庁舎】&#10;一人当たり面積"/>
        <xdr:cNvSpPr txBox="1"/>
      </xdr:nvSpPr>
      <xdr:spPr>
        <a:xfrm>
          <a:off x="19310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88264</xdr:rowOff>
    </xdr:from>
    <xdr:to>
      <xdr:col>116</xdr:col>
      <xdr:colOff>114300</xdr:colOff>
      <xdr:row>105</xdr:row>
      <xdr:rowOff>18414</xdr:rowOff>
    </xdr:to>
    <xdr:sp macro="" textlink="">
      <xdr:nvSpPr>
        <xdr:cNvPr id="728" name="楕円 727"/>
        <xdr:cNvSpPr/>
      </xdr:nvSpPr>
      <xdr:spPr>
        <a:xfrm>
          <a:off x="22110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111141</xdr:rowOff>
    </xdr:from>
    <xdr:ext cx="469744" cy="259045"/>
    <xdr:sp macro="" textlink="">
      <xdr:nvSpPr>
        <xdr:cNvPr id="729" name="【庁舎】&#10;一人当たり面積該当値テキスト"/>
        <xdr:cNvSpPr txBox="1"/>
      </xdr:nvSpPr>
      <xdr:spPr>
        <a:xfrm>
          <a:off x="22199600"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730" name="楕円 729"/>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139064</xdr:rowOff>
    </xdr:to>
    <xdr:cxnSp macro="">
      <xdr:nvCxnSpPr>
        <xdr:cNvPr id="731" name="直線コネクタ 730"/>
        <xdr:cNvCxnSpPr/>
      </xdr:nvCxnSpPr>
      <xdr:spPr>
        <a:xfrm>
          <a:off x="21323300" y="179641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732" name="楕円 731"/>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133350</xdr:rowOff>
    </xdr:to>
    <xdr:cxnSp macro="">
      <xdr:nvCxnSpPr>
        <xdr:cNvPr id="733" name="直線コネクタ 732"/>
        <xdr:cNvCxnSpPr/>
      </xdr:nvCxnSpPr>
      <xdr:spPr>
        <a:xfrm>
          <a:off x="20434300" y="1796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34" name="n_1mainValue【庁舎】&#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735" name="n_2mainValue【庁舎】&#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類似団体と比較して特に有形固定資産減価償却率が高くなっている施設は，体育館・プール，図書館であり，特に低くなっている施設は消防施設，一般廃棄物処理施設である。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体育館については長寿命化改修を実施し，プールについては今後除却する予定である。また，その他の運動施設や図書館についても今後個別施設計画に基づき長寿命化改修等を検討していく。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消防施設及び一般廃棄物処理施設については，計画的に更新を行ってきていることもあり，有形固定資産減価償却率が低くなっている。直近では平成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年度から清掃センターの改修対策事業を本格実施している。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また，消防施設については今後複合化を伴う公共施設整備事業の中で新築を予定しているところもあるため，引き続き低率を維持していく見込みである。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200,388
192,179
194.46
62,978,080
61,723,672
992,952
37,742,834
45,276,880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基準財政需要額は，公債費における臨時財政対策債償還費の算入額の増によって増加している。</a:t>
          </a:r>
        </a:p>
        <a:p>
          <a:r>
            <a:rPr kumimoji="1" lang="ja-JP" altLang="en-US" sz="1300">
              <a:latin typeface="ＭＳ Ｐゴシック" panose="020B0600070205080204" pitchFamily="50" charset="-128"/>
              <a:ea typeface="ＭＳ Ｐゴシック" panose="020B0600070205080204" pitchFamily="50" charset="-128"/>
            </a:rPr>
            <a:t>　一方で，基準財政収入額は，市町村民税の個人・法人ともに増額となったことにより増加したため，財政力指数としては前年度より微増となった。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161472</xdr:rowOff>
    </xdr:to>
    <xdr:cxnSp macro="">
      <xdr:nvCxnSpPr>
        <xdr:cNvPr id="71" name="直線コネクタ 70"/>
        <xdr:cNvCxnSpPr/>
      </xdr:nvCxnSpPr>
      <xdr:spPr>
        <a:xfrm flipV="1">
          <a:off x="4114800" y="70022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公債費や補助費等の減により経常的支出が減少したことや，経常的に収入される一般財源等について地方税が増額となったことから，前年度から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しかし，類似団体平均や三重県平均に比べると高い値になっているため，行財政改革の推進等により経常経費の縮減に努めることで改善させたい。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90594</xdr:rowOff>
    </xdr:from>
    <xdr:to>
      <xdr:col>23</xdr:col>
      <xdr:colOff>133350</xdr:colOff>
      <xdr:row>67</xdr:row>
      <xdr:rowOff>23706</xdr:rowOff>
    </xdr:to>
    <xdr:cxnSp macro="">
      <xdr:nvCxnSpPr>
        <xdr:cNvPr id="134" name="直線コネクタ 133"/>
        <xdr:cNvCxnSpPr/>
      </xdr:nvCxnSpPr>
      <xdr:spPr>
        <a:xfrm flipV="1">
          <a:off x="4114800" y="114062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67</xdr:row>
      <xdr:rowOff>23706</xdr:rowOff>
    </xdr:to>
    <xdr:cxnSp macro="">
      <xdr:nvCxnSpPr>
        <xdr:cNvPr id="137" name="直線コネクタ 136"/>
        <xdr:cNvCxnSpPr/>
      </xdr:nvCxnSpPr>
      <xdr:spPr>
        <a:xfrm>
          <a:off x="3225800" y="113982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82550</xdr:rowOff>
    </xdr:to>
    <xdr:cxnSp macro="">
      <xdr:nvCxnSpPr>
        <xdr:cNvPr id="140" name="直線コネクタ 139"/>
        <xdr:cNvCxnSpPr/>
      </xdr:nvCxnSpPr>
      <xdr:spPr>
        <a:xfrm>
          <a:off x="2336800" y="1134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82550</xdr:rowOff>
    </xdr:to>
    <xdr:cxnSp macro="">
      <xdr:nvCxnSpPr>
        <xdr:cNvPr id="143" name="直線コネクタ 142"/>
        <xdr:cNvCxnSpPr/>
      </xdr:nvCxnSpPr>
      <xdr:spPr>
        <a:xfrm flipV="1">
          <a:off x="1447800" y="1134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149437</xdr:rowOff>
    </xdr:from>
    <xdr:to>
      <xdr:col>11</xdr:col>
      <xdr:colOff>82550</xdr:colOff>
      <xdr:row>65</xdr:row>
      <xdr:rowOff>79587</xdr:rowOff>
    </xdr:to>
    <xdr:sp macro="" textlink="">
      <xdr:nvSpPr>
        <xdr:cNvPr id="144" name="フローチャート: 判断 143"/>
        <xdr:cNvSpPr/>
      </xdr:nvSpPr>
      <xdr:spPr>
        <a:xfrm>
          <a:off x="2286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45" name="テキスト ボックス 144"/>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30921</xdr:rowOff>
    </xdr:from>
    <xdr:ext cx="762000" cy="259045"/>
    <xdr:sp macro="" textlink="">
      <xdr:nvSpPr>
        <xdr:cNvPr id="147" name="テキスト ボックス 146"/>
        <xdr:cNvSpPr txBox="1"/>
      </xdr:nvSpPr>
      <xdr:spPr>
        <a:xfrm>
          <a:off x="1066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39794</xdr:rowOff>
    </xdr:from>
    <xdr:to>
      <xdr:col>23</xdr:col>
      <xdr:colOff>184150</xdr:colOff>
      <xdr:row>66</xdr:row>
      <xdr:rowOff>141394</xdr:rowOff>
    </xdr:to>
    <xdr:sp macro="" textlink="">
      <xdr:nvSpPr>
        <xdr:cNvPr id="153" name="楕円 152"/>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11871</xdr:rowOff>
    </xdr:from>
    <xdr:ext cx="762000" cy="259045"/>
    <xdr:sp macro="" textlink="">
      <xdr:nvSpPr>
        <xdr:cNvPr id="154" name="財政構造の弾力性該当値テキスト"/>
        <xdr:cNvSpPr txBox="1"/>
      </xdr:nvSpPr>
      <xdr:spPr>
        <a:xfrm>
          <a:off x="5041900" y="1132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144356</xdr:rowOff>
    </xdr:from>
    <xdr:to>
      <xdr:col>19</xdr:col>
      <xdr:colOff>184150</xdr:colOff>
      <xdr:row>67</xdr:row>
      <xdr:rowOff>74506</xdr:rowOff>
    </xdr:to>
    <xdr:sp macro="" textlink="">
      <xdr:nvSpPr>
        <xdr:cNvPr id="155" name="楕円 154"/>
        <xdr:cNvSpPr/>
      </xdr:nvSpPr>
      <xdr:spPr>
        <a:xfrm>
          <a:off x="4064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59283</xdr:rowOff>
    </xdr:from>
    <xdr:ext cx="736600" cy="259045"/>
    <xdr:sp macro="" textlink="">
      <xdr:nvSpPr>
        <xdr:cNvPr id="156" name="テキスト ボックス 155"/>
        <xdr:cNvSpPr txBox="1"/>
      </xdr:nvSpPr>
      <xdr:spPr>
        <a:xfrm>
          <a:off x="3733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7" name="楕円 156"/>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8" name="テキスト ボックス 157"/>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9" name="楕円 158"/>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60" name="テキスト ボックス 159"/>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61" name="楕円 160"/>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2" name="テキスト ボックス 161"/>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清掃センターの改修対策等による物件費等の増により，全体数値は微増となった。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や全国及び三重県平均に比べると低い値になっているが，人件費が上昇傾向にあることから，定員管理方針に基づく定員管理・給与の適正化・時間外勤務の縮減等に努め，民間委託等も含め，全体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93022</xdr:rowOff>
    </xdr:from>
    <xdr:to>
      <xdr:col>23</xdr:col>
      <xdr:colOff>133350</xdr:colOff>
      <xdr:row>84</xdr:row>
      <xdr:rowOff>129820</xdr:rowOff>
    </xdr:to>
    <xdr:cxnSp macro="">
      <xdr:nvCxnSpPr>
        <xdr:cNvPr id="195" name="直線コネクタ 194"/>
        <xdr:cNvCxnSpPr/>
      </xdr:nvCxnSpPr>
      <xdr:spPr>
        <a:xfrm>
          <a:off x="4114800" y="14494822"/>
          <a:ext cx="8382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170637</xdr:rowOff>
    </xdr:from>
    <xdr:ext cx="762000" cy="259045"/>
    <xdr:sp macro="" textlink="">
      <xdr:nvSpPr>
        <xdr:cNvPr id="196" name="人件費・物件費等の状況平均値テキスト"/>
        <xdr:cNvSpPr txBox="1"/>
      </xdr:nvSpPr>
      <xdr:spPr>
        <a:xfrm>
          <a:off x="5041900" y="1457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93022</xdr:rowOff>
    </xdr:from>
    <xdr:to>
      <xdr:col>19</xdr:col>
      <xdr:colOff>133350</xdr:colOff>
      <xdr:row>84</xdr:row>
      <xdr:rowOff>109310</xdr:rowOff>
    </xdr:to>
    <xdr:cxnSp macro="">
      <xdr:nvCxnSpPr>
        <xdr:cNvPr id="198" name="直線コネクタ 197"/>
        <xdr:cNvCxnSpPr/>
      </xdr:nvCxnSpPr>
      <xdr:spPr>
        <a:xfrm flipV="1">
          <a:off x="3225800" y="1449482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200" name="テキスト ボックス 199"/>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93385</xdr:rowOff>
    </xdr:from>
    <xdr:to>
      <xdr:col>15</xdr:col>
      <xdr:colOff>82550</xdr:colOff>
      <xdr:row>84</xdr:row>
      <xdr:rowOff>109310</xdr:rowOff>
    </xdr:to>
    <xdr:cxnSp macro="">
      <xdr:nvCxnSpPr>
        <xdr:cNvPr id="201" name="直線コネクタ 200"/>
        <xdr:cNvCxnSpPr/>
      </xdr:nvCxnSpPr>
      <xdr:spPr>
        <a:xfrm>
          <a:off x="2336800" y="14495185"/>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85110</xdr:rowOff>
    </xdr:from>
    <xdr:ext cx="762000" cy="259045"/>
    <xdr:sp macro="" textlink="">
      <xdr:nvSpPr>
        <xdr:cNvPr id="203" name="テキスト ボックス 202"/>
        <xdr:cNvSpPr txBox="1"/>
      </xdr:nvSpPr>
      <xdr:spPr>
        <a:xfrm>
          <a:off x="2844800" y="146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41047</xdr:rowOff>
    </xdr:from>
    <xdr:to>
      <xdr:col>11</xdr:col>
      <xdr:colOff>31750</xdr:colOff>
      <xdr:row>84</xdr:row>
      <xdr:rowOff>93385</xdr:rowOff>
    </xdr:to>
    <xdr:cxnSp macro="">
      <xdr:nvCxnSpPr>
        <xdr:cNvPr id="204" name="直線コネクタ 203"/>
        <xdr:cNvCxnSpPr/>
      </xdr:nvCxnSpPr>
      <xdr:spPr>
        <a:xfrm>
          <a:off x="1447800" y="14442847"/>
          <a:ext cx="8890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132831</xdr:rowOff>
    </xdr:from>
    <xdr:to>
      <xdr:col>11</xdr:col>
      <xdr:colOff>82550</xdr:colOff>
      <xdr:row>85</xdr:row>
      <xdr:rowOff>62981</xdr:rowOff>
    </xdr:to>
    <xdr:sp macro="" textlink="">
      <xdr:nvSpPr>
        <xdr:cNvPr id="205" name="フローチャート: 判断 204"/>
        <xdr:cNvSpPr/>
      </xdr:nvSpPr>
      <xdr:spPr>
        <a:xfrm>
          <a:off x="2286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47758</xdr:rowOff>
    </xdr:from>
    <xdr:ext cx="762000" cy="259045"/>
    <xdr:sp macro="" textlink="">
      <xdr:nvSpPr>
        <xdr:cNvPr id="206" name="テキスト ボックス 205"/>
        <xdr:cNvSpPr txBox="1"/>
      </xdr:nvSpPr>
      <xdr:spPr>
        <a:xfrm>
          <a:off x="1955800" y="1462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101181</xdr:rowOff>
    </xdr:from>
    <xdr:ext cx="762000" cy="259045"/>
    <xdr:sp macro="" textlink="">
      <xdr:nvSpPr>
        <xdr:cNvPr id="208" name="テキスト ボックス 207"/>
        <xdr:cNvSpPr txBox="1"/>
      </xdr:nvSpPr>
      <xdr:spPr>
        <a:xfrm>
          <a:off x="1066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79020</xdr:rowOff>
    </xdr:from>
    <xdr:to>
      <xdr:col>23</xdr:col>
      <xdr:colOff>184150</xdr:colOff>
      <xdr:row>85</xdr:row>
      <xdr:rowOff>9170</xdr:rowOff>
    </xdr:to>
    <xdr:sp macro="" textlink="">
      <xdr:nvSpPr>
        <xdr:cNvPr id="214" name="楕円 213"/>
        <xdr:cNvSpPr/>
      </xdr:nvSpPr>
      <xdr:spPr>
        <a:xfrm>
          <a:off x="4902200" y="144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95547</xdr:rowOff>
    </xdr:from>
    <xdr:ext cx="762000" cy="259045"/>
    <xdr:sp macro="" textlink="">
      <xdr:nvSpPr>
        <xdr:cNvPr id="215" name="人件費・物件費等の状況該当値テキスト"/>
        <xdr:cNvSpPr txBox="1"/>
      </xdr:nvSpPr>
      <xdr:spPr>
        <a:xfrm>
          <a:off x="5041900" y="1432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42222</xdr:rowOff>
    </xdr:from>
    <xdr:to>
      <xdr:col>19</xdr:col>
      <xdr:colOff>184150</xdr:colOff>
      <xdr:row>84</xdr:row>
      <xdr:rowOff>143822</xdr:rowOff>
    </xdr:to>
    <xdr:sp macro="" textlink="">
      <xdr:nvSpPr>
        <xdr:cNvPr id="216" name="楕円 215"/>
        <xdr:cNvSpPr/>
      </xdr:nvSpPr>
      <xdr:spPr>
        <a:xfrm>
          <a:off x="4064000" y="144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153999</xdr:rowOff>
    </xdr:from>
    <xdr:ext cx="736600" cy="259045"/>
    <xdr:sp macro="" textlink="">
      <xdr:nvSpPr>
        <xdr:cNvPr id="217" name="テキスト ボックス 216"/>
        <xdr:cNvSpPr txBox="1"/>
      </xdr:nvSpPr>
      <xdr:spPr>
        <a:xfrm>
          <a:off x="3733800" y="1421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58510</xdr:rowOff>
    </xdr:from>
    <xdr:to>
      <xdr:col>15</xdr:col>
      <xdr:colOff>133350</xdr:colOff>
      <xdr:row>84</xdr:row>
      <xdr:rowOff>160110</xdr:rowOff>
    </xdr:to>
    <xdr:sp macro="" textlink="">
      <xdr:nvSpPr>
        <xdr:cNvPr id="218" name="楕円 217"/>
        <xdr:cNvSpPr/>
      </xdr:nvSpPr>
      <xdr:spPr>
        <a:xfrm>
          <a:off x="3175000" y="144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170287</xdr:rowOff>
    </xdr:from>
    <xdr:ext cx="762000" cy="259045"/>
    <xdr:sp macro="" textlink="">
      <xdr:nvSpPr>
        <xdr:cNvPr id="219" name="テキスト ボックス 218"/>
        <xdr:cNvSpPr txBox="1"/>
      </xdr:nvSpPr>
      <xdr:spPr>
        <a:xfrm>
          <a:off x="2844800" y="14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42585</xdr:rowOff>
    </xdr:from>
    <xdr:to>
      <xdr:col>11</xdr:col>
      <xdr:colOff>82550</xdr:colOff>
      <xdr:row>84</xdr:row>
      <xdr:rowOff>144185</xdr:rowOff>
    </xdr:to>
    <xdr:sp macro="" textlink="">
      <xdr:nvSpPr>
        <xdr:cNvPr id="220" name="楕円 219"/>
        <xdr:cNvSpPr/>
      </xdr:nvSpPr>
      <xdr:spPr>
        <a:xfrm>
          <a:off x="2286000" y="144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154362</xdr:rowOff>
    </xdr:from>
    <xdr:ext cx="762000" cy="259045"/>
    <xdr:sp macro="" textlink="">
      <xdr:nvSpPr>
        <xdr:cNvPr id="221" name="テキスト ボックス 220"/>
        <xdr:cNvSpPr txBox="1"/>
      </xdr:nvSpPr>
      <xdr:spPr>
        <a:xfrm>
          <a:off x="1955800" y="142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161697</xdr:rowOff>
    </xdr:from>
    <xdr:to>
      <xdr:col>7</xdr:col>
      <xdr:colOff>31750</xdr:colOff>
      <xdr:row>84</xdr:row>
      <xdr:rowOff>91847</xdr:rowOff>
    </xdr:to>
    <xdr:sp macro="" textlink="">
      <xdr:nvSpPr>
        <xdr:cNvPr id="222" name="楕円 221"/>
        <xdr:cNvSpPr/>
      </xdr:nvSpPr>
      <xdr:spPr>
        <a:xfrm>
          <a:off x="1397000" y="1439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102024</xdr:rowOff>
    </xdr:from>
    <xdr:ext cx="762000" cy="259045"/>
    <xdr:sp macro="" textlink="">
      <xdr:nvSpPr>
        <xdr:cNvPr id="223" name="テキスト ボックス 222"/>
        <xdr:cNvSpPr txBox="1"/>
      </xdr:nvSpPr>
      <xdr:spPr>
        <a:xfrm>
          <a:off x="1066800" y="1416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年に比べ指数が大きく下がっているが，これは本市の給与制度の総合的見直しにおける経過措置を国と比べ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年遅れで廃止したことにより，国との間に生じていた平均給料月額の差が解消されたこととが主な要因である。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国平均からは依然高い値であり，その要因としては，「初任給高」であることと，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級以上の職員割合が，国と比較して多いことが考えられるが，ここ数年の指数が微減傾向であることから，今後の推移を見ながら，給料の適正水準化に努めることといたしたい。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89959</xdr:rowOff>
    </xdr:to>
    <xdr:cxnSp macro="">
      <xdr:nvCxnSpPr>
        <xdr:cNvPr id="257" name="直線コネクタ 256"/>
        <xdr:cNvCxnSpPr/>
      </xdr:nvCxnSpPr>
      <xdr:spPr>
        <a:xfrm flipV="1">
          <a:off x="16179800" y="15168034"/>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87436</xdr:rowOff>
    </xdr:from>
    <xdr:ext cx="762000" cy="259045"/>
    <xdr:sp macro="" textlink="">
      <xdr:nvSpPr>
        <xdr:cNvPr id="258" name="給与水準   （国との比較）平均値テキスト"/>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89959</xdr:rowOff>
    </xdr:to>
    <xdr:cxnSp macro="">
      <xdr:nvCxnSpPr>
        <xdr:cNvPr id="260" name="直線コネクタ 259"/>
        <xdr:cNvCxnSpPr/>
      </xdr:nvCxnSpPr>
      <xdr:spPr>
        <a:xfrm>
          <a:off x="15290800" y="152685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9525</xdr:rowOff>
    </xdr:to>
    <xdr:cxnSp macro="">
      <xdr:nvCxnSpPr>
        <xdr:cNvPr id="263" name="直線コネクタ 262"/>
        <xdr:cNvCxnSpPr/>
      </xdr:nvCxnSpPr>
      <xdr:spPr>
        <a:xfrm>
          <a:off x="14401800" y="1526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65" name="テキスト ボックス 264"/>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69850</xdr:rowOff>
    </xdr:to>
    <xdr:cxnSp macro="">
      <xdr:nvCxnSpPr>
        <xdr:cNvPr id="266" name="直線コネクタ 265"/>
        <xdr:cNvCxnSpPr/>
      </xdr:nvCxnSpPr>
      <xdr:spPr>
        <a:xfrm flipV="1">
          <a:off x="13512800" y="152685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7" name="フローチャート: 判断 266"/>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8" name="テキスト ボックス 267"/>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70" name="テキスト ボックス 269"/>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7"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78" name="楕円 277"/>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79" name="テキスト ボックス 278"/>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80" name="楕円 279"/>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81" name="テキスト ボックス 280"/>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2" name="楕円 281"/>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3" name="テキスト ボックス 282"/>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近年は若干の変動は見られるもののほぼ横ばいの傾向が続いている。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類似団体内の順位としては高いものの，数値で見れば平均値より低い値となっている。また，全国及び三重県平均数値と比較しても低い値である。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と適正人員の配置，短時間勤務再任用職員及び会計年度任用職員の活用，行政サービスの担い手最適化の検討等により，引き続き職員の削減を図ることのできる部分においては削減を継続する一方で，今後見込まれる新たな行政需要（新規事業，事業拡大，権限移譲等）に対しては，施策の着実な実現を図るため，必要かつ適正な人員配置を行う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58928</xdr:rowOff>
    </xdr:from>
    <xdr:to>
      <xdr:col>81</xdr:col>
      <xdr:colOff>44450</xdr:colOff>
      <xdr:row>62</xdr:row>
      <xdr:rowOff>83058</xdr:rowOff>
    </xdr:to>
    <xdr:cxnSp macro="">
      <xdr:nvCxnSpPr>
        <xdr:cNvPr id="318" name="直線コネクタ 317"/>
        <xdr:cNvCxnSpPr/>
      </xdr:nvCxnSpPr>
      <xdr:spPr>
        <a:xfrm>
          <a:off x="16179800" y="1068882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144289</xdr:rowOff>
    </xdr:from>
    <xdr:ext cx="762000" cy="259045"/>
    <xdr:sp macro="" textlink="">
      <xdr:nvSpPr>
        <xdr:cNvPr id="319" name="定員管理の状況平均値テキスト"/>
        <xdr:cNvSpPr txBox="1"/>
      </xdr:nvSpPr>
      <xdr:spPr>
        <a:xfrm>
          <a:off x="17106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58928</xdr:rowOff>
    </xdr:from>
    <xdr:to>
      <xdr:col>77</xdr:col>
      <xdr:colOff>44450</xdr:colOff>
      <xdr:row>62</xdr:row>
      <xdr:rowOff>58928</xdr:rowOff>
    </xdr:to>
    <xdr:cxnSp macro="">
      <xdr:nvCxnSpPr>
        <xdr:cNvPr id="321" name="直線コネクタ 320"/>
        <xdr:cNvCxnSpPr/>
      </xdr:nvCxnSpPr>
      <xdr:spPr>
        <a:xfrm>
          <a:off x="15290800" y="1068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23" name="テキスト ボックス 322"/>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58928</xdr:rowOff>
    </xdr:from>
    <xdr:to>
      <xdr:col>72</xdr:col>
      <xdr:colOff>203200</xdr:colOff>
      <xdr:row>62</xdr:row>
      <xdr:rowOff>58928</xdr:rowOff>
    </xdr:to>
    <xdr:cxnSp macro="">
      <xdr:nvCxnSpPr>
        <xdr:cNvPr id="324" name="直線コネクタ 323"/>
        <xdr:cNvCxnSpPr/>
      </xdr:nvCxnSpPr>
      <xdr:spPr>
        <a:xfrm>
          <a:off x="14401800" y="1068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67835</xdr:rowOff>
    </xdr:from>
    <xdr:ext cx="762000" cy="259045"/>
    <xdr:sp macro="" textlink="">
      <xdr:nvSpPr>
        <xdr:cNvPr id="326" name="テキスト ボックス 325"/>
        <xdr:cNvSpPr txBox="1"/>
      </xdr:nvSpPr>
      <xdr:spPr>
        <a:xfrm>
          <a:off x="14909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54102</xdr:rowOff>
    </xdr:from>
    <xdr:to>
      <xdr:col>68</xdr:col>
      <xdr:colOff>152400</xdr:colOff>
      <xdr:row>62</xdr:row>
      <xdr:rowOff>58928</xdr:rowOff>
    </xdr:to>
    <xdr:cxnSp macro="">
      <xdr:nvCxnSpPr>
        <xdr:cNvPr id="327" name="直線コネクタ 326"/>
        <xdr:cNvCxnSpPr/>
      </xdr:nvCxnSpPr>
      <xdr:spPr>
        <a:xfrm>
          <a:off x="13512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8" name="フローチャート: 判断 327"/>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29" name="テキスト ボックス 328"/>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37" name="楕円 336"/>
        <xdr:cNvSpPr/>
      </xdr:nvSpPr>
      <xdr:spPr>
        <a:xfrm>
          <a:off x="16967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48785</xdr:rowOff>
    </xdr:from>
    <xdr:ext cx="762000" cy="259045"/>
    <xdr:sp macro="" textlink="">
      <xdr:nvSpPr>
        <xdr:cNvPr id="338" name="定員管理の状況該当値テキスト"/>
        <xdr:cNvSpPr txBox="1"/>
      </xdr:nvSpPr>
      <xdr:spPr>
        <a:xfrm>
          <a:off x="17106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8128</xdr:rowOff>
    </xdr:from>
    <xdr:to>
      <xdr:col>77</xdr:col>
      <xdr:colOff>95250</xdr:colOff>
      <xdr:row>62</xdr:row>
      <xdr:rowOff>109728</xdr:rowOff>
    </xdr:to>
    <xdr:sp macro="" textlink="">
      <xdr:nvSpPr>
        <xdr:cNvPr id="339" name="楕円 338"/>
        <xdr:cNvSpPr/>
      </xdr:nvSpPr>
      <xdr:spPr>
        <a:xfrm>
          <a:off x="16129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40" name="テキスト ボックス 339"/>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8128</xdr:rowOff>
    </xdr:from>
    <xdr:to>
      <xdr:col>73</xdr:col>
      <xdr:colOff>44450</xdr:colOff>
      <xdr:row>62</xdr:row>
      <xdr:rowOff>109728</xdr:rowOff>
    </xdr:to>
    <xdr:sp macro="" textlink="">
      <xdr:nvSpPr>
        <xdr:cNvPr id="341" name="楕円 340"/>
        <xdr:cNvSpPr/>
      </xdr:nvSpPr>
      <xdr:spPr>
        <a:xfrm>
          <a:off x="15240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42" name="テキスト ボックス 341"/>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8128</xdr:rowOff>
    </xdr:from>
    <xdr:to>
      <xdr:col>68</xdr:col>
      <xdr:colOff>203200</xdr:colOff>
      <xdr:row>62</xdr:row>
      <xdr:rowOff>109728</xdr:rowOff>
    </xdr:to>
    <xdr:sp macro="" textlink="">
      <xdr:nvSpPr>
        <xdr:cNvPr id="343" name="楕円 342"/>
        <xdr:cNvSpPr/>
      </xdr:nvSpPr>
      <xdr:spPr>
        <a:xfrm>
          <a:off x="14351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94505</xdr:rowOff>
    </xdr:from>
    <xdr:ext cx="762000" cy="259045"/>
    <xdr:sp macro="" textlink="">
      <xdr:nvSpPr>
        <xdr:cNvPr id="344" name="テキスト ボックス 343"/>
        <xdr:cNvSpPr txBox="1"/>
      </xdr:nvSpPr>
      <xdr:spPr>
        <a:xfrm>
          <a:off x="14020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3302</xdr:rowOff>
    </xdr:from>
    <xdr:to>
      <xdr:col>64</xdr:col>
      <xdr:colOff>152400</xdr:colOff>
      <xdr:row>62</xdr:row>
      <xdr:rowOff>104902</xdr:rowOff>
    </xdr:to>
    <xdr:sp macro="" textlink="">
      <xdr:nvSpPr>
        <xdr:cNvPr id="345" name="楕円 344"/>
        <xdr:cNvSpPr/>
      </xdr:nvSpPr>
      <xdr:spPr>
        <a:xfrm>
          <a:off x="13462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89679</xdr:rowOff>
    </xdr:from>
    <xdr:ext cx="762000" cy="259045"/>
    <xdr:sp macro="" textlink="">
      <xdr:nvSpPr>
        <xdr:cNvPr id="346" name="テキスト ボックス 345"/>
        <xdr:cNvSpPr txBox="1"/>
      </xdr:nvSpPr>
      <xdr:spPr>
        <a:xfrm>
          <a:off x="13131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ここ数年は，過去の公債費抑制や繰上償還等により，市債残高の抑制を図ることができているため，類似団体，全国及び三重県平均に比べ低い値を維持している。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今後は，公共施設の老朽化対策等により，公共施設整備等の大規模事業が複数控えていることから，市債発行が増加し，市債残高の増加が予想される。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170688</xdr:rowOff>
    </xdr:to>
    <xdr:cxnSp macro="">
      <xdr:nvCxnSpPr>
        <xdr:cNvPr id="378" name="直線コネクタ 377"/>
        <xdr:cNvCxnSpPr/>
      </xdr:nvCxnSpPr>
      <xdr:spPr>
        <a:xfrm flipV="1">
          <a:off x="16179800" y="653135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9" name="公債費負担の状況平均値テキスト"/>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66802</xdr:rowOff>
    </xdr:to>
    <xdr:cxnSp macro="">
      <xdr:nvCxnSpPr>
        <xdr:cNvPr id="381" name="直線コネクタ 380"/>
        <xdr:cNvCxnSpPr/>
      </xdr:nvCxnSpPr>
      <xdr:spPr>
        <a:xfrm flipV="1">
          <a:off x="15290800" y="66857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3" name="テキスト ボックス 382"/>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163322</xdr:rowOff>
    </xdr:to>
    <xdr:cxnSp macro="">
      <xdr:nvCxnSpPr>
        <xdr:cNvPr id="384" name="直線コネクタ 383"/>
        <xdr:cNvCxnSpPr/>
      </xdr:nvCxnSpPr>
      <xdr:spPr>
        <a:xfrm flipV="1">
          <a:off x="14401800" y="67533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6" name="テキスト ボックス 38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20828</xdr:rowOff>
    </xdr:to>
    <xdr:cxnSp macro="">
      <xdr:nvCxnSpPr>
        <xdr:cNvPr id="387" name="直線コネクタ 386"/>
        <xdr:cNvCxnSpPr/>
      </xdr:nvCxnSpPr>
      <xdr:spPr>
        <a:xfrm flipV="1">
          <a:off x="13512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90932</xdr:rowOff>
    </xdr:from>
    <xdr:to>
      <xdr:col>68</xdr:col>
      <xdr:colOff>203200</xdr:colOff>
      <xdr:row>39</xdr:row>
      <xdr:rowOff>21082</xdr:rowOff>
    </xdr:to>
    <xdr:sp macro="" textlink="">
      <xdr:nvSpPr>
        <xdr:cNvPr id="388" name="フローチャート: 判断 387"/>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31259</xdr:rowOff>
    </xdr:from>
    <xdr:ext cx="762000" cy="259045"/>
    <xdr:sp macro="" textlink="">
      <xdr:nvSpPr>
        <xdr:cNvPr id="389" name="テキスト ボックス 388"/>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391" name="テキスト ボックス 390"/>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136906</xdr:rowOff>
    </xdr:from>
    <xdr:to>
      <xdr:col>81</xdr:col>
      <xdr:colOff>95250</xdr:colOff>
      <xdr:row>38</xdr:row>
      <xdr:rowOff>67056</xdr:rowOff>
    </xdr:to>
    <xdr:sp macro="" textlink="">
      <xdr:nvSpPr>
        <xdr:cNvPr id="397" name="楕円 396"/>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153433</xdr:rowOff>
    </xdr:from>
    <xdr:ext cx="762000" cy="259045"/>
    <xdr:sp macro="" textlink="">
      <xdr:nvSpPr>
        <xdr:cNvPr id="398"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9" name="楕円 398"/>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0" name="テキスト ボックス 399"/>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1" name="楕円 400"/>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2" name="テキスト ボックス 401"/>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3" name="楕円 402"/>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27449</xdr:rowOff>
    </xdr:from>
    <xdr:ext cx="762000" cy="259045"/>
    <xdr:sp macro="" textlink="">
      <xdr:nvSpPr>
        <xdr:cNvPr id="404" name="テキスト ボックス 403"/>
        <xdr:cNvSpPr txBox="1"/>
      </xdr:nvSpPr>
      <xdr:spPr>
        <a:xfrm>
          <a:off x="14020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5" name="楕円 404"/>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56405</xdr:rowOff>
    </xdr:from>
    <xdr:ext cx="762000" cy="259045"/>
    <xdr:sp macro="" textlink="">
      <xdr:nvSpPr>
        <xdr:cNvPr id="406" name="テキスト ボックス 405"/>
        <xdr:cNvSpPr txBox="1"/>
      </xdr:nvSpPr>
      <xdr:spPr>
        <a:xfrm>
          <a:off x="13131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財政調整基金への積立により充当可能基金が増加したことや，下水道事業会計への準元利償還金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等が減少したことにより，充当可能財源等が将来負担額を上回ったため比率は算定されていない。</a:t>
          </a:r>
        </a:p>
        <a:p>
          <a:r>
            <a:rPr kumimoji="1" lang="ja-JP" altLang="en-US" sz="1300">
              <a:latin typeface="ＭＳ Ｐゴシック" panose="020B0600070205080204" pitchFamily="50" charset="-128"/>
              <a:ea typeface="ＭＳ Ｐゴシック" panose="020B0600070205080204" pitchFamily="50" charset="-128"/>
            </a:rPr>
            <a:t>　類似団体，全国及び三重県平均に比べ低い値となっているものの，今後は公共施設の老朽化対策等により，市債発行が増加し，市債残高の増加が予想される。基金残高の確保と繰上償還等による市債残高の抑制を図り，健全性の維持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53213</xdr:rowOff>
    </xdr:from>
    <xdr:to>
      <xdr:col>77</xdr:col>
      <xdr:colOff>44450</xdr:colOff>
      <xdr:row>14</xdr:row>
      <xdr:rowOff>82169</xdr:rowOff>
    </xdr:to>
    <xdr:cxnSp macro="">
      <xdr:nvCxnSpPr>
        <xdr:cNvPr id="440" name="直線コネクタ 439"/>
        <xdr:cNvCxnSpPr/>
      </xdr:nvCxnSpPr>
      <xdr:spPr>
        <a:xfrm flipV="1">
          <a:off x="15290800" y="245351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41"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82169</xdr:rowOff>
    </xdr:from>
    <xdr:to>
      <xdr:col>72</xdr:col>
      <xdr:colOff>203200</xdr:colOff>
      <xdr:row>14</xdr:row>
      <xdr:rowOff>148929</xdr:rowOff>
    </xdr:to>
    <xdr:cxnSp macro="">
      <xdr:nvCxnSpPr>
        <xdr:cNvPr id="443" name="直線コネクタ 442"/>
        <xdr:cNvCxnSpPr/>
      </xdr:nvCxnSpPr>
      <xdr:spPr>
        <a:xfrm flipV="1">
          <a:off x="14401800" y="248246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167615</xdr:rowOff>
    </xdr:from>
    <xdr:ext cx="736600" cy="259045"/>
    <xdr:sp macro="" textlink="">
      <xdr:nvSpPr>
        <xdr:cNvPr id="445" name="テキスト ボックス 444"/>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144907</xdr:rowOff>
    </xdr:from>
    <xdr:to>
      <xdr:col>68</xdr:col>
      <xdr:colOff>152400</xdr:colOff>
      <xdr:row>14</xdr:row>
      <xdr:rowOff>148929</xdr:rowOff>
    </xdr:to>
    <xdr:cxnSp macro="">
      <xdr:nvCxnSpPr>
        <xdr:cNvPr id="446" name="直線コネクタ 445"/>
        <xdr:cNvCxnSpPr/>
      </xdr:nvCxnSpPr>
      <xdr:spPr>
        <a:xfrm>
          <a:off x="13512800" y="254520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28338</xdr:rowOff>
    </xdr:from>
    <xdr:ext cx="762000" cy="259045"/>
    <xdr:sp macro="" textlink="">
      <xdr:nvSpPr>
        <xdr:cNvPr id="448" name="テキスト ボックス 447"/>
        <xdr:cNvSpPr txBox="1"/>
      </xdr:nvSpPr>
      <xdr:spPr>
        <a:xfrm>
          <a:off x="14909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90085</xdr:rowOff>
    </xdr:from>
    <xdr:to>
      <xdr:col>68</xdr:col>
      <xdr:colOff>203200</xdr:colOff>
      <xdr:row>15</xdr:row>
      <xdr:rowOff>20235</xdr:rowOff>
    </xdr:to>
    <xdr:sp macro="" textlink="">
      <xdr:nvSpPr>
        <xdr:cNvPr id="449" name="フローチャート: 判断 448"/>
        <xdr:cNvSpPr/>
      </xdr:nvSpPr>
      <xdr:spPr>
        <a:xfrm>
          <a:off x="14351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30412</xdr:rowOff>
    </xdr:from>
    <xdr:ext cx="762000" cy="259045"/>
    <xdr:sp macro="" textlink="">
      <xdr:nvSpPr>
        <xdr:cNvPr id="450" name="テキスト ボックス 449"/>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1" name="フローチャート: 判断 450"/>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52" name="テキスト ボックス 451"/>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xdr:rowOff>
    </xdr:from>
    <xdr:to>
      <xdr:col>77</xdr:col>
      <xdr:colOff>95250</xdr:colOff>
      <xdr:row>14</xdr:row>
      <xdr:rowOff>104013</xdr:rowOff>
    </xdr:to>
    <xdr:sp macro="" textlink="">
      <xdr:nvSpPr>
        <xdr:cNvPr id="458" name="楕円 457"/>
        <xdr:cNvSpPr/>
      </xdr:nvSpPr>
      <xdr:spPr>
        <a:xfrm>
          <a:off x="16129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114190</xdr:rowOff>
    </xdr:from>
    <xdr:ext cx="736600" cy="259045"/>
    <xdr:sp macro="" textlink="">
      <xdr:nvSpPr>
        <xdr:cNvPr id="459" name="テキスト ボックス 458"/>
        <xdr:cNvSpPr txBox="1"/>
      </xdr:nvSpPr>
      <xdr:spPr>
        <a:xfrm>
          <a:off x="15798800" y="217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31369</xdr:rowOff>
    </xdr:from>
    <xdr:to>
      <xdr:col>73</xdr:col>
      <xdr:colOff>44450</xdr:colOff>
      <xdr:row>14</xdr:row>
      <xdr:rowOff>132969</xdr:rowOff>
    </xdr:to>
    <xdr:sp macro="" textlink="">
      <xdr:nvSpPr>
        <xdr:cNvPr id="460" name="楕円 459"/>
        <xdr:cNvSpPr/>
      </xdr:nvSpPr>
      <xdr:spPr>
        <a:xfrm>
          <a:off x="15240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143146</xdr:rowOff>
    </xdr:from>
    <xdr:ext cx="762000" cy="259045"/>
    <xdr:sp macro="" textlink="">
      <xdr:nvSpPr>
        <xdr:cNvPr id="461" name="テキスト ボックス 460"/>
        <xdr:cNvSpPr txBox="1"/>
      </xdr:nvSpPr>
      <xdr:spPr>
        <a:xfrm>
          <a:off x="14909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98129</xdr:rowOff>
    </xdr:from>
    <xdr:to>
      <xdr:col>68</xdr:col>
      <xdr:colOff>203200</xdr:colOff>
      <xdr:row>15</xdr:row>
      <xdr:rowOff>28279</xdr:rowOff>
    </xdr:to>
    <xdr:sp macro="" textlink="">
      <xdr:nvSpPr>
        <xdr:cNvPr id="462" name="楕円 461"/>
        <xdr:cNvSpPr/>
      </xdr:nvSpPr>
      <xdr:spPr>
        <a:xfrm>
          <a:off x="14351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13056</xdr:rowOff>
    </xdr:from>
    <xdr:ext cx="762000" cy="259045"/>
    <xdr:sp macro="" textlink="">
      <xdr:nvSpPr>
        <xdr:cNvPr id="463" name="テキスト ボックス 462"/>
        <xdr:cNvSpPr txBox="1"/>
      </xdr:nvSpPr>
      <xdr:spPr>
        <a:xfrm>
          <a:off x="14020800" y="25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94107</xdr:rowOff>
    </xdr:from>
    <xdr:to>
      <xdr:col>64</xdr:col>
      <xdr:colOff>152400</xdr:colOff>
      <xdr:row>15</xdr:row>
      <xdr:rowOff>24257</xdr:rowOff>
    </xdr:to>
    <xdr:sp macro="" textlink="">
      <xdr:nvSpPr>
        <xdr:cNvPr id="464" name="楕円 463"/>
        <xdr:cNvSpPr/>
      </xdr:nvSpPr>
      <xdr:spPr>
        <a:xfrm>
          <a:off x="13462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34434</xdr:rowOff>
    </xdr:from>
    <xdr:ext cx="762000" cy="259045"/>
    <xdr:sp macro="" textlink="">
      <xdr:nvSpPr>
        <xdr:cNvPr id="465" name="テキスト ボックス 464"/>
        <xdr:cNvSpPr txBox="1"/>
      </xdr:nvSpPr>
      <xdr:spPr>
        <a:xfrm>
          <a:off x="13131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200,388
192,179
194.46
62,978,080
61,723,672
992,952
37,742,834
45,276,880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ポイント減少しているが，類似団体や全国，三重県平均と比べても高い値となっている。</a:t>
          </a:r>
        </a:p>
        <a:p>
          <a:r>
            <a:rPr kumimoji="1" lang="ja-JP" altLang="en-US" sz="1300">
              <a:latin typeface="ＭＳ Ｐゴシック" panose="020B0600070205080204" pitchFamily="50" charset="-128"/>
              <a:ea typeface="ＭＳ Ｐゴシック" panose="020B0600070205080204" pitchFamily="50" charset="-128"/>
            </a:rPr>
            <a:t>　時間外勤務の縮減と適正人員の配置，短時間勤務再任用職員及び会計年度任用職員の活用，行政サービスの担い手最適化の検討等により，引き続き人件費の削減を図る。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152400</xdr:rowOff>
    </xdr:from>
    <xdr:to>
      <xdr:col>24</xdr:col>
      <xdr:colOff>25400</xdr:colOff>
      <xdr:row>40</xdr:row>
      <xdr:rowOff>165100</xdr:rowOff>
    </xdr:to>
    <xdr:cxnSp macro="">
      <xdr:nvCxnSpPr>
        <xdr:cNvPr id="66" name="直線コネクタ 65"/>
        <xdr:cNvCxnSpPr/>
      </xdr:nvCxnSpPr>
      <xdr:spPr>
        <a:xfrm flipV="1">
          <a:off x="3987800" y="701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165100</xdr:rowOff>
    </xdr:to>
    <xdr:cxnSp macro="">
      <xdr:nvCxnSpPr>
        <xdr:cNvPr id="69" name="直線コネクタ 68"/>
        <xdr:cNvCxnSpPr/>
      </xdr:nvCxnSpPr>
      <xdr:spPr>
        <a:xfrm>
          <a:off x="3098800" y="695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40</xdr:row>
      <xdr:rowOff>101600</xdr:rowOff>
    </xdr:to>
    <xdr:cxnSp macro="">
      <xdr:nvCxnSpPr>
        <xdr:cNvPr id="72" name="直線コネクタ 71"/>
        <xdr:cNvCxnSpPr/>
      </xdr:nvCxnSpPr>
      <xdr:spPr>
        <a:xfrm>
          <a:off x="2209800" y="6858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0</xdr:rowOff>
    </xdr:from>
    <xdr:to>
      <xdr:col>11</xdr:col>
      <xdr:colOff>9525</xdr:colOff>
      <xdr:row>40</xdr:row>
      <xdr:rowOff>12700</xdr:rowOff>
    </xdr:to>
    <xdr:cxnSp macro="">
      <xdr:nvCxnSpPr>
        <xdr:cNvPr id="75" name="直線コネクタ 74"/>
        <xdr:cNvCxnSpPr/>
      </xdr:nvCxnSpPr>
      <xdr:spPr>
        <a:xfrm flipV="1">
          <a:off x="1320800" y="685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79" name="テキスト ボックス 78"/>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101600</xdr:rowOff>
    </xdr:from>
    <xdr:to>
      <xdr:col>24</xdr:col>
      <xdr:colOff>76200</xdr:colOff>
      <xdr:row>41</xdr:row>
      <xdr:rowOff>31750</xdr:rowOff>
    </xdr:to>
    <xdr:sp macro="" textlink="">
      <xdr:nvSpPr>
        <xdr:cNvPr id="85" name="楕円 84"/>
        <xdr:cNvSpPr/>
      </xdr:nvSpPr>
      <xdr:spPr>
        <a:xfrm>
          <a:off x="4775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50800</xdr:rowOff>
    </xdr:from>
    <xdr:to>
      <xdr:col>15</xdr:col>
      <xdr:colOff>149225</xdr:colOff>
      <xdr:row>40</xdr:row>
      <xdr:rowOff>152400</xdr:rowOff>
    </xdr:to>
    <xdr:sp macro="" textlink="">
      <xdr:nvSpPr>
        <xdr:cNvPr id="89" name="楕円 88"/>
        <xdr:cNvSpPr/>
      </xdr:nvSpPr>
      <xdr:spPr>
        <a:xfrm>
          <a:off x="3048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137177</xdr:rowOff>
    </xdr:from>
    <xdr:ext cx="762000" cy="259045"/>
    <xdr:sp macro="" textlink="">
      <xdr:nvSpPr>
        <xdr:cNvPr id="90" name="テキスト ボックス 89"/>
        <xdr:cNvSpPr txBox="1"/>
      </xdr:nvSpPr>
      <xdr:spPr>
        <a:xfrm>
          <a:off x="2717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120650</xdr:rowOff>
    </xdr:from>
    <xdr:to>
      <xdr:col>11</xdr:col>
      <xdr:colOff>60325</xdr:colOff>
      <xdr:row>40</xdr:row>
      <xdr:rowOff>50800</xdr:rowOff>
    </xdr:to>
    <xdr:sp macro="" textlink="">
      <xdr:nvSpPr>
        <xdr:cNvPr id="91" name="楕円 90"/>
        <xdr:cNvSpPr/>
      </xdr:nvSpPr>
      <xdr:spPr>
        <a:xfrm>
          <a:off x="2159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35577</xdr:rowOff>
    </xdr:from>
    <xdr:ext cx="762000" cy="259045"/>
    <xdr:sp macro="" textlink="">
      <xdr:nvSpPr>
        <xdr:cNvPr id="92" name="テキスト ボックス 91"/>
        <xdr:cNvSpPr txBox="1"/>
      </xdr:nvSpPr>
      <xdr:spPr>
        <a:xfrm>
          <a:off x="1828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類似団体，全国，三重県平均のいずれも上回っている。</a:t>
          </a:r>
        </a:p>
        <a:p>
          <a:r>
            <a:rPr kumimoji="1" lang="ja-JP" altLang="en-US" sz="1300">
              <a:latin typeface="ＭＳ Ｐゴシック" panose="020B0600070205080204" pitchFamily="50" charset="-128"/>
              <a:ea typeface="ＭＳ Ｐゴシック" panose="020B0600070205080204" pitchFamily="50" charset="-128"/>
            </a:rPr>
            <a:t>　その主な要因は，中学校給食の開始に伴い平成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年度から学校給食費が大きく増加したことである。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年度から清掃センターの管理運営についても委託を開始したこと等により，前年度より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69850</xdr:rowOff>
    </xdr:from>
    <xdr:to>
      <xdr:col>82</xdr:col>
      <xdr:colOff>107950</xdr:colOff>
      <xdr:row>22</xdr:row>
      <xdr:rowOff>12700</xdr:rowOff>
    </xdr:to>
    <xdr:cxnSp macro="">
      <xdr:nvCxnSpPr>
        <xdr:cNvPr id="129" name="直線コネクタ 128"/>
        <xdr:cNvCxnSpPr/>
      </xdr:nvCxnSpPr>
      <xdr:spPr>
        <a:xfrm>
          <a:off x="15671800" y="367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159657</xdr:rowOff>
    </xdr:from>
    <xdr:to>
      <xdr:col>78</xdr:col>
      <xdr:colOff>69850</xdr:colOff>
      <xdr:row>21</xdr:row>
      <xdr:rowOff>69850</xdr:rowOff>
    </xdr:to>
    <xdr:cxnSp macro="">
      <xdr:nvCxnSpPr>
        <xdr:cNvPr id="132" name="直線コネクタ 131"/>
        <xdr:cNvCxnSpPr/>
      </xdr:nvCxnSpPr>
      <xdr:spPr>
        <a:xfrm>
          <a:off x="14782800" y="3588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94343</xdr:rowOff>
    </xdr:from>
    <xdr:to>
      <xdr:col>73</xdr:col>
      <xdr:colOff>180975</xdr:colOff>
      <xdr:row>20</xdr:row>
      <xdr:rowOff>159657</xdr:rowOff>
    </xdr:to>
    <xdr:cxnSp macro="">
      <xdr:nvCxnSpPr>
        <xdr:cNvPr id="135" name="直線コネクタ 134"/>
        <xdr:cNvCxnSpPr/>
      </xdr:nvCxnSpPr>
      <xdr:spPr>
        <a:xfrm>
          <a:off x="13893800" y="3523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94343</xdr:rowOff>
    </xdr:from>
    <xdr:to>
      <xdr:col>69</xdr:col>
      <xdr:colOff>92075</xdr:colOff>
      <xdr:row>20</xdr:row>
      <xdr:rowOff>127000</xdr:rowOff>
    </xdr:to>
    <xdr:cxnSp macro="">
      <xdr:nvCxnSpPr>
        <xdr:cNvPr id="138" name="直線コネクタ 137"/>
        <xdr:cNvCxnSpPr/>
      </xdr:nvCxnSpPr>
      <xdr:spPr>
        <a:xfrm flipV="1">
          <a:off x="13004800" y="3523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27214</xdr:rowOff>
    </xdr:from>
    <xdr:to>
      <xdr:col>69</xdr:col>
      <xdr:colOff>142875</xdr:colOff>
      <xdr:row>18</xdr:row>
      <xdr:rowOff>128814</xdr:rowOff>
    </xdr:to>
    <xdr:sp macro="" textlink="">
      <xdr:nvSpPr>
        <xdr:cNvPr id="139" name="フローチャート: 判断 138"/>
        <xdr:cNvSpPr/>
      </xdr:nvSpPr>
      <xdr:spPr>
        <a:xfrm>
          <a:off x="13843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138991</xdr:rowOff>
    </xdr:from>
    <xdr:ext cx="762000" cy="259045"/>
    <xdr:sp macro="" textlink="">
      <xdr:nvSpPr>
        <xdr:cNvPr id="140" name="テキスト ボックス 139"/>
        <xdr:cNvSpPr txBox="1"/>
      </xdr:nvSpPr>
      <xdr:spPr>
        <a:xfrm>
          <a:off x="13512800" y="288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155320</xdr:rowOff>
    </xdr:from>
    <xdr:ext cx="762000" cy="259045"/>
    <xdr:sp macro="" textlink="">
      <xdr:nvSpPr>
        <xdr:cNvPr id="142" name="テキスト ボックス 141"/>
        <xdr:cNvSpPr txBox="1"/>
      </xdr:nvSpPr>
      <xdr:spPr>
        <a:xfrm>
          <a:off x="12623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133350</xdr:rowOff>
    </xdr:from>
    <xdr:to>
      <xdr:col>82</xdr:col>
      <xdr:colOff>158750</xdr:colOff>
      <xdr:row>22</xdr:row>
      <xdr:rowOff>63500</xdr:rowOff>
    </xdr:to>
    <xdr:sp macro="" textlink="">
      <xdr:nvSpPr>
        <xdr:cNvPr id="148" name="楕円 147"/>
        <xdr:cNvSpPr/>
      </xdr:nvSpPr>
      <xdr:spPr>
        <a:xfrm>
          <a:off x="164592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41927</xdr:rowOff>
    </xdr:from>
    <xdr:ext cx="762000" cy="259045"/>
    <xdr:sp macro="" textlink="">
      <xdr:nvSpPr>
        <xdr:cNvPr id="149" name="物件費該当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19050</xdr:rowOff>
    </xdr:from>
    <xdr:to>
      <xdr:col>78</xdr:col>
      <xdr:colOff>120650</xdr:colOff>
      <xdr:row>21</xdr:row>
      <xdr:rowOff>120650</xdr:rowOff>
    </xdr:to>
    <xdr:sp macro="" textlink="">
      <xdr:nvSpPr>
        <xdr:cNvPr id="150" name="楕円 149"/>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105427</xdr:rowOff>
    </xdr:from>
    <xdr:ext cx="736600" cy="259045"/>
    <xdr:sp macro="" textlink="">
      <xdr:nvSpPr>
        <xdr:cNvPr id="151" name="テキスト ボックス 150"/>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108857</xdr:rowOff>
    </xdr:from>
    <xdr:to>
      <xdr:col>74</xdr:col>
      <xdr:colOff>31750</xdr:colOff>
      <xdr:row>21</xdr:row>
      <xdr:rowOff>39007</xdr:rowOff>
    </xdr:to>
    <xdr:sp macro="" textlink="">
      <xdr:nvSpPr>
        <xdr:cNvPr id="152" name="楕円 151"/>
        <xdr:cNvSpPr/>
      </xdr:nvSpPr>
      <xdr:spPr>
        <a:xfrm>
          <a:off x="14732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23784</xdr:rowOff>
    </xdr:from>
    <xdr:ext cx="762000" cy="259045"/>
    <xdr:sp macro="" textlink="">
      <xdr:nvSpPr>
        <xdr:cNvPr id="153" name="テキスト ボックス 152"/>
        <xdr:cNvSpPr txBox="1"/>
      </xdr:nvSpPr>
      <xdr:spPr>
        <a:xfrm>
          <a:off x="14401800" y="36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43543</xdr:rowOff>
    </xdr:from>
    <xdr:to>
      <xdr:col>69</xdr:col>
      <xdr:colOff>142875</xdr:colOff>
      <xdr:row>20</xdr:row>
      <xdr:rowOff>145143</xdr:rowOff>
    </xdr:to>
    <xdr:sp macro="" textlink="">
      <xdr:nvSpPr>
        <xdr:cNvPr id="154" name="楕円 153"/>
        <xdr:cNvSpPr/>
      </xdr:nvSpPr>
      <xdr:spPr>
        <a:xfrm>
          <a:off x="13843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129920</xdr:rowOff>
    </xdr:from>
    <xdr:ext cx="762000" cy="259045"/>
    <xdr:sp macro="" textlink="">
      <xdr:nvSpPr>
        <xdr:cNvPr id="155" name="テキスト ボックス 154"/>
        <xdr:cNvSpPr txBox="1"/>
      </xdr:nvSpPr>
      <xdr:spPr>
        <a:xfrm>
          <a:off x="135128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6" name="楕円 155"/>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7" name="テキスト ボックス 156"/>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子ども子育て関連経費や障がい者への自立支援給付費等の増加により，平成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ポイント増加しており，類似団体や全国，三重県平均と比べて高い値となった。</a:t>
          </a:r>
        </a:p>
        <a:p>
          <a:r>
            <a:rPr kumimoji="1" lang="ja-JP" altLang="en-US" sz="1300">
              <a:latin typeface="ＭＳ Ｐゴシック" panose="020B0600070205080204" pitchFamily="50" charset="-128"/>
              <a:ea typeface="ＭＳ Ｐゴシック" panose="020B0600070205080204" pitchFamily="50" charset="-128"/>
            </a:rPr>
            <a:t>　福祉ニーズが高まる中でも，必要な福祉施策を精査する必要がある。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69850</xdr:rowOff>
    </xdr:to>
    <xdr:cxnSp macro="">
      <xdr:nvCxnSpPr>
        <xdr:cNvPr id="190" name="直線コネクタ 189"/>
        <xdr:cNvCxnSpPr/>
      </xdr:nvCxnSpPr>
      <xdr:spPr>
        <a:xfrm>
          <a:off x="3987800" y="9937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165100</xdr:rowOff>
    </xdr:to>
    <xdr:cxnSp macro="">
      <xdr:nvCxnSpPr>
        <xdr:cNvPr id="193" name="直線コネクタ 192"/>
        <xdr:cNvCxnSpPr/>
      </xdr:nvCxnSpPr>
      <xdr:spPr>
        <a:xfrm>
          <a:off x="3098800" y="9785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146050</xdr:rowOff>
    </xdr:to>
    <xdr:cxnSp macro="">
      <xdr:nvCxnSpPr>
        <xdr:cNvPr id="196" name="直線コネクタ 195"/>
        <xdr:cNvCxnSpPr/>
      </xdr:nvCxnSpPr>
      <xdr:spPr>
        <a:xfrm flipV="1">
          <a:off x="2209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146050</xdr:rowOff>
    </xdr:to>
    <xdr:cxnSp macro="">
      <xdr:nvCxnSpPr>
        <xdr:cNvPr id="199" name="直線コネクタ 198"/>
        <xdr:cNvCxnSpPr/>
      </xdr:nvCxnSpPr>
      <xdr:spPr>
        <a:xfrm>
          <a:off x="1320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57150</xdr:rowOff>
    </xdr:from>
    <xdr:to>
      <xdr:col>11</xdr:col>
      <xdr:colOff>60325</xdr:colOff>
      <xdr:row>58</xdr:row>
      <xdr:rowOff>158750</xdr:rowOff>
    </xdr:to>
    <xdr:sp macro="" textlink="">
      <xdr:nvSpPr>
        <xdr:cNvPr id="200" name="フローチャート: 判断 199"/>
        <xdr:cNvSpPr/>
      </xdr:nvSpPr>
      <xdr:spPr>
        <a:xfrm>
          <a:off x="2159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01" name="テキスト ボックス 200"/>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9" name="楕円 208"/>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0"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11" name="楕円 210"/>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12" name="テキスト ボックス 211"/>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4" name="テキスト ボックス 21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6" name="テキスト ボックス 215"/>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経常的な経費としては繰出金が主なものである。</a:t>
          </a:r>
        </a:p>
        <a:p>
          <a:r>
            <a:rPr kumimoji="1" lang="ja-JP" altLang="en-US" sz="1300">
              <a:latin typeface="ＭＳ Ｐゴシック" panose="020B0600070205080204" pitchFamily="50" charset="-128"/>
              <a:ea typeface="ＭＳ Ｐゴシック" panose="020B0600070205080204" pitchFamily="50" charset="-128"/>
            </a:rPr>
            <a:t>　介護保険事業に係る広域連合負担金や後期高齢者医療特別会計への民生費繰出金の増加等により，近年は微増傾向にある。扶助費と合わせて，社会保障関係経費としての総額の抑制を検討し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56</xdr:row>
      <xdr:rowOff>69850</xdr:rowOff>
    </xdr:to>
    <xdr:cxnSp macro="">
      <xdr:nvCxnSpPr>
        <xdr:cNvPr id="255" name="直線コネクタ 254"/>
        <xdr:cNvCxnSpPr/>
      </xdr:nvCxnSpPr>
      <xdr:spPr>
        <a:xfrm>
          <a:off x="15671800" y="9642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119715</xdr:rowOff>
    </xdr:from>
    <xdr:ext cx="762000" cy="259045"/>
    <xdr:sp macro="" textlink="">
      <xdr:nvSpPr>
        <xdr:cNvPr id="256" name="その他平均値テキスト"/>
        <xdr:cNvSpPr txBox="1"/>
      </xdr:nvSpPr>
      <xdr:spPr>
        <a:xfrm>
          <a:off x="16598900" y="9720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26988</xdr:rowOff>
    </xdr:from>
    <xdr:to>
      <xdr:col>78</xdr:col>
      <xdr:colOff>69850</xdr:colOff>
      <xdr:row>56</xdr:row>
      <xdr:rowOff>41275</xdr:rowOff>
    </xdr:to>
    <xdr:cxnSp macro="">
      <xdr:nvCxnSpPr>
        <xdr:cNvPr id="258" name="直線コネクタ 257"/>
        <xdr:cNvCxnSpPr/>
      </xdr:nvCxnSpPr>
      <xdr:spPr>
        <a:xfrm>
          <a:off x="14782800" y="96281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148290</xdr:rowOff>
    </xdr:from>
    <xdr:ext cx="736600" cy="259045"/>
    <xdr:sp macro="" textlink="">
      <xdr:nvSpPr>
        <xdr:cNvPr id="260" name="テキスト ボックス 259"/>
        <xdr:cNvSpPr txBox="1"/>
      </xdr:nvSpPr>
      <xdr:spPr>
        <a:xfrm>
          <a:off x="15290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56</xdr:row>
      <xdr:rowOff>26988</xdr:rowOff>
    </xdr:to>
    <xdr:cxnSp macro="">
      <xdr:nvCxnSpPr>
        <xdr:cNvPr id="261" name="直線コネクタ 260"/>
        <xdr:cNvCxnSpPr/>
      </xdr:nvCxnSpPr>
      <xdr:spPr>
        <a:xfrm>
          <a:off x="13893800" y="952817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91140</xdr:rowOff>
    </xdr:from>
    <xdr:ext cx="762000" cy="259045"/>
    <xdr:sp macro="" textlink="">
      <xdr:nvSpPr>
        <xdr:cNvPr id="263" name="テキスト ボックス 262"/>
        <xdr:cNvSpPr txBox="1"/>
      </xdr:nvSpPr>
      <xdr:spPr>
        <a:xfrm>
          <a:off x="14401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98425</xdr:rowOff>
    </xdr:from>
    <xdr:to>
      <xdr:col>69</xdr:col>
      <xdr:colOff>92075</xdr:colOff>
      <xdr:row>55</xdr:row>
      <xdr:rowOff>98425</xdr:rowOff>
    </xdr:to>
    <xdr:cxnSp macro="">
      <xdr:nvCxnSpPr>
        <xdr:cNvPr id="264" name="直線コネクタ 263"/>
        <xdr:cNvCxnSpPr/>
      </xdr:nvCxnSpPr>
      <xdr:spPr>
        <a:xfrm>
          <a:off x="13004800" y="9528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90488</xdr:rowOff>
    </xdr:from>
    <xdr:to>
      <xdr:col>69</xdr:col>
      <xdr:colOff>142875</xdr:colOff>
      <xdr:row>57</xdr:row>
      <xdr:rowOff>20638</xdr:rowOff>
    </xdr:to>
    <xdr:sp macro="" textlink="">
      <xdr:nvSpPr>
        <xdr:cNvPr id="265" name="フローチャート: 判断 264"/>
        <xdr:cNvSpPr/>
      </xdr:nvSpPr>
      <xdr:spPr>
        <a:xfrm>
          <a:off x="13843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5415</xdr:rowOff>
    </xdr:from>
    <xdr:ext cx="762000" cy="259045"/>
    <xdr:sp macro="" textlink="">
      <xdr:nvSpPr>
        <xdr:cNvPr id="266" name="テキスト ボックス 265"/>
        <xdr:cNvSpPr txBox="1"/>
      </xdr:nvSpPr>
      <xdr:spPr>
        <a:xfrm>
          <a:off x="13512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68" name="テキスト ボックス 267"/>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4" name="楕円 273"/>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5"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76" name="楕円 275"/>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77" name="テキスト ボックス 276"/>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147638</xdr:rowOff>
    </xdr:from>
    <xdr:to>
      <xdr:col>74</xdr:col>
      <xdr:colOff>31750</xdr:colOff>
      <xdr:row>56</xdr:row>
      <xdr:rowOff>77788</xdr:rowOff>
    </xdr:to>
    <xdr:sp macro="" textlink="">
      <xdr:nvSpPr>
        <xdr:cNvPr id="278" name="楕円 277"/>
        <xdr:cNvSpPr/>
      </xdr:nvSpPr>
      <xdr:spPr>
        <a:xfrm>
          <a:off x="14732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87965</xdr:rowOff>
    </xdr:from>
    <xdr:ext cx="762000" cy="259045"/>
    <xdr:sp macro="" textlink="">
      <xdr:nvSpPr>
        <xdr:cNvPr id="279" name="テキスト ボックス 278"/>
        <xdr:cNvSpPr txBox="1"/>
      </xdr:nvSpPr>
      <xdr:spPr>
        <a:xfrm>
          <a:off x="14401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80" name="楕円 279"/>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81" name="テキスト ボックス 280"/>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47625</xdr:rowOff>
    </xdr:from>
    <xdr:to>
      <xdr:col>65</xdr:col>
      <xdr:colOff>53975</xdr:colOff>
      <xdr:row>55</xdr:row>
      <xdr:rowOff>149225</xdr:rowOff>
    </xdr:to>
    <xdr:sp macro="" textlink="">
      <xdr:nvSpPr>
        <xdr:cNvPr id="282" name="楕円 281"/>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159402</xdr:rowOff>
    </xdr:from>
    <xdr:ext cx="762000" cy="259045"/>
    <xdr:sp macro="" textlink="">
      <xdr:nvSpPr>
        <xdr:cNvPr id="283" name="テキスト ボックス 282"/>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補助費等の大部分は，平成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年度から，下水道事業の公営企業化に伴い支出している補助金等（繰出金）が占めており，平成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年度から下水道事業への繰出金の一部を出資金としたことから前年度より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全国，三重県平均は下回っているが，市の財政負担と，受益者負担とのバランスをとりながら適正な金額となるよう調整していく。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121557</xdr:rowOff>
    </xdr:to>
    <xdr:cxnSp macro="">
      <xdr:nvCxnSpPr>
        <xdr:cNvPr id="318" name="直線コネクタ 317"/>
        <xdr:cNvCxnSpPr/>
      </xdr:nvCxnSpPr>
      <xdr:spPr>
        <a:xfrm flipV="1">
          <a:off x="15671800" y="61087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19"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121557</xdr:rowOff>
    </xdr:from>
    <xdr:to>
      <xdr:col>78</xdr:col>
      <xdr:colOff>69850</xdr:colOff>
      <xdr:row>36</xdr:row>
      <xdr:rowOff>165100</xdr:rowOff>
    </xdr:to>
    <xdr:cxnSp macro="">
      <xdr:nvCxnSpPr>
        <xdr:cNvPr id="321" name="直線コネクタ 320"/>
        <xdr:cNvCxnSpPr/>
      </xdr:nvCxnSpPr>
      <xdr:spPr>
        <a:xfrm flipV="1">
          <a:off x="14782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3" name="テキスト ボックス 322"/>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121557</xdr:rowOff>
    </xdr:from>
    <xdr:to>
      <xdr:col>73</xdr:col>
      <xdr:colOff>180975</xdr:colOff>
      <xdr:row>36</xdr:row>
      <xdr:rowOff>165100</xdr:rowOff>
    </xdr:to>
    <xdr:cxnSp macro="">
      <xdr:nvCxnSpPr>
        <xdr:cNvPr id="324" name="直線コネクタ 323"/>
        <xdr:cNvCxnSpPr/>
      </xdr:nvCxnSpPr>
      <xdr:spPr>
        <a:xfrm>
          <a:off x="13893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6" name="テキスト ボックス 325"/>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121557</xdr:rowOff>
    </xdr:from>
    <xdr:to>
      <xdr:col>69</xdr:col>
      <xdr:colOff>92075</xdr:colOff>
      <xdr:row>36</xdr:row>
      <xdr:rowOff>132443</xdr:rowOff>
    </xdr:to>
    <xdr:cxnSp macro="">
      <xdr:nvCxnSpPr>
        <xdr:cNvPr id="327" name="直線コネクタ 326"/>
        <xdr:cNvCxnSpPr/>
      </xdr:nvCxnSpPr>
      <xdr:spPr>
        <a:xfrm flipV="1">
          <a:off x="13004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8" name="フローチャート: 判断 327"/>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9" name="テキスト ボックス 328"/>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37" name="楕円 336"/>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8"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70757</xdr:rowOff>
    </xdr:from>
    <xdr:to>
      <xdr:col>78</xdr:col>
      <xdr:colOff>120650</xdr:colOff>
      <xdr:row>37</xdr:row>
      <xdr:rowOff>907</xdr:rowOff>
    </xdr:to>
    <xdr:sp macro="" textlink="">
      <xdr:nvSpPr>
        <xdr:cNvPr id="339" name="楕円 338"/>
        <xdr:cNvSpPr/>
      </xdr:nvSpPr>
      <xdr:spPr>
        <a:xfrm>
          <a:off x="15621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157134</xdr:rowOff>
    </xdr:from>
    <xdr:ext cx="736600" cy="259045"/>
    <xdr:sp macro="" textlink="">
      <xdr:nvSpPr>
        <xdr:cNvPr id="340" name="テキスト ボックス 339"/>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41" name="楕円 340"/>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42" name="テキスト ボックス 341"/>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70757</xdr:rowOff>
    </xdr:from>
    <xdr:to>
      <xdr:col>69</xdr:col>
      <xdr:colOff>142875</xdr:colOff>
      <xdr:row>37</xdr:row>
      <xdr:rowOff>907</xdr:rowOff>
    </xdr:to>
    <xdr:sp macro="" textlink="">
      <xdr:nvSpPr>
        <xdr:cNvPr id="343" name="楕円 342"/>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44" name="テキスト ボックス 343"/>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81643</xdr:rowOff>
    </xdr:from>
    <xdr:to>
      <xdr:col>65</xdr:col>
      <xdr:colOff>53975</xdr:colOff>
      <xdr:row>37</xdr:row>
      <xdr:rowOff>11793</xdr:rowOff>
    </xdr:to>
    <xdr:sp macro="" textlink="">
      <xdr:nvSpPr>
        <xdr:cNvPr id="345" name="楕円 344"/>
        <xdr:cNvSpPr/>
      </xdr:nvSpPr>
      <xdr:spPr>
        <a:xfrm>
          <a:off x="12954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168020</xdr:rowOff>
    </xdr:from>
    <xdr:ext cx="762000" cy="259045"/>
    <xdr:sp macro="" textlink="">
      <xdr:nvSpPr>
        <xdr:cNvPr id="346" name="テキスト ボックス 345"/>
        <xdr:cNvSpPr txBox="1"/>
      </xdr:nvSpPr>
      <xdr:spPr>
        <a:xfrm>
          <a:off x="12623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過去の市債発行の抑制等の効果により，ここ数年減少傾向にある。類似団体，全国，三重県平均を下回っている。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今後は，公共施設の老朽化対策等により，市債発行額の増加と，それに伴い市債残高の増加が予想される。</a:t>
          </a:r>
        </a:p>
        <a:p>
          <a:r>
            <a:rPr kumimoji="1" lang="ja-JP" altLang="en-US" sz="1300">
              <a:latin typeface="ＭＳ Ｐゴシック" panose="020B0600070205080204" pitchFamily="50" charset="-128"/>
              <a:ea typeface="ＭＳ Ｐゴシック" panose="020B0600070205080204" pitchFamily="50" charset="-128"/>
            </a:rPr>
            <a:t>　計画的な財政運営により，基金残高の確保と，臨時財政対策債等の発行抑制，繰上償還等に取り組み，公債費負担の平準化と軽減に努める。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138430</xdr:rowOff>
    </xdr:to>
    <xdr:cxnSp macro="">
      <xdr:nvCxnSpPr>
        <xdr:cNvPr id="379" name="直線コネクタ 378"/>
        <xdr:cNvCxnSpPr/>
      </xdr:nvCxnSpPr>
      <xdr:spPr>
        <a:xfrm flipV="1">
          <a:off x="3987800" y="12936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146050</xdr:rowOff>
    </xdr:to>
    <xdr:cxnSp macro="">
      <xdr:nvCxnSpPr>
        <xdr:cNvPr id="382" name="直線コネクタ 381"/>
        <xdr:cNvCxnSpPr/>
      </xdr:nvCxnSpPr>
      <xdr:spPr>
        <a:xfrm flipV="1">
          <a:off x="3098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50800</xdr:rowOff>
    </xdr:to>
    <xdr:cxnSp macro="">
      <xdr:nvCxnSpPr>
        <xdr:cNvPr id="385" name="直線コネクタ 384"/>
        <xdr:cNvCxnSpPr/>
      </xdr:nvCxnSpPr>
      <xdr:spPr>
        <a:xfrm flipV="1">
          <a:off x="2209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96520</xdr:rowOff>
    </xdr:to>
    <xdr:cxnSp macro="">
      <xdr:nvCxnSpPr>
        <xdr:cNvPr id="388" name="直線コネクタ 387"/>
        <xdr:cNvCxnSpPr/>
      </xdr:nvCxnSpPr>
      <xdr:spPr>
        <a:xfrm flipV="1">
          <a:off x="1320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9" name="フローチャート: 判断 388"/>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90" name="テキスト ボックス 389"/>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2" name="テキスト ボックス 391"/>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8" name="楕円 397"/>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9"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400" name="楕円 399"/>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401" name="テキスト ボックス 400"/>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402" name="楕円 401"/>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403" name="テキスト ボックス 402"/>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404" name="楕円 403"/>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5" name="テキスト ボックス 404"/>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6" name="楕円 405"/>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7" name="テキスト ボックス 406"/>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減少の主な要因は，下水道事業会計への繰出金の減によるものである。</a:t>
          </a:r>
        </a:p>
        <a:p>
          <a:r>
            <a:rPr kumimoji="1" lang="ja-JP" altLang="en-US" sz="1300">
              <a:latin typeface="ＭＳ Ｐゴシック" panose="020B0600070205080204" pitchFamily="50" charset="-128"/>
              <a:ea typeface="ＭＳ Ｐゴシック" panose="020B0600070205080204" pitchFamily="50" charset="-128"/>
            </a:rPr>
            <a:t>　今後は，社会保障費の増加に加え，公共施設の老朽化対策等による維持補修費の増加が見込まれる。行財政改革や公共施設等総合管理計画等により，経常的経費の削減に努める必要がある。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88900</xdr:rowOff>
    </xdr:from>
    <xdr:to>
      <xdr:col>82</xdr:col>
      <xdr:colOff>107950</xdr:colOff>
      <xdr:row>80</xdr:row>
      <xdr:rowOff>127000</xdr:rowOff>
    </xdr:to>
    <xdr:cxnSp macro="">
      <xdr:nvCxnSpPr>
        <xdr:cNvPr id="440" name="直線コネクタ 439"/>
        <xdr:cNvCxnSpPr/>
      </xdr:nvCxnSpPr>
      <xdr:spPr>
        <a:xfrm flipV="1">
          <a:off x="15671800" y="1380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127000</xdr:rowOff>
    </xdr:to>
    <xdr:cxnSp macro="">
      <xdr:nvCxnSpPr>
        <xdr:cNvPr id="443" name="直線コネクタ 442"/>
        <xdr:cNvCxnSpPr/>
      </xdr:nvCxnSpPr>
      <xdr:spPr>
        <a:xfrm>
          <a:off x="14782800" y="1372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80</xdr:row>
      <xdr:rowOff>12700</xdr:rowOff>
    </xdr:to>
    <xdr:cxnSp macro="">
      <xdr:nvCxnSpPr>
        <xdr:cNvPr id="446" name="直線コネクタ 445"/>
        <xdr:cNvCxnSpPr/>
      </xdr:nvCxnSpPr>
      <xdr:spPr>
        <a:xfrm>
          <a:off x="13893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62230</xdr:rowOff>
    </xdr:to>
    <xdr:cxnSp macro="">
      <xdr:nvCxnSpPr>
        <xdr:cNvPr id="449" name="直線コネクタ 448"/>
        <xdr:cNvCxnSpPr/>
      </xdr:nvCxnSpPr>
      <xdr:spPr>
        <a:xfrm>
          <a:off x="13004800" y="1360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50" name="フローチャート: 判断 449"/>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43197</xdr:rowOff>
    </xdr:from>
    <xdr:ext cx="762000" cy="259045"/>
    <xdr:sp macro="" textlink="">
      <xdr:nvSpPr>
        <xdr:cNvPr id="451" name="テキスト ボックス 450"/>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53" name="テキスト ボックス 452"/>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38100</xdr:rowOff>
    </xdr:from>
    <xdr:to>
      <xdr:col>82</xdr:col>
      <xdr:colOff>158750</xdr:colOff>
      <xdr:row>80</xdr:row>
      <xdr:rowOff>139700</xdr:rowOff>
    </xdr:to>
    <xdr:sp macro="" textlink="">
      <xdr:nvSpPr>
        <xdr:cNvPr id="459" name="楕円 458"/>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118127</xdr:rowOff>
    </xdr:from>
    <xdr:ext cx="762000" cy="259045"/>
    <xdr:sp macro="" textlink="">
      <xdr:nvSpPr>
        <xdr:cNvPr id="460" name="公債費以外該当値テキスト"/>
        <xdr:cNvSpPr txBox="1"/>
      </xdr:nvSpPr>
      <xdr:spPr>
        <a:xfrm>
          <a:off x="16598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61" name="楕円 460"/>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62" name="テキスト ボックス 461"/>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3" name="楕円 462"/>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4" name="テキスト ボックス 463"/>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65" name="楕円 464"/>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66" name="テキスト ボックス 465"/>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67" name="楕円 466"/>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8" name="テキスト ボックス 467"/>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73264</xdr:rowOff>
    </xdr:from>
    <xdr:to>
      <xdr:col>29</xdr:col>
      <xdr:colOff>127000</xdr:colOff>
      <xdr:row>16</xdr:row>
      <xdr:rowOff>121178</xdr:rowOff>
    </xdr:to>
    <xdr:cxnSp macro="">
      <xdr:nvCxnSpPr>
        <xdr:cNvPr id="48" name="直線コネクタ 47"/>
        <xdr:cNvCxnSpPr/>
      </xdr:nvCxnSpPr>
      <xdr:spPr bwMode="auto">
        <a:xfrm flipV="1">
          <a:off x="5003800" y="2864089"/>
          <a:ext cx="647700" cy="4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147119</xdr:rowOff>
    </xdr:from>
    <xdr:ext cx="762000" cy="259045"/>
    <xdr:sp macro="" textlink="">
      <xdr:nvSpPr>
        <xdr:cNvPr id="49" name="人口1人当たり決算額の推移平均値テキスト130"/>
        <xdr:cNvSpPr txBox="1"/>
      </xdr:nvSpPr>
      <xdr:spPr>
        <a:xfrm>
          <a:off x="5740400" y="259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106776</xdr:rowOff>
    </xdr:from>
    <xdr:to>
      <xdr:col>26</xdr:col>
      <xdr:colOff>50800</xdr:colOff>
      <xdr:row>16</xdr:row>
      <xdr:rowOff>121178</xdr:rowOff>
    </xdr:to>
    <xdr:cxnSp macro="">
      <xdr:nvCxnSpPr>
        <xdr:cNvPr id="51" name="直線コネクタ 50"/>
        <xdr:cNvCxnSpPr/>
      </xdr:nvCxnSpPr>
      <xdr:spPr bwMode="auto">
        <a:xfrm>
          <a:off x="4305300" y="2897601"/>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84269</xdr:rowOff>
    </xdr:from>
    <xdr:ext cx="736600" cy="259045"/>
    <xdr:sp macro="" textlink="">
      <xdr:nvSpPr>
        <xdr:cNvPr id="53" name="テキスト ボックス 52"/>
        <xdr:cNvSpPr txBox="1"/>
      </xdr:nvSpPr>
      <xdr:spPr>
        <a:xfrm>
          <a:off x="4622800" y="25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80670</xdr:rowOff>
    </xdr:from>
    <xdr:to>
      <xdr:col>22</xdr:col>
      <xdr:colOff>114300</xdr:colOff>
      <xdr:row>16</xdr:row>
      <xdr:rowOff>106776</xdr:rowOff>
    </xdr:to>
    <xdr:cxnSp macro="">
      <xdr:nvCxnSpPr>
        <xdr:cNvPr id="54" name="直線コネクタ 53"/>
        <xdr:cNvCxnSpPr/>
      </xdr:nvCxnSpPr>
      <xdr:spPr bwMode="auto">
        <a:xfrm>
          <a:off x="3606800" y="2871495"/>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122536</xdr:rowOff>
    </xdr:from>
    <xdr:ext cx="762000" cy="259045"/>
    <xdr:sp macro="" textlink="">
      <xdr:nvSpPr>
        <xdr:cNvPr id="56" name="テキスト ボックス 55"/>
        <xdr:cNvSpPr txBox="1"/>
      </xdr:nvSpPr>
      <xdr:spPr>
        <a:xfrm>
          <a:off x="39243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80670</xdr:rowOff>
    </xdr:from>
    <xdr:to>
      <xdr:col>18</xdr:col>
      <xdr:colOff>177800</xdr:colOff>
      <xdr:row>16</xdr:row>
      <xdr:rowOff>163332</xdr:rowOff>
    </xdr:to>
    <xdr:cxnSp macro="">
      <xdr:nvCxnSpPr>
        <xdr:cNvPr id="57" name="直線コネクタ 56"/>
        <xdr:cNvCxnSpPr/>
      </xdr:nvCxnSpPr>
      <xdr:spPr bwMode="auto">
        <a:xfrm flipV="1">
          <a:off x="2908300" y="2871495"/>
          <a:ext cx="698500" cy="8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93113</xdr:rowOff>
    </xdr:from>
    <xdr:ext cx="762000" cy="259045"/>
    <xdr:sp macro="" textlink="">
      <xdr:nvSpPr>
        <xdr:cNvPr id="59" name="テキスト ボックス 58"/>
        <xdr:cNvSpPr txBox="1"/>
      </xdr:nvSpPr>
      <xdr:spPr>
        <a:xfrm>
          <a:off x="32258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22464</xdr:rowOff>
    </xdr:from>
    <xdr:to>
      <xdr:col>29</xdr:col>
      <xdr:colOff>177800</xdr:colOff>
      <xdr:row>16</xdr:row>
      <xdr:rowOff>124064</xdr:rowOff>
    </xdr:to>
    <xdr:sp macro="" textlink="">
      <xdr:nvSpPr>
        <xdr:cNvPr id="67" name="楕円 66"/>
        <xdr:cNvSpPr/>
      </xdr:nvSpPr>
      <xdr:spPr bwMode="auto">
        <a:xfrm>
          <a:off x="5600700" y="281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165991</xdr:rowOff>
    </xdr:from>
    <xdr:ext cx="762000" cy="259045"/>
    <xdr:sp macro="" textlink="">
      <xdr:nvSpPr>
        <xdr:cNvPr id="68" name="人口1人当たり決算額の推移該当値テキスト130"/>
        <xdr:cNvSpPr txBox="1"/>
      </xdr:nvSpPr>
      <xdr:spPr>
        <a:xfrm>
          <a:off x="5740400" y="278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70378</xdr:rowOff>
    </xdr:from>
    <xdr:to>
      <xdr:col>26</xdr:col>
      <xdr:colOff>101600</xdr:colOff>
      <xdr:row>17</xdr:row>
      <xdr:rowOff>528</xdr:rowOff>
    </xdr:to>
    <xdr:sp macro="" textlink="">
      <xdr:nvSpPr>
        <xdr:cNvPr id="69" name="楕円 68"/>
        <xdr:cNvSpPr/>
      </xdr:nvSpPr>
      <xdr:spPr bwMode="auto">
        <a:xfrm>
          <a:off x="4953000" y="286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156755</xdr:rowOff>
    </xdr:from>
    <xdr:ext cx="736600" cy="259045"/>
    <xdr:sp macro="" textlink="">
      <xdr:nvSpPr>
        <xdr:cNvPr id="70" name="テキスト ボックス 69"/>
        <xdr:cNvSpPr txBox="1"/>
      </xdr:nvSpPr>
      <xdr:spPr>
        <a:xfrm>
          <a:off x="4622800" y="294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55976</xdr:rowOff>
    </xdr:from>
    <xdr:to>
      <xdr:col>22</xdr:col>
      <xdr:colOff>165100</xdr:colOff>
      <xdr:row>16</xdr:row>
      <xdr:rowOff>157576</xdr:rowOff>
    </xdr:to>
    <xdr:sp macro="" textlink="">
      <xdr:nvSpPr>
        <xdr:cNvPr id="71" name="楕円 70"/>
        <xdr:cNvSpPr/>
      </xdr:nvSpPr>
      <xdr:spPr bwMode="auto">
        <a:xfrm>
          <a:off x="4254500" y="28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142353</xdr:rowOff>
    </xdr:from>
    <xdr:ext cx="762000" cy="259045"/>
    <xdr:sp macro="" textlink="">
      <xdr:nvSpPr>
        <xdr:cNvPr id="72" name="テキスト ボックス 71"/>
        <xdr:cNvSpPr txBox="1"/>
      </xdr:nvSpPr>
      <xdr:spPr>
        <a:xfrm>
          <a:off x="3924300" y="29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29870</xdr:rowOff>
    </xdr:from>
    <xdr:to>
      <xdr:col>19</xdr:col>
      <xdr:colOff>38100</xdr:colOff>
      <xdr:row>16</xdr:row>
      <xdr:rowOff>131470</xdr:rowOff>
    </xdr:to>
    <xdr:sp macro="" textlink="">
      <xdr:nvSpPr>
        <xdr:cNvPr id="73" name="楕円 72"/>
        <xdr:cNvSpPr/>
      </xdr:nvSpPr>
      <xdr:spPr bwMode="auto">
        <a:xfrm>
          <a:off x="3556000" y="282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141647</xdr:rowOff>
    </xdr:from>
    <xdr:ext cx="762000" cy="259045"/>
    <xdr:sp macro="" textlink="">
      <xdr:nvSpPr>
        <xdr:cNvPr id="74" name="テキスト ボックス 73"/>
        <xdr:cNvSpPr txBox="1"/>
      </xdr:nvSpPr>
      <xdr:spPr>
        <a:xfrm>
          <a:off x="3225800" y="25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112532</xdr:rowOff>
    </xdr:from>
    <xdr:to>
      <xdr:col>15</xdr:col>
      <xdr:colOff>101600</xdr:colOff>
      <xdr:row>17</xdr:row>
      <xdr:rowOff>42682</xdr:rowOff>
    </xdr:to>
    <xdr:sp macro="" textlink="">
      <xdr:nvSpPr>
        <xdr:cNvPr id="75" name="楕円 74"/>
        <xdr:cNvSpPr/>
      </xdr:nvSpPr>
      <xdr:spPr bwMode="auto">
        <a:xfrm>
          <a:off x="2857500" y="290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52859</xdr:rowOff>
    </xdr:from>
    <xdr:ext cx="762000" cy="259045"/>
    <xdr:sp macro="" textlink="">
      <xdr:nvSpPr>
        <xdr:cNvPr id="76" name="テキスト ボックス 75"/>
        <xdr:cNvSpPr txBox="1"/>
      </xdr:nvSpPr>
      <xdr:spPr>
        <a:xfrm>
          <a:off x="2527300" y="2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9423</xdr:rowOff>
    </xdr:from>
    <xdr:to>
      <xdr:col>29</xdr:col>
      <xdr:colOff>127000</xdr:colOff>
      <xdr:row>36</xdr:row>
      <xdr:rowOff>128105</xdr:rowOff>
    </xdr:to>
    <xdr:cxnSp macro="">
      <xdr:nvCxnSpPr>
        <xdr:cNvPr id="109" name="直線コネクタ 108"/>
        <xdr:cNvCxnSpPr/>
      </xdr:nvCxnSpPr>
      <xdr:spPr bwMode="auto">
        <a:xfrm>
          <a:off x="5003800" y="6962673"/>
          <a:ext cx="647700" cy="11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9423</xdr:rowOff>
    </xdr:from>
    <xdr:to>
      <xdr:col>26</xdr:col>
      <xdr:colOff>50800</xdr:colOff>
      <xdr:row>36</xdr:row>
      <xdr:rowOff>10871</xdr:rowOff>
    </xdr:to>
    <xdr:cxnSp macro="">
      <xdr:nvCxnSpPr>
        <xdr:cNvPr id="112" name="直線コネクタ 111"/>
        <xdr:cNvCxnSpPr/>
      </xdr:nvCxnSpPr>
      <xdr:spPr bwMode="auto">
        <a:xfrm flipV="1">
          <a:off x="4305300" y="6962673"/>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233849</xdr:rowOff>
    </xdr:from>
    <xdr:ext cx="736600" cy="259045"/>
    <xdr:sp macro="" textlink="">
      <xdr:nvSpPr>
        <xdr:cNvPr id="114" name="テキスト ボックス 113"/>
        <xdr:cNvSpPr txBox="1"/>
      </xdr:nvSpPr>
      <xdr:spPr>
        <a:xfrm>
          <a:off x="4622800" y="650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167119</xdr:rowOff>
    </xdr:from>
    <xdr:to>
      <xdr:col>22</xdr:col>
      <xdr:colOff>114300</xdr:colOff>
      <xdr:row>36</xdr:row>
      <xdr:rowOff>10871</xdr:rowOff>
    </xdr:to>
    <xdr:cxnSp macro="">
      <xdr:nvCxnSpPr>
        <xdr:cNvPr id="115" name="直線コネクタ 114"/>
        <xdr:cNvCxnSpPr/>
      </xdr:nvCxnSpPr>
      <xdr:spPr bwMode="auto">
        <a:xfrm>
          <a:off x="3606800" y="6777469"/>
          <a:ext cx="698500" cy="18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167119</xdr:rowOff>
    </xdr:from>
    <xdr:to>
      <xdr:col>18</xdr:col>
      <xdr:colOff>177800</xdr:colOff>
      <xdr:row>35</xdr:row>
      <xdr:rowOff>241681</xdr:rowOff>
    </xdr:to>
    <xdr:cxnSp macro="">
      <xdr:nvCxnSpPr>
        <xdr:cNvPr id="118" name="直線コネクタ 117"/>
        <xdr:cNvCxnSpPr/>
      </xdr:nvCxnSpPr>
      <xdr:spPr bwMode="auto">
        <a:xfrm flipV="1">
          <a:off x="2908300" y="6777469"/>
          <a:ext cx="698500" cy="7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332122</xdr:rowOff>
    </xdr:from>
    <xdr:ext cx="762000" cy="259045"/>
    <xdr:sp macro="" textlink="">
      <xdr:nvSpPr>
        <xdr:cNvPr id="120" name="テキスト ボックス 119"/>
        <xdr:cNvSpPr txBox="1"/>
      </xdr:nvSpPr>
      <xdr:spPr>
        <a:xfrm>
          <a:off x="32258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77305</xdr:rowOff>
    </xdr:from>
    <xdr:to>
      <xdr:col>29</xdr:col>
      <xdr:colOff>177800</xdr:colOff>
      <xdr:row>37</xdr:row>
      <xdr:rowOff>7455</xdr:rowOff>
    </xdr:to>
    <xdr:sp macro="" textlink="">
      <xdr:nvSpPr>
        <xdr:cNvPr id="128" name="楕円 127"/>
        <xdr:cNvSpPr/>
      </xdr:nvSpPr>
      <xdr:spPr bwMode="auto">
        <a:xfrm>
          <a:off x="5600700" y="703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49382</xdr:rowOff>
    </xdr:from>
    <xdr:ext cx="762000" cy="259045"/>
    <xdr:sp macro="" textlink="">
      <xdr:nvSpPr>
        <xdr:cNvPr id="129" name="人口1人当たり決算額の推移該当値テキスト445"/>
        <xdr:cNvSpPr txBox="1"/>
      </xdr:nvSpPr>
      <xdr:spPr>
        <a:xfrm>
          <a:off x="5740400" y="70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301523</xdr:rowOff>
    </xdr:from>
    <xdr:to>
      <xdr:col>26</xdr:col>
      <xdr:colOff>101600</xdr:colOff>
      <xdr:row>36</xdr:row>
      <xdr:rowOff>60223</xdr:rowOff>
    </xdr:to>
    <xdr:sp macro="" textlink="">
      <xdr:nvSpPr>
        <xdr:cNvPr id="130" name="楕円 129"/>
        <xdr:cNvSpPr/>
      </xdr:nvSpPr>
      <xdr:spPr bwMode="auto">
        <a:xfrm>
          <a:off x="4953000" y="691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45000</xdr:rowOff>
    </xdr:from>
    <xdr:ext cx="736600" cy="259045"/>
    <xdr:sp macro="" textlink="">
      <xdr:nvSpPr>
        <xdr:cNvPr id="131" name="テキスト ボックス 130"/>
        <xdr:cNvSpPr txBox="1"/>
      </xdr:nvSpPr>
      <xdr:spPr>
        <a:xfrm>
          <a:off x="4622800" y="699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302971</xdr:rowOff>
    </xdr:from>
    <xdr:to>
      <xdr:col>22</xdr:col>
      <xdr:colOff>165100</xdr:colOff>
      <xdr:row>36</xdr:row>
      <xdr:rowOff>61671</xdr:rowOff>
    </xdr:to>
    <xdr:sp macro="" textlink="">
      <xdr:nvSpPr>
        <xdr:cNvPr id="132" name="楕円 131"/>
        <xdr:cNvSpPr/>
      </xdr:nvSpPr>
      <xdr:spPr bwMode="auto">
        <a:xfrm>
          <a:off x="42545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46448</xdr:rowOff>
    </xdr:from>
    <xdr:ext cx="762000" cy="259045"/>
    <xdr:sp macro="" textlink="">
      <xdr:nvSpPr>
        <xdr:cNvPr id="133" name="テキスト ボックス 132"/>
        <xdr:cNvSpPr txBox="1"/>
      </xdr:nvSpPr>
      <xdr:spPr>
        <a:xfrm>
          <a:off x="3924300" y="69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116319</xdr:rowOff>
    </xdr:from>
    <xdr:to>
      <xdr:col>19</xdr:col>
      <xdr:colOff>38100</xdr:colOff>
      <xdr:row>35</xdr:row>
      <xdr:rowOff>217919</xdr:rowOff>
    </xdr:to>
    <xdr:sp macro="" textlink="">
      <xdr:nvSpPr>
        <xdr:cNvPr id="134" name="楕円 133"/>
        <xdr:cNvSpPr/>
      </xdr:nvSpPr>
      <xdr:spPr bwMode="auto">
        <a:xfrm>
          <a:off x="3556000" y="672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228096</xdr:rowOff>
    </xdr:from>
    <xdr:ext cx="762000" cy="259045"/>
    <xdr:sp macro="" textlink="">
      <xdr:nvSpPr>
        <xdr:cNvPr id="135" name="テキスト ボックス 134"/>
        <xdr:cNvSpPr txBox="1"/>
      </xdr:nvSpPr>
      <xdr:spPr>
        <a:xfrm>
          <a:off x="3225800" y="64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190881</xdr:rowOff>
    </xdr:from>
    <xdr:to>
      <xdr:col>15</xdr:col>
      <xdr:colOff>101600</xdr:colOff>
      <xdr:row>35</xdr:row>
      <xdr:rowOff>292481</xdr:rowOff>
    </xdr:to>
    <xdr:sp macro="" textlink="">
      <xdr:nvSpPr>
        <xdr:cNvPr id="136" name="楕円 135"/>
        <xdr:cNvSpPr/>
      </xdr:nvSpPr>
      <xdr:spPr bwMode="auto">
        <a:xfrm>
          <a:off x="2857500" y="680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302658</xdr:rowOff>
    </xdr:from>
    <xdr:ext cx="762000" cy="259045"/>
    <xdr:sp macro="" textlink="">
      <xdr:nvSpPr>
        <xdr:cNvPr id="137" name="テキスト ボックス 136"/>
        <xdr:cNvSpPr txBox="1"/>
      </xdr:nvSpPr>
      <xdr:spPr>
        <a:xfrm>
          <a:off x="2527300" y="657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200,388
192,179
194.46
62,978,080
61,723,672
992,952
37,742,834
45,276,880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91542</xdr:rowOff>
    </xdr:from>
    <xdr:to>
      <xdr:col>24</xdr:col>
      <xdr:colOff>63500</xdr:colOff>
      <xdr:row>34</xdr:row>
      <xdr:rowOff>116154</xdr:rowOff>
    </xdr:to>
    <xdr:cxnSp macro="">
      <xdr:nvCxnSpPr>
        <xdr:cNvPr id="61" name="直線コネクタ 60"/>
        <xdr:cNvCxnSpPr/>
      </xdr:nvCxnSpPr>
      <xdr:spPr>
        <a:xfrm>
          <a:off x="3797300" y="5920842"/>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77635</xdr:rowOff>
    </xdr:from>
    <xdr:to>
      <xdr:col>19</xdr:col>
      <xdr:colOff>177800</xdr:colOff>
      <xdr:row>34</xdr:row>
      <xdr:rowOff>91542</xdr:rowOff>
    </xdr:to>
    <xdr:cxnSp macro="">
      <xdr:nvCxnSpPr>
        <xdr:cNvPr id="64" name="直線コネクタ 63"/>
        <xdr:cNvCxnSpPr/>
      </xdr:nvCxnSpPr>
      <xdr:spPr>
        <a:xfrm>
          <a:off x="2908300" y="5906935"/>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77635</xdr:rowOff>
    </xdr:from>
    <xdr:to>
      <xdr:col>15</xdr:col>
      <xdr:colOff>50800</xdr:colOff>
      <xdr:row>34</xdr:row>
      <xdr:rowOff>84265</xdr:rowOff>
    </xdr:to>
    <xdr:cxnSp macro="">
      <xdr:nvCxnSpPr>
        <xdr:cNvPr id="67" name="直線コネクタ 66"/>
        <xdr:cNvCxnSpPr/>
      </xdr:nvCxnSpPr>
      <xdr:spPr>
        <a:xfrm flipV="1">
          <a:off x="2019300" y="590693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43591</xdr:rowOff>
    </xdr:from>
    <xdr:ext cx="534377" cy="259045"/>
    <xdr:sp macro="" textlink="">
      <xdr:nvSpPr>
        <xdr:cNvPr id="69" name="テキスト ボックス 68"/>
        <xdr:cNvSpPr txBox="1"/>
      </xdr:nvSpPr>
      <xdr:spPr>
        <a:xfrm>
          <a:off x="2641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84265</xdr:rowOff>
    </xdr:from>
    <xdr:to>
      <xdr:col>10</xdr:col>
      <xdr:colOff>114300</xdr:colOff>
      <xdr:row>34</xdr:row>
      <xdr:rowOff>169532</xdr:rowOff>
    </xdr:to>
    <xdr:cxnSp macro="">
      <xdr:nvCxnSpPr>
        <xdr:cNvPr id="70" name="直線コネクタ 69"/>
        <xdr:cNvCxnSpPr/>
      </xdr:nvCxnSpPr>
      <xdr:spPr>
        <a:xfrm flipV="1">
          <a:off x="1130300" y="5913565"/>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93768</xdr:rowOff>
    </xdr:from>
    <xdr:ext cx="534377" cy="259045"/>
    <xdr:sp macro="" textlink="">
      <xdr:nvSpPr>
        <xdr:cNvPr id="72" name="テキスト ボックス 71"/>
        <xdr:cNvSpPr txBox="1"/>
      </xdr:nvSpPr>
      <xdr:spPr>
        <a:xfrm>
          <a:off x="1752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65354</xdr:rowOff>
    </xdr:from>
    <xdr:to>
      <xdr:col>24</xdr:col>
      <xdr:colOff>114300</xdr:colOff>
      <xdr:row>34</xdr:row>
      <xdr:rowOff>166954</xdr:rowOff>
    </xdr:to>
    <xdr:sp macro="" textlink="">
      <xdr:nvSpPr>
        <xdr:cNvPr id="80" name="楕円 79"/>
        <xdr:cNvSpPr/>
      </xdr:nvSpPr>
      <xdr:spPr>
        <a:xfrm>
          <a:off x="45847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88231</xdr:rowOff>
    </xdr:from>
    <xdr:ext cx="534377" cy="259045"/>
    <xdr:sp macro="" textlink="">
      <xdr:nvSpPr>
        <xdr:cNvPr id="81" name="人件費該当値テキスト"/>
        <xdr:cNvSpPr txBox="1"/>
      </xdr:nvSpPr>
      <xdr:spPr>
        <a:xfrm>
          <a:off x="4686300" y="57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40742</xdr:rowOff>
    </xdr:from>
    <xdr:to>
      <xdr:col>20</xdr:col>
      <xdr:colOff>38100</xdr:colOff>
      <xdr:row>34</xdr:row>
      <xdr:rowOff>142342</xdr:rowOff>
    </xdr:to>
    <xdr:sp macro="" textlink="">
      <xdr:nvSpPr>
        <xdr:cNvPr id="82" name="楕円 81"/>
        <xdr:cNvSpPr/>
      </xdr:nvSpPr>
      <xdr:spPr>
        <a:xfrm>
          <a:off x="3746500" y="58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158869</xdr:rowOff>
    </xdr:from>
    <xdr:ext cx="534377" cy="259045"/>
    <xdr:sp macro="" textlink="">
      <xdr:nvSpPr>
        <xdr:cNvPr id="83" name="テキスト ボックス 82"/>
        <xdr:cNvSpPr txBox="1"/>
      </xdr:nvSpPr>
      <xdr:spPr>
        <a:xfrm>
          <a:off x="3530111" y="56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26835</xdr:rowOff>
    </xdr:from>
    <xdr:to>
      <xdr:col>15</xdr:col>
      <xdr:colOff>101600</xdr:colOff>
      <xdr:row>34</xdr:row>
      <xdr:rowOff>128435</xdr:rowOff>
    </xdr:to>
    <xdr:sp macro="" textlink="">
      <xdr:nvSpPr>
        <xdr:cNvPr id="84" name="楕円 83"/>
        <xdr:cNvSpPr/>
      </xdr:nvSpPr>
      <xdr:spPr>
        <a:xfrm>
          <a:off x="2857500" y="58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144962</xdr:rowOff>
    </xdr:from>
    <xdr:ext cx="534377" cy="259045"/>
    <xdr:sp macro="" textlink="">
      <xdr:nvSpPr>
        <xdr:cNvPr id="85" name="テキスト ボックス 84"/>
        <xdr:cNvSpPr txBox="1"/>
      </xdr:nvSpPr>
      <xdr:spPr>
        <a:xfrm>
          <a:off x="2641111" y="56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33465</xdr:rowOff>
    </xdr:from>
    <xdr:to>
      <xdr:col>10</xdr:col>
      <xdr:colOff>165100</xdr:colOff>
      <xdr:row>34</xdr:row>
      <xdr:rowOff>135065</xdr:rowOff>
    </xdr:to>
    <xdr:sp macro="" textlink="">
      <xdr:nvSpPr>
        <xdr:cNvPr id="86" name="楕円 85"/>
        <xdr:cNvSpPr/>
      </xdr:nvSpPr>
      <xdr:spPr>
        <a:xfrm>
          <a:off x="1968500" y="58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151592</xdr:rowOff>
    </xdr:from>
    <xdr:ext cx="534377" cy="259045"/>
    <xdr:sp macro="" textlink="">
      <xdr:nvSpPr>
        <xdr:cNvPr id="87" name="テキスト ボックス 86"/>
        <xdr:cNvSpPr txBox="1"/>
      </xdr:nvSpPr>
      <xdr:spPr>
        <a:xfrm>
          <a:off x="1752111" y="56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118732</xdr:rowOff>
    </xdr:from>
    <xdr:to>
      <xdr:col>6</xdr:col>
      <xdr:colOff>38100</xdr:colOff>
      <xdr:row>35</xdr:row>
      <xdr:rowOff>48882</xdr:rowOff>
    </xdr:to>
    <xdr:sp macro="" textlink="">
      <xdr:nvSpPr>
        <xdr:cNvPr id="88" name="楕円 87"/>
        <xdr:cNvSpPr/>
      </xdr:nvSpPr>
      <xdr:spPr>
        <a:xfrm>
          <a:off x="1079500" y="59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65409</xdr:rowOff>
    </xdr:from>
    <xdr:ext cx="534377" cy="259045"/>
    <xdr:sp macro="" textlink="">
      <xdr:nvSpPr>
        <xdr:cNvPr id="89" name="テキスト ボックス 88"/>
        <xdr:cNvSpPr txBox="1"/>
      </xdr:nvSpPr>
      <xdr:spPr>
        <a:xfrm>
          <a:off x="863111" y="57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129489</xdr:rowOff>
    </xdr:from>
    <xdr:to>
      <xdr:col>24</xdr:col>
      <xdr:colOff>63500</xdr:colOff>
      <xdr:row>55</xdr:row>
      <xdr:rowOff>155664</xdr:rowOff>
    </xdr:to>
    <xdr:cxnSp macro="">
      <xdr:nvCxnSpPr>
        <xdr:cNvPr id="119" name="直線コネクタ 118"/>
        <xdr:cNvCxnSpPr/>
      </xdr:nvCxnSpPr>
      <xdr:spPr>
        <a:xfrm flipV="1">
          <a:off x="3797300" y="9559239"/>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155664</xdr:rowOff>
    </xdr:from>
    <xdr:to>
      <xdr:col>19</xdr:col>
      <xdr:colOff>177800</xdr:colOff>
      <xdr:row>55</xdr:row>
      <xdr:rowOff>161379</xdr:rowOff>
    </xdr:to>
    <xdr:cxnSp macro="">
      <xdr:nvCxnSpPr>
        <xdr:cNvPr id="122" name="直線コネクタ 121"/>
        <xdr:cNvCxnSpPr/>
      </xdr:nvCxnSpPr>
      <xdr:spPr>
        <a:xfrm flipV="1">
          <a:off x="2908300" y="95854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146676</xdr:rowOff>
    </xdr:from>
    <xdr:ext cx="534377" cy="259045"/>
    <xdr:sp macro="" textlink="">
      <xdr:nvSpPr>
        <xdr:cNvPr id="124" name="テキスト ボックス 123"/>
        <xdr:cNvSpPr txBox="1"/>
      </xdr:nvSpPr>
      <xdr:spPr>
        <a:xfrm>
          <a:off x="3530111" y="90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161379</xdr:rowOff>
    </xdr:from>
    <xdr:to>
      <xdr:col>15</xdr:col>
      <xdr:colOff>50800</xdr:colOff>
      <xdr:row>56</xdr:row>
      <xdr:rowOff>27686</xdr:rowOff>
    </xdr:to>
    <xdr:cxnSp macro="">
      <xdr:nvCxnSpPr>
        <xdr:cNvPr id="125" name="直線コネクタ 124"/>
        <xdr:cNvCxnSpPr/>
      </xdr:nvCxnSpPr>
      <xdr:spPr>
        <a:xfrm flipV="1">
          <a:off x="2019300" y="959112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151858</xdr:rowOff>
    </xdr:from>
    <xdr:ext cx="534377" cy="259045"/>
    <xdr:sp macro="" textlink="">
      <xdr:nvSpPr>
        <xdr:cNvPr id="127" name="テキスト ボックス 126"/>
        <xdr:cNvSpPr txBox="1"/>
      </xdr:nvSpPr>
      <xdr:spPr>
        <a:xfrm>
          <a:off x="2641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27686</xdr:rowOff>
    </xdr:from>
    <xdr:to>
      <xdr:col>10</xdr:col>
      <xdr:colOff>114300</xdr:colOff>
      <xdr:row>56</xdr:row>
      <xdr:rowOff>63043</xdr:rowOff>
    </xdr:to>
    <xdr:cxnSp macro="">
      <xdr:nvCxnSpPr>
        <xdr:cNvPr id="128" name="直線コネクタ 127"/>
        <xdr:cNvCxnSpPr/>
      </xdr:nvCxnSpPr>
      <xdr:spPr>
        <a:xfrm flipV="1">
          <a:off x="1130300" y="962888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10338</xdr:rowOff>
    </xdr:from>
    <xdr:to>
      <xdr:col>10</xdr:col>
      <xdr:colOff>165100</xdr:colOff>
      <xdr:row>54</xdr:row>
      <xdr:rowOff>111938</xdr:rowOff>
    </xdr:to>
    <xdr:sp macro="" textlink="">
      <xdr:nvSpPr>
        <xdr:cNvPr id="129" name="フローチャート: 判断 128"/>
        <xdr:cNvSpPr/>
      </xdr:nvSpPr>
      <xdr:spPr>
        <a:xfrm>
          <a:off x="1968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128465</xdr:rowOff>
    </xdr:from>
    <xdr:ext cx="534377" cy="259045"/>
    <xdr:sp macro="" textlink="">
      <xdr:nvSpPr>
        <xdr:cNvPr id="130" name="テキスト ボックス 129"/>
        <xdr:cNvSpPr txBox="1"/>
      </xdr:nvSpPr>
      <xdr:spPr>
        <a:xfrm>
          <a:off x="1752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10279</xdr:rowOff>
    </xdr:from>
    <xdr:ext cx="534377" cy="259045"/>
    <xdr:sp macro="" textlink="">
      <xdr:nvSpPr>
        <xdr:cNvPr id="132" name="テキスト ボックス 131"/>
        <xdr:cNvSpPr txBox="1"/>
      </xdr:nvSpPr>
      <xdr:spPr>
        <a:xfrm>
          <a:off x="863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78689</xdr:rowOff>
    </xdr:from>
    <xdr:to>
      <xdr:col>24</xdr:col>
      <xdr:colOff>114300</xdr:colOff>
      <xdr:row>56</xdr:row>
      <xdr:rowOff>8839</xdr:rowOff>
    </xdr:to>
    <xdr:sp macro="" textlink="">
      <xdr:nvSpPr>
        <xdr:cNvPr id="138" name="楕円 137"/>
        <xdr:cNvSpPr/>
      </xdr:nvSpPr>
      <xdr:spPr>
        <a:xfrm>
          <a:off x="4584700" y="95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57116</xdr:rowOff>
    </xdr:from>
    <xdr:ext cx="534377" cy="259045"/>
    <xdr:sp macro="" textlink="">
      <xdr:nvSpPr>
        <xdr:cNvPr id="139" name="物件費該当値テキスト"/>
        <xdr:cNvSpPr txBox="1"/>
      </xdr:nvSpPr>
      <xdr:spPr>
        <a:xfrm>
          <a:off x="4686300" y="94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104864</xdr:rowOff>
    </xdr:from>
    <xdr:to>
      <xdr:col>20</xdr:col>
      <xdr:colOff>38100</xdr:colOff>
      <xdr:row>56</xdr:row>
      <xdr:rowOff>35014</xdr:rowOff>
    </xdr:to>
    <xdr:sp macro="" textlink="">
      <xdr:nvSpPr>
        <xdr:cNvPr id="140" name="楕円 139"/>
        <xdr:cNvSpPr/>
      </xdr:nvSpPr>
      <xdr:spPr>
        <a:xfrm>
          <a:off x="3746500" y="9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26141</xdr:rowOff>
    </xdr:from>
    <xdr:ext cx="534377" cy="259045"/>
    <xdr:sp macro="" textlink="">
      <xdr:nvSpPr>
        <xdr:cNvPr id="141" name="テキスト ボックス 140"/>
        <xdr:cNvSpPr txBox="1"/>
      </xdr:nvSpPr>
      <xdr:spPr>
        <a:xfrm>
          <a:off x="3530111" y="96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110579</xdr:rowOff>
    </xdr:from>
    <xdr:to>
      <xdr:col>15</xdr:col>
      <xdr:colOff>101600</xdr:colOff>
      <xdr:row>56</xdr:row>
      <xdr:rowOff>40729</xdr:rowOff>
    </xdr:to>
    <xdr:sp macro="" textlink="">
      <xdr:nvSpPr>
        <xdr:cNvPr id="142" name="楕円 141"/>
        <xdr:cNvSpPr/>
      </xdr:nvSpPr>
      <xdr:spPr>
        <a:xfrm>
          <a:off x="28575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31856</xdr:rowOff>
    </xdr:from>
    <xdr:ext cx="534377" cy="259045"/>
    <xdr:sp macro="" textlink="">
      <xdr:nvSpPr>
        <xdr:cNvPr id="143" name="テキスト ボックス 142"/>
        <xdr:cNvSpPr txBox="1"/>
      </xdr:nvSpPr>
      <xdr:spPr>
        <a:xfrm>
          <a:off x="2641111" y="96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148336</xdr:rowOff>
    </xdr:from>
    <xdr:to>
      <xdr:col>10</xdr:col>
      <xdr:colOff>165100</xdr:colOff>
      <xdr:row>56</xdr:row>
      <xdr:rowOff>78486</xdr:rowOff>
    </xdr:to>
    <xdr:sp macro="" textlink="">
      <xdr:nvSpPr>
        <xdr:cNvPr id="144" name="楕円 143"/>
        <xdr:cNvSpPr/>
      </xdr:nvSpPr>
      <xdr:spPr>
        <a:xfrm>
          <a:off x="1968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69613</xdr:rowOff>
    </xdr:from>
    <xdr:ext cx="534377" cy="259045"/>
    <xdr:sp macro="" textlink="">
      <xdr:nvSpPr>
        <xdr:cNvPr id="145" name="テキスト ボックス 144"/>
        <xdr:cNvSpPr txBox="1"/>
      </xdr:nvSpPr>
      <xdr:spPr>
        <a:xfrm>
          <a:off x="17521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12243</xdr:rowOff>
    </xdr:from>
    <xdr:to>
      <xdr:col>6</xdr:col>
      <xdr:colOff>38100</xdr:colOff>
      <xdr:row>56</xdr:row>
      <xdr:rowOff>113843</xdr:rowOff>
    </xdr:to>
    <xdr:sp macro="" textlink="">
      <xdr:nvSpPr>
        <xdr:cNvPr id="146" name="楕円 145"/>
        <xdr:cNvSpPr/>
      </xdr:nvSpPr>
      <xdr:spPr>
        <a:xfrm>
          <a:off x="1079500" y="96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104970</xdr:rowOff>
    </xdr:from>
    <xdr:ext cx="534377" cy="259045"/>
    <xdr:sp macro="" textlink="">
      <xdr:nvSpPr>
        <xdr:cNvPr id="147" name="テキスト ボックス 146"/>
        <xdr:cNvSpPr txBox="1"/>
      </xdr:nvSpPr>
      <xdr:spPr>
        <a:xfrm>
          <a:off x="863111" y="9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163017</xdr:rowOff>
    </xdr:from>
    <xdr:to>
      <xdr:col>24</xdr:col>
      <xdr:colOff>63500</xdr:colOff>
      <xdr:row>72</xdr:row>
      <xdr:rowOff>84150</xdr:rowOff>
    </xdr:to>
    <xdr:cxnSp macro="">
      <xdr:nvCxnSpPr>
        <xdr:cNvPr id="174" name="直線コネクタ 173"/>
        <xdr:cNvCxnSpPr/>
      </xdr:nvCxnSpPr>
      <xdr:spPr>
        <a:xfrm flipV="1">
          <a:off x="3797300" y="12335967"/>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98781</xdr:rowOff>
    </xdr:from>
    <xdr:to>
      <xdr:col>19</xdr:col>
      <xdr:colOff>177800</xdr:colOff>
      <xdr:row>72</xdr:row>
      <xdr:rowOff>84150</xdr:rowOff>
    </xdr:to>
    <xdr:cxnSp macro="">
      <xdr:nvCxnSpPr>
        <xdr:cNvPr id="177" name="直線コネクタ 176"/>
        <xdr:cNvCxnSpPr/>
      </xdr:nvCxnSpPr>
      <xdr:spPr>
        <a:xfrm>
          <a:off x="2908300" y="12271731"/>
          <a:ext cx="889000" cy="1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48810</xdr:rowOff>
    </xdr:from>
    <xdr:ext cx="469744" cy="259045"/>
    <xdr:sp macro="" textlink="">
      <xdr:nvSpPr>
        <xdr:cNvPr id="179" name="テキスト ボックス 178"/>
        <xdr:cNvSpPr txBox="1"/>
      </xdr:nvSpPr>
      <xdr:spPr>
        <a:xfrm>
          <a:off x="3562428" y="125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35687</xdr:rowOff>
    </xdr:from>
    <xdr:to>
      <xdr:col>15</xdr:col>
      <xdr:colOff>50800</xdr:colOff>
      <xdr:row>71</xdr:row>
      <xdr:rowOff>98781</xdr:rowOff>
    </xdr:to>
    <xdr:cxnSp macro="">
      <xdr:nvCxnSpPr>
        <xdr:cNvPr id="180" name="直線コネクタ 179"/>
        <xdr:cNvCxnSpPr/>
      </xdr:nvCxnSpPr>
      <xdr:spPr>
        <a:xfrm>
          <a:off x="2019300" y="12208637"/>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71899</xdr:rowOff>
    </xdr:from>
    <xdr:ext cx="469744" cy="259045"/>
    <xdr:sp macro="" textlink="">
      <xdr:nvSpPr>
        <xdr:cNvPr id="182" name="テキスト ボックス 181"/>
        <xdr:cNvSpPr txBox="1"/>
      </xdr:nvSpPr>
      <xdr:spPr>
        <a:xfrm>
          <a:off x="2673428" y="125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165074</xdr:rowOff>
    </xdr:from>
    <xdr:to>
      <xdr:col>10</xdr:col>
      <xdr:colOff>114300</xdr:colOff>
      <xdr:row>71</xdr:row>
      <xdr:rowOff>35687</xdr:rowOff>
    </xdr:to>
    <xdr:cxnSp macro="">
      <xdr:nvCxnSpPr>
        <xdr:cNvPr id="183" name="直線コネクタ 182"/>
        <xdr:cNvCxnSpPr/>
      </xdr:nvCxnSpPr>
      <xdr:spPr>
        <a:xfrm>
          <a:off x="1130300" y="12166574"/>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127076</xdr:rowOff>
    </xdr:from>
    <xdr:to>
      <xdr:col>10</xdr:col>
      <xdr:colOff>165100</xdr:colOff>
      <xdr:row>74</xdr:row>
      <xdr:rowOff>57226</xdr:rowOff>
    </xdr:to>
    <xdr:sp macro="" textlink="">
      <xdr:nvSpPr>
        <xdr:cNvPr id="184" name="フローチャート: 判断 183"/>
        <xdr:cNvSpPr/>
      </xdr:nvSpPr>
      <xdr:spPr>
        <a:xfrm>
          <a:off x="1968500" y="1264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48353</xdr:rowOff>
    </xdr:from>
    <xdr:ext cx="469744" cy="259045"/>
    <xdr:sp macro="" textlink="">
      <xdr:nvSpPr>
        <xdr:cNvPr id="185" name="テキスト ボックス 184"/>
        <xdr:cNvSpPr txBox="1"/>
      </xdr:nvSpPr>
      <xdr:spPr>
        <a:xfrm>
          <a:off x="1784428" y="127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75328</xdr:rowOff>
    </xdr:from>
    <xdr:ext cx="469744" cy="259045"/>
    <xdr:sp macro="" textlink="">
      <xdr:nvSpPr>
        <xdr:cNvPr id="187" name="テキスト ボックス 186"/>
        <xdr:cNvSpPr txBox="1"/>
      </xdr:nvSpPr>
      <xdr:spPr>
        <a:xfrm>
          <a:off x="895428" y="127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112217</xdr:rowOff>
    </xdr:from>
    <xdr:to>
      <xdr:col>24</xdr:col>
      <xdr:colOff>114300</xdr:colOff>
      <xdr:row>72</xdr:row>
      <xdr:rowOff>42367</xdr:rowOff>
    </xdr:to>
    <xdr:sp macro="" textlink="">
      <xdr:nvSpPr>
        <xdr:cNvPr id="193" name="楕円 192"/>
        <xdr:cNvSpPr/>
      </xdr:nvSpPr>
      <xdr:spPr>
        <a:xfrm>
          <a:off x="4584700" y="122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135094</xdr:rowOff>
    </xdr:from>
    <xdr:ext cx="469744" cy="259045"/>
    <xdr:sp macro="" textlink="">
      <xdr:nvSpPr>
        <xdr:cNvPr id="194" name="維持補修費該当値テキスト"/>
        <xdr:cNvSpPr txBox="1"/>
      </xdr:nvSpPr>
      <xdr:spPr>
        <a:xfrm>
          <a:off x="4686300" y="1213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33350</xdr:rowOff>
    </xdr:from>
    <xdr:to>
      <xdr:col>20</xdr:col>
      <xdr:colOff>38100</xdr:colOff>
      <xdr:row>72</xdr:row>
      <xdr:rowOff>134950</xdr:rowOff>
    </xdr:to>
    <xdr:sp macro="" textlink="">
      <xdr:nvSpPr>
        <xdr:cNvPr id="195" name="楕円 194"/>
        <xdr:cNvSpPr/>
      </xdr:nvSpPr>
      <xdr:spPr>
        <a:xfrm>
          <a:off x="3746500" y="123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151477</xdr:rowOff>
    </xdr:from>
    <xdr:ext cx="469744" cy="259045"/>
    <xdr:sp macro="" textlink="">
      <xdr:nvSpPr>
        <xdr:cNvPr id="196" name="テキスト ボックス 195"/>
        <xdr:cNvSpPr txBox="1"/>
      </xdr:nvSpPr>
      <xdr:spPr>
        <a:xfrm>
          <a:off x="3562428" y="1215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47981</xdr:rowOff>
    </xdr:from>
    <xdr:to>
      <xdr:col>15</xdr:col>
      <xdr:colOff>101600</xdr:colOff>
      <xdr:row>71</xdr:row>
      <xdr:rowOff>149581</xdr:rowOff>
    </xdr:to>
    <xdr:sp macro="" textlink="">
      <xdr:nvSpPr>
        <xdr:cNvPr id="197" name="楕円 196"/>
        <xdr:cNvSpPr/>
      </xdr:nvSpPr>
      <xdr:spPr>
        <a:xfrm>
          <a:off x="2857500" y="122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166108</xdr:rowOff>
    </xdr:from>
    <xdr:ext cx="469744" cy="259045"/>
    <xdr:sp macro="" textlink="">
      <xdr:nvSpPr>
        <xdr:cNvPr id="198" name="テキスト ボックス 197"/>
        <xdr:cNvSpPr txBox="1"/>
      </xdr:nvSpPr>
      <xdr:spPr>
        <a:xfrm>
          <a:off x="2673428" y="1199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156337</xdr:rowOff>
    </xdr:from>
    <xdr:to>
      <xdr:col>10</xdr:col>
      <xdr:colOff>165100</xdr:colOff>
      <xdr:row>71</xdr:row>
      <xdr:rowOff>86487</xdr:rowOff>
    </xdr:to>
    <xdr:sp macro="" textlink="">
      <xdr:nvSpPr>
        <xdr:cNvPr id="199" name="楕円 198"/>
        <xdr:cNvSpPr/>
      </xdr:nvSpPr>
      <xdr:spPr>
        <a:xfrm>
          <a:off x="1968500" y="121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103014</xdr:rowOff>
    </xdr:from>
    <xdr:ext cx="469744" cy="259045"/>
    <xdr:sp macro="" textlink="">
      <xdr:nvSpPr>
        <xdr:cNvPr id="200" name="テキスト ボックス 199"/>
        <xdr:cNvSpPr txBox="1"/>
      </xdr:nvSpPr>
      <xdr:spPr>
        <a:xfrm>
          <a:off x="1784428" y="1193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114274</xdr:rowOff>
    </xdr:from>
    <xdr:to>
      <xdr:col>6</xdr:col>
      <xdr:colOff>38100</xdr:colOff>
      <xdr:row>71</xdr:row>
      <xdr:rowOff>44424</xdr:rowOff>
    </xdr:to>
    <xdr:sp macro="" textlink="">
      <xdr:nvSpPr>
        <xdr:cNvPr id="201" name="楕円 200"/>
        <xdr:cNvSpPr/>
      </xdr:nvSpPr>
      <xdr:spPr>
        <a:xfrm>
          <a:off x="1079500" y="121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60951</xdr:rowOff>
    </xdr:from>
    <xdr:ext cx="469744" cy="259045"/>
    <xdr:sp macro="" textlink="">
      <xdr:nvSpPr>
        <xdr:cNvPr id="202" name="テキスト ボックス 201"/>
        <xdr:cNvSpPr txBox="1"/>
      </xdr:nvSpPr>
      <xdr:spPr>
        <a:xfrm>
          <a:off x="895428" y="1189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91732</xdr:rowOff>
    </xdr:from>
    <xdr:to>
      <xdr:col>24</xdr:col>
      <xdr:colOff>63500</xdr:colOff>
      <xdr:row>94</xdr:row>
      <xdr:rowOff>128879</xdr:rowOff>
    </xdr:to>
    <xdr:cxnSp macro="">
      <xdr:nvCxnSpPr>
        <xdr:cNvPr id="232" name="直線コネクタ 231"/>
        <xdr:cNvCxnSpPr/>
      </xdr:nvCxnSpPr>
      <xdr:spPr>
        <a:xfrm>
          <a:off x="3797300" y="16208032"/>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80687</xdr:rowOff>
    </xdr:from>
    <xdr:ext cx="534377" cy="259045"/>
    <xdr:sp macro="" textlink="">
      <xdr:nvSpPr>
        <xdr:cNvPr id="233" name="扶助費平均値テキスト"/>
        <xdr:cNvSpPr txBox="1"/>
      </xdr:nvSpPr>
      <xdr:spPr>
        <a:xfrm>
          <a:off x="4686300" y="160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91732</xdr:rowOff>
    </xdr:from>
    <xdr:to>
      <xdr:col>19</xdr:col>
      <xdr:colOff>177800</xdr:colOff>
      <xdr:row>94</xdr:row>
      <xdr:rowOff>161492</xdr:rowOff>
    </xdr:to>
    <xdr:cxnSp macro="">
      <xdr:nvCxnSpPr>
        <xdr:cNvPr id="235" name="直線コネクタ 234"/>
        <xdr:cNvCxnSpPr/>
      </xdr:nvCxnSpPr>
      <xdr:spPr>
        <a:xfrm flipV="1">
          <a:off x="2908300" y="16208032"/>
          <a:ext cx="8890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161492</xdr:rowOff>
    </xdr:from>
    <xdr:to>
      <xdr:col>15</xdr:col>
      <xdr:colOff>50800</xdr:colOff>
      <xdr:row>95</xdr:row>
      <xdr:rowOff>79121</xdr:rowOff>
    </xdr:to>
    <xdr:cxnSp macro="">
      <xdr:nvCxnSpPr>
        <xdr:cNvPr id="238" name="直線コネクタ 237"/>
        <xdr:cNvCxnSpPr/>
      </xdr:nvCxnSpPr>
      <xdr:spPr>
        <a:xfrm flipV="1">
          <a:off x="2019300" y="16277792"/>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55135</xdr:rowOff>
    </xdr:from>
    <xdr:ext cx="534377" cy="259045"/>
    <xdr:sp macro="" textlink="">
      <xdr:nvSpPr>
        <xdr:cNvPr id="240" name="テキスト ボックス 239"/>
        <xdr:cNvSpPr txBox="1"/>
      </xdr:nvSpPr>
      <xdr:spPr>
        <a:xfrm>
          <a:off x="2641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79121</xdr:rowOff>
    </xdr:from>
    <xdr:to>
      <xdr:col>10</xdr:col>
      <xdr:colOff>114300</xdr:colOff>
      <xdr:row>95</xdr:row>
      <xdr:rowOff>121145</xdr:rowOff>
    </xdr:to>
    <xdr:cxnSp macro="">
      <xdr:nvCxnSpPr>
        <xdr:cNvPr id="241" name="直線コネクタ 240"/>
        <xdr:cNvCxnSpPr/>
      </xdr:nvCxnSpPr>
      <xdr:spPr>
        <a:xfrm flipV="1">
          <a:off x="1130300" y="16366871"/>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90</xdr:row>
      <xdr:rowOff>49848</xdr:rowOff>
    </xdr:from>
    <xdr:to>
      <xdr:col>10</xdr:col>
      <xdr:colOff>165100</xdr:colOff>
      <xdr:row>90</xdr:row>
      <xdr:rowOff>151448</xdr:rowOff>
    </xdr:to>
    <xdr:sp macro="" textlink="">
      <xdr:nvSpPr>
        <xdr:cNvPr id="242" name="フローチャート: 判断 241"/>
        <xdr:cNvSpPr/>
      </xdr:nvSpPr>
      <xdr:spPr>
        <a:xfrm>
          <a:off x="1968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167975</xdr:rowOff>
    </xdr:from>
    <xdr:ext cx="534377" cy="259045"/>
    <xdr:sp macro="" textlink="">
      <xdr:nvSpPr>
        <xdr:cNvPr id="243" name="テキスト ボックス 242"/>
        <xdr:cNvSpPr txBox="1"/>
      </xdr:nvSpPr>
      <xdr:spPr>
        <a:xfrm>
          <a:off x="1752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79049</xdr:rowOff>
    </xdr:from>
    <xdr:ext cx="534377" cy="259045"/>
    <xdr:sp macro="" textlink="">
      <xdr:nvSpPr>
        <xdr:cNvPr id="245" name="テキスト ボックス 244"/>
        <xdr:cNvSpPr txBox="1"/>
      </xdr:nvSpPr>
      <xdr:spPr>
        <a:xfrm>
          <a:off x="863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78079</xdr:rowOff>
    </xdr:from>
    <xdr:to>
      <xdr:col>24</xdr:col>
      <xdr:colOff>114300</xdr:colOff>
      <xdr:row>95</xdr:row>
      <xdr:rowOff>8229</xdr:rowOff>
    </xdr:to>
    <xdr:sp macro="" textlink="">
      <xdr:nvSpPr>
        <xdr:cNvPr id="251" name="楕円 250"/>
        <xdr:cNvSpPr/>
      </xdr:nvSpPr>
      <xdr:spPr>
        <a:xfrm>
          <a:off x="4584700" y="161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56506</xdr:rowOff>
    </xdr:from>
    <xdr:ext cx="534377" cy="259045"/>
    <xdr:sp macro="" textlink="">
      <xdr:nvSpPr>
        <xdr:cNvPr id="252" name="扶助費該当値テキスト"/>
        <xdr:cNvSpPr txBox="1"/>
      </xdr:nvSpPr>
      <xdr:spPr>
        <a:xfrm>
          <a:off x="4686300" y="161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40932</xdr:rowOff>
    </xdr:from>
    <xdr:to>
      <xdr:col>20</xdr:col>
      <xdr:colOff>38100</xdr:colOff>
      <xdr:row>94</xdr:row>
      <xdr:rowOff>142532</xdr:rowOff>
    </xdr:to>
    <xdr:sp macro="" textlink="">
      <xdr:nvSpPr>
        <xdr:cNvPr id="253" name="楕円 252"/>
        <xdr:cNvSpPr/>
      </xdr:nvSpPr>
      <xdr:spPr>
        <a:xfrm>
          <a:off x="3746500" y="161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159059</xdr:rowOff>
    </xdr:from>
    <xdr:ext cx="534377" cy="259045"/>
    <xdr:sp macro="" textlink="">
      <xdr:nvSpPr>
        <xdr:cNvPr id="254" name="テキスト ボックス 253"/>
        <xdr:cNvSpPr txBox="1"/>
      </xdr:nvSpPr>
      <xdr:spPr>
        <a:xfrm>
          <a:off x="3530111" y="159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110692</xdr:rowOff>
    </xdr:from>
    <xdr:to>
      <xdr:col>15</xdr:col>
      <xdr:colOff>101600</xdr:colOff>
      <xdr:row>95</xdr:row>
      <xdr:rowOff>40842</xdr:rowOff>
    </xdr:to>
    <xdr:sp macro="" textlink="">
      <xdr:nvSpPr>
        <xdr:cNvPr id="255" name="楕円 254"/>
        <xdr:cNvSpPr/>
      </xdr:nvSpPr>
      <xdr:spPr>
        <a:xfrm>
          <a:off x="2857500" y="1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57369</xdr:rowOff>
    </xdr:from>
    <xdr:ext cx="534377" cy="259045"/>
    <xdr:sp macro="" textlink="">
      <xdr:nvSpPr>
        <xdr:cNvPr id="256" name="テキスト ボックス 255"/>
        <xdr:cNvSpPr txBox="1"/>
      </xdr:nvSpPr>
      <xdr:spPr>
        <a:xfrm>
          <a:off x="2641111" y="160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28321</xdr:rowOff>
    </xdr:from>
    <xdr:to>
      <xdr:col>10</xdr:col>
      <xdr:colOff>165100</xdr:colOff>
      <xdr:row>95</xdr:row>
      <xdr:rowOff>129921</xdr:rowOff>
    </xdr:to>
    <xdr:sp macro="" textlink="">
      <xdr:nvSpPr>
        <xdr:cNvPr id="257" name="楕円 256"/>
        <xdr:cNvSpPr/>
      </xdr:nvSpPr>
      <xdr:spPr>
        <a:xfrm>
          <a:off x="1968500" y="163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121048</xdr:rowOff>
    </xdr:from>
    <xdr:ext cx="534377" cy="259045"/>
    <xdr:sp macro="" textlink="">
      <xdr:nvSpPr>
        <xdr:cNvPr id="258" name="テキスト ボックス 257"/>
        <xdr:cNvSpPr txBox="1"/>
      </xdr:nvSpPr>
      <xdr:spPr>
        <a:xfrm>
          <a:off x="1752111" y="164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70345</xdr:rowOff>
    </xdr:from>
    <xdr:to>
      <xdr:col>6</xdr:col>
      <xdr:colOff>38100</xdr:colOff>
      <xdr:row>96</xdr:row>
      <xdr:rowOff>495</xdr:rowOff>
    </xdr:to>
    <xdr:sp macro="" textlink="">
      <xdr:nvSpPr>
        <xdr:cNvPr id="259" name="楕円 258"/>
        <xdr:cNvSpPr/>
      </xdr:nvSpPr>
      <xdr:spPr>
        <a:xfrm>
          <a:off x="1079500" y="163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163072</xdr:rowOff>
    </xdr:from>
    <xdr:ext cx="534377" cy="259045"/>
    <xdr:sp macro="" textlink="">
      <xdr:nvSpPr>
        <xdr:cNvPr id="260" name="テキスト ボックス 259"/>
        <xdr:cNvSpPr txBox="1"/>
      </xdr:nvSpPr>
      <xdr:spPr>
        <a:xfrm>
          <a:off x="863111" y="164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31458</xdr:rowOff>
    </xdr:from>
    <xdr:to>
      <xdr:col>55</xdr:col>
      <xdr:colOff>0</xdr:colOff>
      <xdr:row>37</xdr:row>
      <xdr:rowOff>114811</xdr:rowOff>
    </xdr:to>
    <xdr:cxnSp macro="">
      <xdr:nvCxnSpPr>
        <xdr:cNvPr id="294" name="直線コネクタ 293"/>
        <xdr:cNvCxnSpPr/>
      </xdr:nvCxnSpPr>
      <xdr:spPr>
        <a:xfrm>
          <a:off x="9639300" y="6375108"/>
          <a:ext cx="838200" cy="8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31458</xdr:rowOff>
    </xdr:from>
    <xdr:to>
      <xdr:col>50</xdr:col>
      <xdr:colOff>114300</xdr:colOff>
      <xdr:row>37</xdr:row>
      <xdr:rowOff>49146</xdr:rowOff>
    </xdr:to>
    <xdr:cxnSp macro="">
      <xdr:nvCxnSpPr>
        <xdr:cNvPr id="297" name="直線コネクタ 296"/>
        <xdr:cNvCxnSpPr/>
      </xdr:nvCxnSpPr>
      <xdr:spPr>
        <a:xfrm flipV="1">
          <a:off x="8750300" y="6375108"/>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128674</xdr:rowOff>
    </xdr:from>
    <xdr:ext cx="534377" cy="259045"/>
    <xdr:sp macro="" textlink="">
      <xdr:nvSpPr>
        <xdr:cNvPr id="299" name="テキスト ボックス 298"/>
        <xdr:cNvSpPr txBox="1"/>
      </xdr:nvSpPr>
      <xdr:spPr>
        <a:xfrm>
          <a:off x="9372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137671</xdr:rowOff>
    </xdr:from>
    <xdr:to>
      <xdr:col>45</xdr:col>
      <xdr:colOff>177800</xdr:colOff>
      <xdr:row>37</xdr:row>
      <xdr:rowOff>49146</xdr:rowOff>
    </xdr:to>
    <xdr:cxnSp macro="">
      <xdr:nvCxnSpPr>
        <xdr:cNvPr id="300" name="直線コネクタ 299"/>
        <xdr:cNvCxnSpPr/>
      </xdr:nvCxnSpPr>
      <xdr:spPr>
        <a:xfrm>
          <a:off x="7861300" y="6138421"/>
          <a:ext cx="889000" cy="25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105814</xdr:rowOff>
    </xdr:from>
    <xdr:ext cx="534377" cy="259045"/>
    <xdr:sp macro="" textlink="">
      <xdr:nvSpPr>
        <xdr:cNvPr id="302" name="テキスト ボックス 301"/>
        <xdr:cNvSpPr txBox="1"/>
      </xdr:nvSpPr>
      <xdr:spPr>
        <a:xfrm>
          <a:off x="848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137671</xdr:rowOff>
    </xdr:from>
    <xdr:to>
      <xdr:col>41</xdr:col>
      <xdr:colOff>50800</xdr:colOff>
      <xdr:row>37</xdr:row>
      <xdr:rowOff>32744</xdr:rowOff>
    </xdr:to>
    <xdr:cxnSp macro="">
      <xdr:nvCxnSpPr>
        <xdr:cNvPr id="303" name="直線コネクタ 302"/>
        <xdr:cNvCxnSpPr/>
      </xdr:nvCxnSpPr>
      <xdr:spPr>
        <a:xfrm flipV="1">
          <a:off x="6972300" y="6138421"/>
          <a:ext cx="889000" cy="2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109474</xdr:rowOff>
    </xdr:from>
    <xdr:to>
      <xdr:col>41</xdr:col>
      <xdr:colOff>101600</xdr:colOff>
      <xdr:row>36</xdr:row>
      <xdr:rowOff>39624</xdr:rowOff>
    </xdr:to>
    <xdr:sp macro="" textlink="">
      <xdr:nvSpPr>
        <xdr:cNvPr id="304" name="フローチャート: 判断 303"/>
        <xdr:cNvSpPr/>
      </xdr:nvSpPr>
      <xdr:spPr>
        <a:xfrm>
          <a:off x="7810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30751</xdr:rowOff>
    </xdr:from>
    <xdr:ext cx="534377" cy="259045"/>
    <xdr:sp macro="" textlink="">
      <xdr:nvSpPr>
        <xdr:cNvPr id="305" name="テキスト ボックス 304"/>
        <xdr:cNvSpPr txBox="1"/>
      </xdr:nvSpPr>
      <xdr:spPr>
        <a:xfrm>
          <a:off x="7594111" y="62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60580</xdr:rowOff>
    </xdr:from>
    <xdr:ext cx="534377" cy="259045"/>
    <xdr:sp macro="" textlink="">
      <xdr:nvSpPr>
        <xdr:cNvPr id="307" name="テキスト ボックス 306"/>
        <xdr:cNvSpPr txBox="1"/>
      </xdr:nvSpPr>
      <xdr:spPr>
        <a:xfrm>
          <a:off x="6705111" y="60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64011</xdr:rowOff>
    </xdr:from>
    <xdr:to>
      <xdr:col>55</xdr:col>
      <xdr:colOff>50800</xdr:colOff>
      <xdr:row>37</xdr:row>
      <xdr:rowOff>165612</xdr:rowOff>
    </xdr:to>
    <xdr:sp macro="" textlink="">
      <xdr:nvSpPr>
        <xdr:cNvPr id="313" name="楕円 312"/>
        <xdr:cNvSpPr/>
      </xdr:nvSpPr>
      <xdr:spPr>
        <a:xfrm>
          <a:off x="10426700" y="64076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42438</xdr:rowOff>
    </xdr:from>
    <xdr:ext cx="534377" cy="259045"/>
    <xdr:sp macro="" textlink="">
      <xdr:nvSpPr>
        <xdr:cNvPr id="314" name="補助費等該当値テキスト"/>
        <xdr:cNvSpPr txBox="1"/>
      </xdr:nvSpPr>
      <xdr:spPr>
        <a:xfrm>
          <a:off x="10528300" y="63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152108</xdr:rowOff>
    </xdr:from>
    <xdr:to>
      <xdr:col>50</xdr:col>
      <xdr:colOff>165100</xdr:colOff>
      <xdr:row>37</xdr:row>
      <xdr:rowOff>82258</xdr:rowOff>
    </xdr:to>
    <xdr:sp macro="" textlink="">
      <xdr:nvSpPr>
        <xdr:cNvPr id="315" name="楕円 314"/>
        <xdr:cNvSpPr/>
      </xdr:nvSpPr>
      <xdr:spPr>
        <a:xfrm>
          <a:off x="9588500" y="63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73385</xdr:rowOff>
    </xdr:from>
    <xdr:ext cx="534377" cy="259045"/>
    <xdr:sp macro="" textlink="">
      <xdr:nvSpPr>
        <xdr:cNvPr id="316" name="テキスト ボックス 315"/>
        <xdr:cNvSpPr txBox="1"/>
      </xdr:nvSpPr>
      <xdr:spPr>
        <a:xfrm>
          <a:off x="9372111" y="64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169796</xdr:rowOff>
    </xdr:from>
    <xdr:to>
      <xdr:col>46</xdr:col>
      <xdr:colOff>38100</xdr:colOff>
      <xdr:row>37</xdr:row>
      <xdr:rowOff>99946</xdr:rowOff>
    </xdr:to>
    <xdr:sp macro="" textlink="">
      <xdr:nvSpPr>
        <xdr:cNvPr id="317" name="楕円 316"/>
        <xdr:cNvSpPr/>
      </xdr:nvSpPr>
      <xdr:spPr>
        <a:xfrm>
          <a:off x="8699500" y="63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91073</xdr:rowOff>
    </xdr:from>
    <xdr:ext cx="534377" cy="259045"/>
    <xdr:sp macro="" textlink="">
      <xdr:nvSpPr>
        <xdr:cNvPr id="318" name="テキスト ボックス 317"/>
        <xdr:cNvSpPr txBox="1"/>
      </xdr:nvSpPr>
      <xdr:spPr>
        <a:xfrm>
          <a:off x="8483111" y="643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86871</xdr:rowOff>
    </xdr:from>
    <xdr:to>
      <xdr:col>41</xdr:col>
      <xdr:colOff>101600</xdr:colOff>
      <xdr:row>36</xdr:row>
      <xdr:rowOff>17021</xdr:rowOff>
    </xdr:to>
    <xdr:sp macro="" textlink="">
      <xdr:nvSpPr>
        <xdr:cNvPr id="319" name="楕円 318"/>
        <xdr:cNvSpPr/>
      </xdr:nvSpPr>
      <xdr:spPr>
        <a:xfrm>
          <a:off x="7810500" y="608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33548</xdr:rowOff>
    </xdr:from>
    <xdr:ext cx="534377" cy="259045"/>
    <xdr:sp macro="" textlink="">
      <xdr:nvSpPr>
        <xdr:cNvPr id="320" name="テキスト ボックス 319"/>
        <xdr:cNvSpPr txBox="1"/>
      </xdr:nvSpPr>
      <xdr:spPr>
        <a:xfrm>
          <a:off x="7594111" y="586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153394</xdr:rowOff>
    </xdr:from>
    <xdr:to>
      <xdr:col>36</xdr:col>
      <xdr:colOff>165100</xdr:colOff>
      <xdr:row>37</xdr:row>
      <xdr:rowOff>83544</xdr:rowOff>
    </xdr:to>
    <xdr:sp macro="" textlink="">
      <xdr:nvSpPr>
        <xdr:cNvPr id="321" name="楕円 320"/>
        <xdr:cNvSpPr/>
      </xdr:nvSpPr>
      <xdr:spPr>
        <a:xfrm>
          <a:off x="6921500" y="63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74671</xdr:rowOff>
    </xdr:from>
    <xdr:ext cx="534377" cy="259045"/>
    <xdr:sp macro="" textlink="">
      <xdr:nvSpPr>
        <xdr:cNvPr id="322" name="テキスト ボックス 321"/>
        <xdr:cNvSpPr txBox="1"/>
      </xdr:nvSpPr>
      <xdr:spPr>
        <a:xfrm>
          <a:off x="6705111" y="641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110649</xdr:rowOff>
    </xdr:from>
    <xdr:to>
      <xdr:col>55</xdr:col>
      <xdr:colOff>0</xdr:colOff>
      <xdr:row>57</xdr:row>
      <xdr:rowOff>143739</xdr:rowOff>
    </xdr:to>
    <xdr:cxnSp macro="">
      <xdr:nvCxnSpPr>
        <xdr:cNvPr id="352" name="直線コネクタ 351"/>
        <xdr:cNvCxnSpPr/>
      </xdr:nvCxnSpPr>
      <xdr:spPr>
        <a:xfrm flipV="1">
          <a:off x="9639300" y="9883299"/>
          <a:ext cx="8382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167708</xdr:rowOff>
    </xdr:from>
    <xdr:ext cx="534377" cy="259045"/>
    <xdr:sp macro="" textlink="">
      <xdr:nvSpPr>
        <xdr:cNvPr id="353" name="普通建設事業費平均値テキスト"/>
        <xdr:cNvSpPr txBox="1"/>
      </xdr:nvSpPr>
      <xdr:spPr>
        <a:xfrm>
          <a:off x="10528300" y="9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143739</xdr:rowOff>
    </xdr:from>
    <xdr:to>
      <xdr:col>50</xdr:col>
      <xdr:colOff>114300</xdr:colOff>
      <xdr:row>59</xdr:row>
      <xdr:rowOff>47746</xdr:rowOff>
    </xdr:to>
    <xdr:cxnSp macro="">
      <xdr:nvCxnSpPr>
        <xdr:cNvPr id="355" name="直線コネクタ 354"/>
        <xdr:cNvCxnSpPr/>
      </xdr:nvCxnSpPr>
      <xdr:spPr>
        <a:xfrm flipV="1">
          <a:off x="8750300" y="9916389"/>
          <a:ext cx="889000" cy="24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98990</xdr:rowOff>
    </xdr:from>
    <xdr:to>
      <xdr:col>45</xdr:col>
      <xdr:colOff>177800</xdr:colOff>
      <xdr:row>59</xdr:row>
      <xdr:rowOff>47746</xdr:rowOff>
    </xdr:to>
    <xdr:cxnSp macro="">
      <xdr:nvCxnSpPr>
        <xdr:cNvPr id="358" name="直線コネクタ 357"/>
        <xdr:cNvCxnSpPr/>
      </xdr:nvCxnSpPr>
      <xdr:spPr>
        <a:xfrm>
          <a:off x="7861300" y="10043090"/>
          <a:ext cx="889000" cy="1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49460</xdr:rowOff>
    </xdr:from>
    <xdr:to>
      <xdr:col>41</xdr:col>
      <xdr:colOff>50800</xdr:colOff>
      <xdr:row>58</xdr:row>
      <xdr:rowOff>98990</xdr:rowOff>
    </xdr:to>
    <xdr:cxnSp macro="">
      <xdr:nvCxnSpPr>
        <xdr:cNvPr id="361" name="直線コネクタ 360"/>
        <xdr:cNvCxnSpPr/>
      </xdr:nvCxnSpPr>
      <xdr:spPr>
        <a:xfrm>
          <a:off x="6972300" y="965066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59716</xdr:rowOff>
    </xdr:from>
    <xdr:to>
      <xdr:col>41</xdr:col>
      <xdr:colOff>101600</xdr:colOff>
      <xdr:row>56</xdr:row>
      <xdr:rowOff>161316</xdr:rowOff>
    </xdr:to>
    <xdr:sp macro="" textlink="">
      <xdr:nvSpPr>
        <xdr:cNvPr id="362" name="フローチャート: 判断 361"/>
        <xdr:cNvSpPr/>
      </xdr:nvSpPr>
      <xdr:spPr>
        <a:xfrm>
          <a:off x="7810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6393</xdr:rowOff>
    </xdr:from>
    <xdr:ext cx="534377" cy="259045"/>
    <xdr:sp macro="" textlink="">
      <xdr:nvSpPr>
        <xdr:cNvPr id="363" name="テキスト ボックス 362"/>
        <xdr:cNvSpPr txBox="1"/>
      </xdr:nvSpPr>
      <xdr:spPr>
        <a:xfrm>
          <a:off x="7594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59849</xdr:rowOff>
    </xdr:from>
    <xdr:to>
      <xdr:col>55</xdr:col>
      <xdr:colOff>50800</xdr:colOff>
      <xdr:row>57</xdr:row>
      <xdr:rowOff>161449</xdr:rowOff>
    </xdr:to>
    <xdr:sp macro="" textlink="">
      <xdr:nvSpPr>
        <xdr:cNvPr id="371" name="楕円 370"/>
        <xdr:cNvSpPr/>
      </xdr:nvSpPr>
      <xdr:spPr>
        <a:xfrm>
          <a:off x="10426700" y="98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38276</xdr:rowOff>
    </xdr:from>
    <xdr:ext cx="534377" cy="259045"/>
    <xdr:sp macro="" textlink="">
      <xdr:nvSpPr>
        <xdr:cNvPr id="372" name="普通建設事業費該当値テキスト"/>
        <xdr:cNvSpPr txBox="1"/>
      </xdr:nvSpPr>
      <xdr:spPr>
        <a:xfrm>
          <a:off x="10528300" y="98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92939</xdr:rowOff>
    </xdr:from>
    <xdr:to>
      <xdr:col>50</xdr:col>
      <xdr:colOff>165100</xdr:colOff>
      <xdr:row>58</xdr:row>
      <xdr:rowOff>23089</xdr:rowOff>
    </xdr:to>
    <xdr:sp macro="" textlink="">
      <xdr:nvSpPr>
        <xdr:cNvPr id="373" name="楕円 372"/>
        <xdr:cNvSpPr/>
      </xdr:nvSpPr>
      <xdr:spPr>
        <a:xfrm>
          <a:off x="95885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14216</xdr:rowOff>
    </xdr:from>
    <xdr:ext cx="534377" cy="259045"/>
    <xdr:sp macro="" textlink="">
      <xdr:nvSpPr>
        <xdr:cNvPr id="374" name="テキスト ボックス 373"/>
        <xdr:cNvSpPr txBox="1"/>
      </xdr:nvSpPr>
      <xdr:spPr>
        <a:xfrm>
          <a:off x="9372111" y="99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168396</xdr:rowOff>
    </xdr:from>
    <xdr:to>
      <xdr:col>46</xdr:col>
      <xdr:colOff>38100</xdr:colOff>
      <xdr:row>59</xdr:row>
      <xdr:rowOff>98546</xdr:rowOff>
    </xdr:to>
    <xdr:sp macro="" textlink="">
      <xdr:nvSpPr>
        <xdr:cNvPr id="375" name="楕円 374"/>
        <xdr:cNvSpPr/>
      </xdr:nvSpPr>
      <xdr:spPr>
        <a:xfrm>
          <a:off x="8699500" y="101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89673</xdr:rowOff>
    </xdr:from>
    <xdr:ext cx="534377" cy="259045"/>
    <xdr:sp macro="" textlink="">
      <xdr:nvSpPr>
        <xdr:cNvPr id="376" name="テキスト ボックス 375"/>
        <xdr:cNvSpPr txBox="1"/>
      </xdr:nvSpPr>
      <xdr:spPr>
        <a:xfrm>
          <a:off x="8483111" y="10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48190</xdr:rowOff>
    </xdr:from>
    <xdr:to>
      <xdr:col>41</xdr:col>
      <xdr:colOff>101600</xdr:colOff>
      <xdr:row>58</xdr:row>
      <xdr:rowOff>149790</xdr:rowOff>
    </xdr:to>
    <xdr:sp macro="" textlink="">
      <xdr:nvSpPr>
        <xdr:cNvPr id="377" name="楕円 376"/>
        <xdr:cNvSpPr/>
      </xdr:nvSpPr>
      <xdr:spPr>
        <a:xfrm>
          <a:off x="7810500" y="99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140917</xdr:rowOff>
    </xdr:from>
    <xdr:ext cx="534377" cy="259045"/>
    <xdr:sp macro="" textlink="">
      <xdr:nvSpPr>
        <xdr:cNvPr id="378" name="テキスト ボックス 377"/>
        <xdr:cNvSpPr txBox="1"/>
      </xdr:nvSpPr>
      <xdr:spPr>
        <a:xfrm>
          <a:off x="7594111" y="1008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170110</xdr:rowOff>
    </xdr:from>
    <xdr:to>
      <xdr:col>36</xdr:col>
      <xdr:colOff>165100</xdr:colOff>
      <xdr:row>56</xdr:row>
      <xdr:rowOff>100260</xdr:rowOff>
    </xdr:to>
    <xdr:sp macro="" textlink="">
      <xdr:nvSpPr>
        <xdr:cNvPr id="379" name="楕円 378"/>
        <xdr:cNvSpPr/>
      </xdr:nvSpPr>
      <xdr:spPr>
        <a:xfrm>
          <a:off x="6921500" y="9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116787</xdr:rowOff>
    </xdr:from>
    <xdr:ext cx="534377" cy="259045"/>
    <xdr:sp macro="" textlink="">
      <xdr:nvSpPr>
        <xdr:cNvPr id="380" name="テキスト ボックス 379"/>
        <xdr:cNvSpPr txBox="1"/>
      </xdr:nvSpPr>
      <xdr:spPr>
        <a:xfrm>
          <a:off x="6705111" y="93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34675</xdr:rowOff>
    </xdr:from>
    <xdr:to>
      <xdr:col>55</xdr:col>
      <xdr:colOff>0</xdr:colOff>
      <xdr:row>77</xdr:row>
      <xdr:rowOff>59919</xdr:rowOff>
    </xdr:to>
    <xdr:cxnSp macro="">
      <xdr:nvCxnSpPr>
        <xdr:cNvPr id="411" name="直線コネクタ 410"/>
        <xdr:cNvCxnSpPr/>
      </xdr:nvCxnSpPr>
      <xdr:spPr>
        <a:xfrm>
          <a:off x="9639300" y="13236325"/>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34675</xdr:rowOff>
    </xdr:from>
    <xdr:to>
      <xdr:col>50</xdr:col>
      <xdr:colOff>114300</xdr:colOff>
      <xdr:row>77</xdr:row>
      <xdr:rowOff>70989</xdr:rowOff>
    </xdr:to>
    <xdr:cxnSp macro="">
      <xdr:nvCxnSpPr>
        <xdr:cNvPr id="414" name="直線コネクタ 413"/>
        <xdr:cNvCxnSpPr/>
      </xdr:nvCxnSpPr>
      <xdr:spPr>
        <a:xfrm flipV="1">
          <a:off x="8750300" y="13236325"/>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24975</xdr:rowOff>
    </xdr:from>
    <xdr:to>
      <xdr:col>45</xdr:col>
      <xdr:colOff>177800</xdr:colOff>
      <xdr:row>77</xdr:row>
      <xdr:rowOff>70989</xdr:rowOff>
    </xdr:to>
    <xdr:cxnSp macro="">
      <xdr:nvCxnSpPr>
        <xdr:cNvPr id="417" name="直線コネクタ 416"/>
        <xdr:cNvCxnSpPr/>
      </xdr:nvCxnSpPr>
      <xdr:spPr>
        <a:xfrm>
          <a:off x="7861300" y="13055175"/>
          <a:ext cx="889000" cy="2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111386</xdr:rowOff>
    </xdr:from>
    <xdr:to>
      <xdr:col>41</xdr:col>
      <xdr:colOff>50800</xdr:colOff>
      <xdr:row>76</xdr:row>
      <xdr:rowOff>24975</xdr:rowOff>
    </xdr:to>
    <xdr:cxnSp macro="">
      <xdr:nvCxnSpPr>
        <xdr:cNvPr id="420" name="直線コネクタ 419"/>
        <xdr:cNvCxnSpPr/>
      </xdr:nvCxnSpPr>
      <xdr:spPr>
        <a:xfrm>
          <a:off x="6972300" y="12627236"/>
          <a:ext cx="889000" cy="4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152941</xdr:rowOff>
    </xdr:from>
    <xdr:to>
      <xdr:col>41</xdr:col>
      <xdr:colOff>101600</xdr:colOff>
      <xdr:row>77</xdr:row>
      <xdr:rowOff>83091</xdr:rowOff>
    </xdr:to>
    <xdr:sp macro="" textlink="">
      <xdr:nvSpPr>
        <xdr:cNvPr id="421" name="フローチャート: 判断 420"/>
        <xdr:cNvSpPr/>
      </xdr:nvSpPr>
      <xdr:spPr>
        <a:xfrm>
          <a:off x="7810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74218</xdr:rowOff>
    </xdr:from>
    <xdr:ext cx="534377" cy="259045"/>
    <xdr:sp macro="" textlink="">
      <xdr:nvSpPr>
        <xdr:cNvPr id="422" name="テキスト ボックス 421"/>
        <xdr:cNvSpPr txBox="1"/>
      </xdr:nvSpPr>
      <xdr:spPr>
        <a:xfrm>
          <a:off x="7594111" y="132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9119</xdr:rowOff>
    </xdr:from>
    <xdr:to>
      <xdr:col>55</xdr:col>
      <xdr:colOff>50800</xdr:colOff>
      <xdr:row>77</xdr:row>
      <xdr:rowOff>110719</xdr:rowOff>
    </xdr:to>
    <xdr:sp macro="" textlink="">
      <xdr:nvSpPr>
        <xdr:cNvPr id="430" name="楕円 429"/>
        <xdr:cNvSpPr/>
      </xdr:nvSpPr>
      <xdr:spPr>
        <a:xfrm>
          <a:off x="104267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158996</xdr:rowOff>
    </xdr:from>
    <xdr:ext cx="534377" cy="259045"/>
    <xdr:sp macro="" textlink="">
      <xdr:nvSpPr>
        <xdr:cNvPr id="431" name="普通建設事業費 （ うち新規整備　）該当値テキスト"/>
        <xdr:cNvSpPr txBox="1"/>
      </xdr:nvSpPr>
      <xdr:spPr>
        <a:xfrm>
          <a:off x="10528300" y="131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155325</xdr:rowOff>
    </xdr:from>
    <xdr:to>
      <xdr:col>50</xdr:col>
      <xdr:colOff>165100</xdr:colOff>
      <xdr:row>77</xdr:row>
      <xdr:rowOff>85475</xdr:rowOff>
    </xdr:to>
    <xdr:sp macro="" textlink="">
      <xdr:nvSpPr>
        <xdr:cNvPr id="432" name="楕円 431"/>
        <xdr:cNvSpPr/>
      </xdr:nvSpPr>
      <xdr:spPr>
        <a:xfrm>
          <a:off x="9588500" y="131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76602</xdr:rowOff>
    </xdr:from>
    <xdr:ext cx="534377" cy="259045"/>
    <xdr:sp macro="" textlink="">
      <xdr:nvSpPr>
        <xdr:cNvPr id="433" name="テキスト ボックス 432"/>
        <xdr:cNvSpPr txBox="1"/>
      </xdr:nvSpPr>
      <xdr:spPr>
        <a:xfrm>
          <a:off x="9372111" y="132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20189</xdr:rowOff>
    </xdr:from>
    <xdr:to>
      <xdr:col>46</xdr:col>
      <xdr:colOff>38100</xdr:colOff>
      <xdr:row>77</xdr:row>
      <xdr:rowOff>121789</xdr:rowOff>
    </xdr:to>
    <xdr:sp macro="" textlink="">
      <xdr:nvSpPr>
        <xdr:cNvPr id="434" name="楕円 433"/>
        <xdr:cNvSpPr/>
      </xdr:nvSpPr>
      <xdr:spPr>
        <a:xfrm>
          <a:off x="8699500" y="132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112916</xdr:rowOff>
    </xdr:from>
    <xdr:ext cx="534377" cy="259045"/>
    <xdr:sp macro="" textlink="">
      <xdr:nvSpPr>
        <xdr:cNvPr id="435" name="テキスト ボックス 434"/>
        <xdr:cNvSpPr txBox="1"/>
      </xdr:nvSpPr>
      <xdr:spPr>
        <a:xfrm>
          <a:off x="8483111" y="133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145625</xdr:rowOff>
    </xdr:from>
    <xdr:to>
      <xdr:col>41</xdr:col>
      <xdr:colOff>101600</xdr:colOff>
      <xdr:row>76</xdr:row>
      <xdr:rowOff>75775</xdr:rowOff>
    </xdr:to>
    <xdr:sp macro="" textlink="">
      <xdr:nvSpPr>
        <xdr:cNvPr id="436" name="楕円 435"/>
        <xdr:cNvSpPr/>
      </xdr:nvSpPr>
      <xdr:spPr>
        <a:xfrm>
          <a:off x="7810500" y="130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92302</xdr:rowOff>
    </xdr:from>
    <xdr:ext cx="534377" cy="259045"/>
    <xdr:sp macro="" textlink="">
      <xdr:nvSpPr>
        <xdr:cNvPr id="437" name="テキスト ボックス 436"/>
        <xdr:cNvSpPr txBox="1"/>
      </xdr:nvSpPr>
      <xdr:spPr>
        <a:xfrm>
          <a:off x="7594111" y="127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60586</xdr:rowOff>
    </xdr:from>
    <xdr:to>
      <xdr:col>36</xdr:col>
      <xdr:colOff>165100</xdr:colOff>
      <xdr:row>73</xdr:row>
      <xdr:rowOff>162186</xdr:rowOff>
    </xdr:to>
    <xdr:sp macro="" textlink="">
      <xdr:nvSpPr>
        <xdr:cNvPr id="438" name="楕円 437"/>
        <xdr:cNvSpPr/>
      </xdr:nvSpPr>
      <xdr:spPr>
        <a:xfrm>
          <a:off x="6921500" y="125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7263</xdr:rowOff>
    </xdr:from>
    <xdr:ext cx="534377" cy="259045"/>
    <xdr:sp macro="" textlink="">
      <xdr:nvSpPr>
        <xdr:cNvPr id="439" name="テキスト ボックス 438"/>
        <xdr:cNvSpPr txBox="1"/>
      </xdr:nvSpPr>
      <xdr:spPr>
        <a:xfrm>
          <a:off x="6705111" y="123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73144</xdr:rowOff>
    </xdr:from>
    <xdr:to>
      <xdr:col>54</xdr:col>
      <xdr:colOff>189865</xdr:colOff>
      <xdr:row>97</xdr:row>
      <xdr:rowOff>76704</xdr:rowOff>
    </xdr:to>
    <xdr:cxnSp macro="">
      <xdr:nvCxnSpPr>
        <xdr:cNvPr id="465" name="直線コネクタ 464"/>
        <xdr:cNvCxnSpPr/>
      </xdr:nvCxnSpPr>
      <xdr:spPr>
        <a:xfrm flipV="1">
          <a:off x="10475595" y="15503644"/>
          <a:ext cx="1270" cy="1203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80531</xdr:rowOff>
    </xdr:from>
    <xdr:ext cx="534377" cy="259045"/>
    <xdr:sp macro="" textlink="">
      <xdr:nvSpPr>
        <xdr:cNvPr id="466" name="普通建設事業費 （ うち更新整備　）最小値テキスト"/>
        <xdr:cNvSpPr txBox="1"/>
      </xdr:nvSpPr>
      <xdr:spPr>
        <a:xfrm>
          <a:off x="10528300" y="167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76704</xdr:rowOff>
    </xdr:from>
    <xdr:to>
      <xdr:col>55</xdr:col>
      <xdr:colOff>88900</xdr:colOff>
      <xdr:row>97</xdr:row>
      <xdr:rowOff>76704</xdr:rowOff>
    </xdr:to>
    <xdr:cxnSp macro="">
      <xdr:nvCxnSpPr>
        <xdr:cNvPr id="467" name="直線コネクタ 466"/>
        <xdr:cNvCxnSpPr/>
      </xdr:nvCxnSpPr>
      <xdr:spPr>
        <a:xfrm>
          <a:off x="10388600" y="167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19821</xdr:rowOff>
    </xdr:from>
    <xdr:ext cx="534377" cy="259045"/>
    <xdr:sp macro="" textlink="">
      <xdr:nvSpPr>
        <xdr:cNvPr id="468" name="普通建設事業費 （ うち更新整備　）最大値テキスト"/>
        <xdr:cNvSpPr txBox="1"/>
      </xdr:nvSpPr>
      <xdr:spPr>
        <a:xfrm>
          <a:off x="10528300" y="15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73144</xdr:rowOff>
    </xdr:from>
    <xdr:to>
      <xdr:col>55</xdr:col>
      <xdr:colOff>88900</xdr:colOff>
      <xdr:row>90</xdr:row>
      <xdr:rowOff>73144</xdr:rowOff>
    </xdr:to>
    <xdr:cxnSp macro="">
      <xdr:nvCxnSpPr>
        <xdr:cNvPr id="469" name="直線コネクタ 468"/>
        <xdr:cNvCxnSpPr/>
      </xdr:nvCxnSpPr>
      <xdr:spPr>
        <a:xfrm>
          <a:off x="10388600" y="155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114554</xdr:rowOff>
    </xdr:from>
    <xdr:to>
      <xdr:col>55</xdr:col>
      <xdr:colOff>0</xdr:colOff>
      <xdr:row>96</xdr:row>
      <xdr:rowOff>119028</xdr:rowOff>
    </xdr:to>
    <xdr:cxnSp macro="">
      <xdr:nvCxnSpPr>
        <xdr:cNvPr id="470" name="直線コネクタ 469"/>
        <xdr:cNvCxnSpPr/>
      </xdr:nvCxnSpPr>
      <xdr:spPr>
        <a:xfrm flipV="1">
          <a:off x="9639300" y="16573754"/>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130032</xdr:rowOff>
    </xdr:from>
    <xdr:ext cx="534377" cy="259045"/>
    <xdr:sp macro="" textlink="">
      <xdr:nvSpPr>
        <xdr:cNvPr id="471" name="普通建設事業費 （ うち更新整備　）平均値テキスト"/>
        <xdr:cNvSpPr txBox="1"/>
      </xdr:nvSpPr>
      <xdr:spPr>
        <a:xfrm>
          <a:off x="10528300" y="1607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107155</xdr:rowOff>
    </xdr:from>
    <xdr:to>
      <xdr:col>55</xdr:col>
      <xdr:colOff>50800</xdr:colOff>
      <xdr:row>95</xdr:row>
      <xdr:rowOff>37305</xdr:rowOff>
    </xdr:to>
    <xdr:sp macro="" textlink="">
      <xdr:nvSpPr>
        <xdr:cNvPr id="472" name="フローチャート: 判断 471"/>
        <xdr:cNvSpPr/>
      </xdr:nvSpPr>
      <xdr:spPr>
        <a:xfrm>
          <a:off x="10426700" y="162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119028</xdr:rowOff>
    </xdr:from>
    <xdr:to>
      <xdr:col>50</xdr:col>
      <xdr:colOff>114300</xdr:colOff>
      <xdr:row>99</xdr:row>
      <xdr:rowOff>16092</xdr:rowOff>
    </xdr:to>
    <xdr:cxnSp macro="">
      <xdr:nvCxnSpPr>
        <xdr:cNvPr id="473" name="直線コネクタ 472"/>
        <xdr:cNvCxnSpPr/>
      </xdr:nvCxnSpPr>
      <xdr:spPr>
        <a:xfrm flipV="1">
          <a:off x="8750300" y="16578228"/>
          <a:ext cx="889000" cy="4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23096</xdr:rowOff>
    </xdr:from>
    <xdr:to>
      <xdr:col>50</xdr:col>
      <xdr:colOff>165100</xdr:colOff>
      <xdr:row>94</xdr:row>
      <xdr:rowOff>124696</xdr:rowOff>
    </xdr:to>
    <xdr:sp macro="" textlink="">
      <xdr:nvSpPr>
        <xdr:cNvPr id="474" name="フローチャート: 判断 473"/>
        <xdr:cNvSpPr/>
      </xdr:nvSpPr>
      <xdr:spPr>
        <a:xfrm>
          <a:off x="9588500" y="1613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141223</xdr:rowOff>
    </xdr:from>
    <xdr:ext cx="534377" cy="259045"/>
    <xdr:sp macro="" textlink="">
      <xdr:nvSpPr>
        <xdr:cNvPr id="475" name="テキスト ボックス 474"/>
        <xdr:cNvSpPr txBox="1"/>
      </xdr:nvSpPr>
      <xdr:spPr>
        <a:xfrm>
          <a:off x="9372111" y="159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13545</xdr:rowOff>
    </xdr:from>
    <xdr:to>
      <xdr:col>45</xdr:col>
      <xdr:colOff>177800</xdr:colOff>
      <xdr:row>99</xdr:row>
      <xdr:rowOff>16092</xdr:rowOff>
    </xdr:to>
    <xdr:cxnSp macro="">
      <xdr:nvCxnSpPr>
        <xdr:cNvPr id="476" name="直線コネクタ 475"/>
        <xdr:cNvCxnSpPr/>
      </xdr:nvCxnSpPr>
      <xdr:spPr>
        <a:xfrm>
          <a:off x="7861300" y="1698709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52324</xdr:rowOff>
    </xdr:from>
    <xdr:to>
      <xdr:col>46</xdr:col>
      <xdr:colOff>38100</xdr:colOff>
      <xdr:row>94</xdr:row>
      <xdr:rowOff>153924</xdr:rowOff>
    </xdr:to>
    <xdr:sp macro="" textlink="">
      <xdr:nvSpPr>
        <xdr:cNvPr id="477" name="フローチャート: 判断 476"/>
        <xdr:cNvSpPr/>
      </xdr:nvSpPr>
      <xdr:spPr>
        <a:xfrm>
          <a:off x="8699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170451</xdr:rowOff>
    </xdr:from>
    <xdr:ext cx="534377" cy="259045"/>
    <xdr:sp macro="" textlink="">
      <xdr:nvSpPr>
        <xdr:cNvPr id="478" name="テキスト ボックス 477"/>
        <xdr:cNvSpPr txBox="1"/>
      </xdr:nvSpPr>
      <xdr:spPr>
        <a:xfrm>
          <a:off x="8483111" y="159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13545</xdr:rowOff>
    </xdr:from>
    <xdr:to>
      <xdr:col>41</xdr:col>
      <xdr:colOff>50800</xdr:colOff>
      <xdr:row>99</xdr:row>
      <xdr:rowOff>18281</xdr:rowOff>
    </xdr:to>
    <xdr:cxnSp macro="">
      <xdr:nvCxnSpPr>
        <xdr:cNvPr id="479" name="直線コネクタ 478"/>
        <xdr:cNvCxnSpPr/>
      </xdr:nvCxnSpPr>
      <xdr:spPr>
        <a:xfrm flipV="1">
          <a:off x="6972300" y="16987095"/>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80" name="フローチャート: 判断 479"/>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130381</xdr:rowOff>
    </xdr:from>
    <xdr:ext cx="534377" cy="259045"/>
    <xdr:sp macro="" textlink="">
      <xdr:nvSpPr>
        <xdr:cNvPr id="481" name="テキスト ボックス 480"/>
        <xdr:cNvSpPr txBox="1"/>
      </xdr:nvSpPr>
      <xdr:spPr>
        <a:xfrm>
          <a:off x="7594111" y="162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2" name="フローチャート: 判断 481"/>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3" name="テキスト ボックス 482"/>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63754</xdr:rowOff>
    </xdr:from>
    <xdr:to>
      <xdr:col>55</xdr:col>
      <xdr:colOff>50800</xdr:colOff>
      <xdr:row>96</xdr:row>
      <xdr:rowOff>165354</xdr:rowOff>
    </xdr:to>
    <xdr:sp macro="" textlink="">
      <xdr:nvSpPr>
        <xdr:cNvPr id="489" name="楕円 488"/>
        <xdr:cNvSpPr/>
      </xdr:nvSpPr>
      <xdr:spPr>
        <a:xfrm>
          <a:off x="104267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42181</xdr:rowOff>
    </xdr:from>
    <xdr:ext cx="534377" cy="259045"/>
    <xdr:sp macro="" textlink="">
      <xdr:nvSpPr>
        <xdr:cNvPr id="490" name="普通建設事業費 （ うち更新整備　）該当値テキスト"/>
        <xdr:cNvSpPr txBox="1"/>
      </xdr:nvSpPr>
      <xdr:spPr>
        <a:xfrm>
          <a:off x="10528300" y="165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68228</xdr:rowOff>
    </xdr:from>
    <xdr:to>
      <xdr:col>50</xdr:col>
      <xdr:colOff>165100</xdr:colOff>
      <xdr:row>96</xdr:row>
      <xdr:rowOff>169828</xdr:rowOff>
    </xdr:to>
    <xdr:sp macro="" textlink="">
      <xdr:nvSpPr>
        <xdr:cNvPr id="491" name="楕円 490"/>
        <xdr:cNvSpPr/>
      </xdr:nvSpPr>
      <xdr:spPr>
        <a:xfrm>
          <a:off x="9588500" y="165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160955</xdr:rowOff>
    </xdr:from>
    <xdr:ext cx="534377" cy="259045"/>
    <xdr:sp macro="" textlink="">
      <xdr:nvSpPr>
        <xdr:cNvPr id="492" name="テキスト ボックス 491"/>
        <xdr:cNvSpPr txBox="1"/>
      </xdr:nvSpPr>
      <xdr:spPr>
        <a:xfrm>
          <a:off x="9372111" y="1662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136742</xdr:rowOff>
    </xdr:from>
    <xdr:to>
      <xdr:col>46</xdr:col>
      <xdr:colOff>38100</xdr:colOff>
      <xdr:row>99</xdr:row>
      <xdr:rowOff>66892</xdr:rowOff>
    </xdr:to>
    <xdr:sp macro="" textlink="">
      <xdr:nvSpPr>
        <xdr:cNvPr id="493" name="楕円 492"/>
        <xdr:cNvSpPr/>
      </xdr:nvSpPr>
      <xdr:spPr>
        <a:xfrm>
          <a:off x="8699500" y="169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58019</xdr:rowOff>
    </xdr:from>
    <xdr:ext cx="469744" cy="259045"/>
    <xdr:sp macro="" textlink="">
      <xdr:nvSpPr>
        <xdr:cNvPr id="494" name="テキスト ボックス 493"/>
        <xdr:cNvSpPr txBox="1"/>
      </xdr:nvSpPr>
      <xdr:spPr>
        <a:xfrm>
          <a:off x="8515428" y="170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134195</xdr:rowOff>
    </xdr:from>
    <xdr:to>
      <xdr:col>41</xdr:col>
      <xdr:colOff>101600</xdr:colOff>
      <xdr:row>99</xdr:row>
      <xdr:rowOff>64345</xdr:rowOff>
    </xdr:to>
    <xdr:sp macro="" textlink="">
      <xdr:nvSpPr>
        <xdr:cNvPr id="495" name="楕円 494"/>
        <xdr:cNvSpPr/>
      </xdr:nvSpPr>
      <xdr:spPr>
        <a:xfrm>
          <a:off x="7810500" y="169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55472</xdr:rowOff>
    </xdr:from>
    <xdr:ext cx="469744" cy="259045"/>
    <xdr:sp macro="" textlink="">
      <xdr:nvSpPr>
        <xdr:cNvPr id="496" name="テキスト ボックス 495"/>
        <xdr:cNvSpPr txBox="1"/>
      </xdr:nvSpPr>
      <xdr:spPr>
        <a:xfrm>
          <a:off x="7626428" y="1702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138931</xdr:rowOff>
    </xdr:from>
    <xdr:to>
      <xdr:col>36</xdr:col>
      <xdr:colOff>165100</xdr:colOff>
      <xdr:row>99</xdr:row>
      <xdr:rowOff>69081</xdr:rowOff>
    </xdr:to>
    <xdr:sp macro="" textlink="">
      <xdr:nvSpPr>
        <xdr:cNvPr id="497" name="楕円 496"/>
        <xdr:cNvSpPr/>
      </xdr:nvSpPr>
      <xdr:spPr>
        <a:xfrm>
          <a:off x="6921500" y="169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60208</xdr:rowOff>
    </xdr:from>
    <xdr:ext cx="469744" cy="259045"/>
    <xdr:sp macro="" textlink="">
      <xdr:nvSpPr>
        <xdr:cNvPr id="498" name="テキスト ボックス 497"/>
        <xdr:cNvSpPr txBox="1"/>
      </xdr:nvSpPr>
      <xdr:spPr>
        <a:xfrm>
          <a:off x="6737428" y="1703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20" name="直線コネクタ 519"/>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3"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4" name="直線コネクタ 523"/>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120543</xdr:rowOff>
    </xdr:from>
    <xdr:to>
      <xdr:col>85</xdr:col>
      <xdr:colOff>127000</xdr:colOff>
      <xdr:row>38</xdr:row>
      <xdr:rowOff>124384</xdr:rowOff>
    </xdr:to>
    <xdr:cxnSp macro="">
      <xdr:nvCxnSpPr>
        <xdr:cNvPr id="525" name="直線コネクタ 524"/>
        <xdr:cNvCxnSpPr/>
      </xdr:nvCxnSpPr>
      <xdr:spPr>
        <a:xfrm>
          <a:off x="15481300" y="6635643"/>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6"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7" name="フローチャート: 判断 526"/>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120543</xdr:rowOff>
    </xdr:from>
    <xdr:to>
      <xdr:col>81</xdr:col>
      <xdr:colOff>50800</xdr:colOff>
      <xdr:row>38</xdr:row>
      <xdr:rowOff>122555</xdr:rowOff>
    </xdr:to>
    <xdr:cxnSp macro="">
      <xdr:nvCxnSpPr>
        <xdr:cNvPr id="528" name="直線コネクタ 527"/>
        <xdr:cNvCxnSpPr/>
      </xdr:nvCxnSpPr>
      <xdr:spPr>
        <a:xfrm flipV="1">
          <a:off x="14592300" y="663564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9" name="フローチャート: 判断 528"/>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30" name="テキスト ボックス 529"/>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122555</xdr:rowOff>
    </xdr:from>
    <xdr:to>
      <xdr:col>76</xdr:col>
      <xdr:colOff>114300</xdr:colOff>
      <xdr:row>38</xdr:row>
      <xdr:rowOff>134762</xdr:rowOff>
    </xdr:to>
    <xdr:cxnSp macro="">
      <xdr:nvCxnSpPr>
        <xdr:cNvPr id="531" name="直線コネクタ 530"/>
        <xdr:cNvCxnSpPr/>
      </xdr:nvCxnSpPr>
      <xdr:spPr>
        <a:xfrm flipV="1">
          <a:off x="13703300" y="6637655"/>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2" name="フローチャート: 判断 531"/>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3" name="テキスト ボックス 532"/>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130099</xdr:rowOff>
    </xdr:from>
    <xdr:to>
      <xdr:col>71</xdr:col>
      <xdr:colOff>177800</xdr:colOff>
      <xdr:row>38</xdr:row>
      <xdr:rowOff>134762</xdr:rowOff>
    </xdr:to>
    <xdr:cxnSp macro="">
      <xdr:nvCxnSpPr>
        <xdr:cNvPr id="534" name="直線コネクタ 533"/>
        <xdr:cNvCxnSpPr/>
      </xdr:nvCxnSpPr>
      <xdr:spPr>
        <a:xfrm>
          <a:off x="12814300" y="6645199"/>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5" name="フローチャート: 判断 534"/>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6" name="テキスト ボックス 535"/>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7" name="フローチャート: 判断 536"/>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8" name="テキスト ボックス 537"/>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73584</xdr:rowOff>
    </xdr:from>
    <xdr:to>
      <xdr:col>85</xdr:col>
      <xdr:colOff>177800</xdr:colOff>
      <xdr:row>39</xdr:row>
      <xdr:rowOff>3734</xdr:rowOff>
    </xdr:to>
    <xdr:sp macro="" textlink="">
      <xdr:nvSpPr>
        <xdr:cNvPr id="544" name="楕円 543"/>
        <xdr:cNvSpPr/>
      </xdr:nvSpPr>
      <xdr:spPr>
        <a:xfrm>
          <a:off x="16268700" y="65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159961</xdr:rowOff>
    </xdr:from>
    <xdr:ext cx="378565" cy="259045"/>
    <xdr:sp macro="" textlink="">
      <xdr:nvSpPr>
        <xdr:cNvPr id="545" name="災害復旧事業費該当値テキスト"/>
        <xdr:cNvSpPr txBox="1"/>
      </xdr:nvSpPr>
      <xdr:spPr>
        <a:xfrm>
          <a:off x="16370300" y="650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69743</xdr:rowOff>
    </xdr:from>
    <xdr:to>
      <xdr:col>81</xdr:col>
      <xdr:colOff>101600</xdr:colOff>
      <xdr:row>38</xdr:row>
      <xdr:rowOff>171343</xdr:rowOff>
    </xdr:to>
    <xdr:sp macro="" textlink="">
      <xdr:nvSpPr>
        <xdr:cNvPr id="546" name="楕円 545"/>
        <xdr:cNvSpPr/>
      </xdr:nvSpPr>
      <xdr:spPr>
        <a:xfrm>
          <a:off x="15430500" y="65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162470</xdr:rowOff>
    </xdr:from>
    <xdr:ext cx="378565" cy="259045"/>
    <xdr:sp macro="" textlink="">
      <xdr:nvSpPr>
        <xdr:cNvPr id="547" name="テキスト ボックス 546"/>
        <xdr:cNvSpPr txBox="1"/>
      </xdr:nvSpPr>
      <xdr:spPr>
        <a:xfrm>
          <a:off x="15292017" y="667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71755</xdr:rowOff>
    </xdr:from>
    <xdr:to>
      <xdr:col>76</xdr:col>
      <xdr:colOff>165100</xdr:colOff>
      <xdr:row>39</xdr:row>
      <xdr:rowOff>1905</xdr:rowOff>
    </xdr:to>
    <xdr:sp macro="" textlink="">
      <xdr:nvSpPr>
        <xdr:cNvPr id="548" name="楕円 547"/>
        <xdr:cNvSpPr/>
      </xdr:nvSpPr>
      <xdr:spPr>
        <a:xfrm>
          <a:off x="1454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164482</xdr:rowOff>
    </xdr:from>
    <xdr:ext cx="378565" cy="259045"/>
    <xdr:sp macro="" textlink="">
      <xdr:nvSpPr>
        <xdr:cNvPr id="549" name="テキスト ボックス 548"/>
        <xdr:cNvSpPr txBox="1"/>
      </xdr:nvSpPr>
      <xdr:spPr>
        <a:xfrm>
          <a:off x="14403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83962</xdr:rowOff>
    </xdr:from>
    <xdr:to>
      <xdr:col>72</xdr:col>
      <xdr:colOff>38100</xdr:colOff>
      <xdr:row>39</xdr:row>
      <xdr:rowOff>14112</xdr:rowOff>
    </xdr:to>
    <xdr:sp macro="" textlink="">
      <xdr:nvSpPr>
        <xdr:cNvPr id="550" name="楕円 549"/>
        <xdr:cNvSpPr/>
      </xdr:nvSpPr>
      <xdr:spPr>
        <a:xfrm>
          <a:off x="13652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5239</xdr:rowOff>
    </xdr:from>
    <xdr:ext cx="378565" cy="259045"/>
    <xdr:sp macro="" textlink="">
      <xdr:nvSpPr>
        <xdr:cNvPr id="551" name="テキスト ボックス 550"/>
        <xdr:cNvSpPr txBox="1"/>
      </xdr:nvSpPr>
      <xdr:spPr>
        <a:xfrm>
          <a:off x="13514017" y="669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79299</xdr:rowOff>
    </xdr:from>
    <xdr:to>
      <xdr:col>67</xdr:col>
      <xdr:colOff>101600</xdr:colOff>
      <xdr:row>39</xdr:row>
      <xdr:rowOff>9449</xdr:rowOff>
    </xdr:to>
    <xdr:sp macro="" textlink="">
      <xdr:nvSpPr>
        <xdr:cNvPr id="552" name="楕円 551"/>
        <xdr:cNvSpPr/>
      </xdr:nvSpPr>
      <xdr:spPr>
        <a:xfrm>
          <a:off x="12763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576</xdr:rowOff>
    </xdr:from>
    <xdr:ext cx="378565" cy="259045"/>
    <xdr:sp macro="" textlink="">
      <xdr:nvSpPr>
        <xdr:cNvPr id="553" name="テキスト ボックス 552"/>
        <xdr:cNvSpPr txBox="1"/>
      </xdr:nvSpPr>
      <xdr:spPr>
        <a:xfrm>
          <a:off x="12625017" y="66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5" name="直線コネクタ 624"/>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6"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7" name="直線コネクタ 626"/>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8"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9" name="直線コネクタ 628"/>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81361</xdr:rowOff>
    </xdr:from>
    <xdr:to>
      <xdr:col>85</xdr:col>
      <xdr:colOff>127000</xdr:colOff>
      <xdr:row>78</xdr:row>
      <xdr:rowOff>121755</xdr:rowOff>
    </xdr:to>
    <xdr:cxnSp macro="">
      <xdr:nvCxnSpPr>
        <xdr:cNvPr id="630" name="直線コネクタ 629"/>
        <xdr:cNvCxnSpPr/>
      </xdr:nvCxnSpPr>
      <xdr:spPr>
        <a:xfrm>
          <a:off x="15481300" y="13454461"/>
          <a:ext cx="8382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1"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2" name="フローチャート: 判断 631"/>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81361</xdr:rowOff>
    </xdr:from>
    <xdr:to>
      <xdr:col>81</xdr:col>
      <xdr:colOff>50800</xdr:colOff>
      <xdr:row>78</xdr:row>
      <xdr:rowOff>84173</xdr:rowOff>
    </xdr:to>
    <xdr:cxnSp macro="">
      <xdr:nvCxnSpPr>
        <xdr:cNvPr id="633" name="直線コネクタ 632"/>
        <xdr:cNvCxnSpPr/>
      </xdr:nvCxnSpPr>
      <xdr:spPr>
        <a:xfrm flipV="1">
          <a:off x="14592300" y="13454461"/>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4" name="フローチャート: 判断 633"/>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5" name="テキスト ボックス 634"/>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26726</xdr:rowOff>
    </xdr:from>
    <xdr:to>
      <xdr:col>76</xdr:col>
      <xdr:colOff>114300</xdr:colOff>
      <xdr:row>78</xdr:row>
      <xdr:rowOff>84173</xdr:rowOff>
    </xdr:to>
    <xdr:cxnSp macro="">
      <xdr:nvCxnSpPr>
        <xdr:cNvPr id="636" name="直線コネクタ 635"/>
        <xdr:cNvCxnSpPr/>
      </xdr:nvCxnSpPr>
      <xdr:spPr>
        <a:xfrm>
          <a:off x="13703300" y="13399826"/>
          <a:ext cx="889000" cy="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7" name="フローチャート: 判断 636"/>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8" name="テキスト ボックス 637"/>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21239</xdr:rowOff>
    </xdr:from>
    <xdr:to>
      <xdr:col>71</xdr:col>
      <xdr:colOff>177800</xdr:colOff>
      <xdr:row>78</xdr:row>
      <xdr:rowOff>26726</xdr:rowOff>
    </xdr:to>
    <xdr:cxnSp macro="">
      <xdr:nvCxnSpPr>
        <xdr:cNvPr id="639" name="直線コネクタ 638"/>
        <xdr:cNvCxnSpPr/>
      </xdr:nvCxnSpPr>
      <xdr:spPr>
        <a:xfrm>
          <a:off x="12814300" y="1339433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40" name="フローチャート: 判断 639"/>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116639</xdr:rowOff>
    </xdr:from>
    <xdr:ext cx="534377" cy="259045"/>
    <xdr:sp macro="" textlink="">
      <xdr:nvSpPr>
        <xdr:cNvPr id="641" name="テキスト ボックス 640"/>
        <xdr:cNvSpPr txBox="1"/>
      </xdr:nvSpPr>
      <xdr:spPr>
        <a:xfrm>
          <a:off x="13436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2" name="フローチャート: 判断 641"/>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3" name="テキスト ボックス 642"/>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70955</xdr:rowOff>
    </xdr:from>
    <xdr:to>
      <xdr:col>85</xdr:col>
      <xdr:colOff>177800</xdr:colOff>
      <xdr:row>79</xdr:row>
      <xdr:rowOff>1105</xdr:rowOff>
    </xdr:to>
    <xdr:sp macro="" textlink="">
      <xdr:nvSpPr>
        <xdr:cNvPr id="649" name="楕円 648"/>
        <xdr:cNvSpPr/>
      </xdr:nvSpPr>
      <xdr:spPr>
        <a:xfrm>
          <a:off x="162687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157332</xdr:rowOff>
    </xdr:from>
    <xdr:ext cx="534377" cy="259045"/>
    <xdr:sp macro="" textlink="">
      <xdr:nvSpPr>
        <xdr:cNvPr id="650" name="公債費該当値テキスト"/>
        <xdr:cNvSpPr txBox="1"/>
      </xdr:nvSpPr>
      <xdr:spPr>
        <a:xfrm>
          <a:off x="16370300" y="13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30561</xdr:rowOff>
    </xdr:from>
    <xdr:to>
      <xdr:col>81</xdr:col>
      <xdr:colOff>101600</xdr:colOff>
      <xdr:row>78</xdr:row>
      <xdr:rowOff>132161</xdr:rowOff>
    </xdr:to>
    <xdr:sp macro="" textlink="">
      <xdr:nvSpPr>
        <xdr:cNvPr id="651" name="楕円 650"/>
        <xdr:cNvSpPr/>
      </xdr:nvSpPr>
      <xdr:spPr>
        <a:xfrm>
          <a:off x="15430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123288</xdr:rowOff>
    </xdr:from>
    <xdr:ext cx="534377" cy="259045"/>
    <xdr:sp macro="" textlink="">
      <xdr:nvSpPr>
        <xdr:cNvPr id="652" name="テキスト ボックス 651"/>
        <xdr:cNvSpPr txBox="1"/>
      </xdr:nvSpPr>
      <xdr:spPr>
        <a:xfrm>
          <a:off x="15214111" y="134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33373</xdr:rowOff>
    </xdr:from>
    <xdr:to>
      <xdr:col>76</xdr:col>
      <xdr:colOff>165100</xdr:colOff>
      <xdr:row>78</xdr:row>
      <xdr:rowOff>134973</xdr:rowOff>
    </xdr:to>
    <xdr:sp macro="" textlink="">
      <xdr:nvSpPr>
        <xdr:cNvPr id="653" name="楕円 652"/>
        <xdr:cNvSpPr/>
      </xdr:nvSpPr>
      <xdr:spPr>
        <a:xfrm>
          <a:off x="14541500" y="13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126100</xdr:rowOff>
    </xdr:from>
    <xdr:ext cx="534377" cy="259045"/>
    <xdr:sp macro="" textlink="">
      <xdr:nvSpPr>
        <xdr:cNvPr id="654" name="テキスト ボックス 653"/>
        <xdr:cNvSpPr txBox="1"/>
      </xdr:nvSpPr>
      <xdr:spPr>
        <a:xfrm>
          <a:off x="14325111" y="134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147376</xdr:rowOff>
    </xdr:from>
    <xdr:to>
      <xdr:col>72</xdr:col>
      <xdr:colOff>38100</xdr:colOff>
      <xdr:row>78</xdr:row>
      <xdr:rowOff>77526</xdr:rowOff>
    </xdr:to>
    <xdr:sp macro="" textlink="">
      <xdr:nvSpPr>
        <xdr:cNvPr id="655" name="楕円 654"/>
        <xdr:cNvSpPr/>
      </xdr:nvSpPr>
      <xdr:spPr>
        <a:xfrm>
          <a:off x="13652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68653</xdr:rowOff>
    </xdr:from>
    <xdr:ext cx="534377" cy="259045"/>
    <xdr:sp macro="" textlink="">
      <xdr:nvSpPr>
        <xdr:cNvPr id="656" name="テキスト ボックス 655"/>
        <xdr:cNvSpPr txBox="1"/>
      </xdr:nvSpPr>
      <xdr:spPr>
        <a:xfrm>
          <a:off x="13436111" y="1344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141889</xdr:rowOff>
    </xdr:from>
    <xdr:to>
      <xdr:col>67</xdr:col>
      <xdr:colOff>101600</xdr:colOff>
      <xdr:row>78</xdr:row>
      <xdr:rowOff>72039</xdr:rowOff>
    </xdr:to>
    <xdr:sp macro="" textlink="">
      <xdr:nvSpPr>
        <xdr:cNvPr id="657" name="楕円 656"/>
        <xdr:cNvSpPr/>
      </xdr:nvSpPr>
      <xdr:spPr>
        <a:xfrm>
          <a:off x="12763500" y="133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63166</xdr:rowOff>
    </xdr:from>
    <xdr:ext cx="534377" cy="259045"/>
    <xdr:sp macro="" textlink="">
      <xdr:nvSpPr>
        <xdr:cNvPr id="658" name="テキスト ボックス 657"/>
        <xdr:cNvSpPr txBox="1"/>
      </xdr:nvSpPr>
      <xdr:spPr>
        <a:xfrm>
          <a:off x="12547111" y="134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2" name="テキスト ボックス 671"/>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80" name="直線コネクタ 679"/>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1" name="積立金最小値テキスト"/>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2" name="直線コネクタ 681"/>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3" name="積立金最大値テキスト"/>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4" name="直線コネクタ 683"/>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36007</xdr:rowOff>
    </xdr:from>
    <xdr:to>
      <xdr:col>85</xdr:col>
      <xdr:colOff>127000</xdr:colOff>
      <xdr:row>98</xdr:row>
      <xdr:rowOff>71760</xdr:rowOff>
    </xdr:to>
    <xdr:cxnSp macro="">
      <xdr:nvCxnSpPr>
        <xdr:cNvPr id="685" name="直線コネクタ 684"/>
        <xdr:cNvCxnSpPr/>
      </xdr:nvCxnSpPr>
      <xdr:spPr>
        <a:xfrm>
          <a:off x="15481300" y="16666657"/>
          <a:ext cx="838200" cy="20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65326</xdr:rowOff>
    </xdr:from>
    <xdr:ext cx="469744" cy="259045"/>
    <xdr:sp macro="" textlink="">
      <xdr:nvSpPr>
        <xdr:cNvPr id="686" name="積立金平均値テキスト"/>
        <xdr:cNvSpPr txBox="1"/>
      </xdr:nvSpPr>
      <xdr:spPr>
        <a:xfrm>
          <a:off x="16370300" y="1618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7" name="フローチャート: 判断 686"/>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36007</xdr:rowOff>
    </xdr:from>
    <xdr:to>
      <xdr:col>81</xdr:col>
      <xdr:colOff>50800</xdr:colOff>
      <xdr:row>98</xdr:row>
      <xdr:rowOff>53381</xdr:rowOff>
    </xdr:to>
    <xdr:cxnSp macro="">
      <xdr:nvCxnSpPr>
        <xdr:cNvPr id="688" name="直線コネクタ 687"/>
        <xdr:cNvCxnSpPr/>
      </xdr:nvCxnSpPr>
      <xdr:spPr>
        <a:xfrm flipV="1">
          <a:off x="14592300" y="16666657"/>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89" name="フローチャート: 判断 688"/>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9791</xdr:rowOff>
    </xdr:from>
    <xdr:ext cx="469744" cy="259045"/>
    <xdr:sp macro="" textlink="">
      <xdr:nvSpPr>
        <xdr:cNvPr id="690" name="テキスト ボックス 689"/>
        <xdr:cNvSpPr txBox="1"/>
      </xdr:nvSpPr>
      <xdr:spPr>
        <a:xfrm>
          <a:off x="15246428" y="16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53381</xdr:rowOff>
    </xdr:from>
    <xdr:to>
      <xdr:col>76</xdr:col>
      <xdr:colOff>114300</xdr:colOff>
      <xdr:row>98</xdr:row>
      <xdr:rowOff>131745</xdr:rowOff>
    </xdr:to>
    <xdr:cxnSp macro="">
      <xdr:nvCxnSpPr>
        <xdr:cNvPr id="691" name="直線コネクタ 690"/>
        <xdr:cNvCxnSpPr/>
      </xdr:nvCxnSpPr>
      <xdr:spPr>
        <a:xfrm flipV="1">
          <a:off x="13703300" y="16855481"/>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2" name="フローチャート: 判断 691"/>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169994</xdr:rowOff>
    </xdr:from>
    <xdr:ext cx="469744" cy="259045"/>
    <xdr:sp macro="" textlink="">
      <xdr:nvSpPr>
        <xdr:cNvPr id="693" name="テキスト ボックス 692"/>
        <xdr:cNvSpPr txBox="1"/>
      </xdr:nvSpPr>
      <xdr:spPr>
        <a:xfrm>
          <a:off x="14357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128453</xdr:rowOff>
    </xdr:from>
    <xdr:to>
      <xdr:col>71</xdr:col>
      <xdr:colOff>177800</xdr:colOff>
      <xdr:row>98</xdr:row>
      <xdr:rowOff>131745</xdr:rowOff>
    </xdr:to>
    <xdr:cxnSp macro="">
      <xdr:nvCxnSpPr>
        <xdr:cNvPr id="694" name="直線コネクタ 693"/>
        <xdr:cNvCxnSpPr/>
      </xdr:nvCxnSpPr>
      <xdr:spPr>
        <a:xfrm>
          <a:off x="12814300" y="1693055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78659</xdr:rowOff>
    </xdr:from>
    <xdr:to>
      <xdr:col>72</xdr:col>
      <xdr:colOff>38100</xdr:colOff>
      <xdr:row>93</xdr:row>
      <xdr:rowOff>8809</xdr:rowOff>
    </xdr:to>
    <xdr:sp macro="" textlink="">
      <xdr:nvSpPr>
        <xdr:cNvPr id="695" name="フローチャート: 判断 694"/>
        <xdr:cNvSpPr/>
      </xdr:nvSpPr>
      <xdr:spPr>
        <a:xfrm>
          <a:off x="13652500" y="158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25336</xdr:rowOff>
    </xdr:from>
    <xdr:ext cx="534377" cy="259045"/>
    <xdr:sp macro="" textlink="">
      <xdr:nvSpPr>
        <xdr:cNvPr id="696" name="テキスト ボックス 695"/>
        <xdr:cNvSpPr txBox="1"/>
      </xdr:nvSpPr>
      <xdr:spPr>
        <a:xfrm>
          <a:off x="13436111" y="156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142118</xdr:rowOff>
    </xdr:from>
    <xdr:to>
      <xdr:col>67</xdr:col>
      <xdr:colOff>101600</xdr:colOff>
      <xdr:row>94</xdr:row>
      <xdr:rowOff>72268</xdr:rowOff>
    </xdr:to>
    <xdr:sp macro="" textlink="">
      <xdr:nvSpPr>
        <xdr:cNvPr id="697" name="フローチャート: 判断 696"/>
        <xdr:cNvSpPr/>
      </xdr:nvSpPr>
      <xdr:spPr>
        <a:xfrm>
          <a:off x="12763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88795</xdr:rowOff>
    </xdr:from>
    <xdr:ext cx="469744" cy="259045"/>
    <xdr:sp macro="" textlink="">
      <xdr:nvSpPr>
        <xdr:cNvPr id="698" name="テキスト ボックス 697"/>
        <xdr:cNvSpPr txBox="1"/>
      </xdr:nvSpPr>
      <xdr:spPr>
        <a:xfrm>
          <a:off x="12579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20960</xdr:rowOff>
    </xdr:from>
    <xdr:to>
      <xdr:col>85</xdr:col>
      <xdr:colOff>177800</xdr:colOff>
      <xdr:row>98</xdr:row>
      <xdr:rowOff>122560</xdr:rowOff>
    </xdr:to>
    <xdr:sp macro="" textlink="">
      <xdr:nvSpPr>
        <xdr:cNvPr id="704" name="楕円 703"/>
        <xdr:cNvSpPr/>
      </xdr:nvSpPr>
      <xdr:spPr>
        <a:xfrm>
          <a:off x="16268700" y="168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107337</xdr:rowOff>
    </xdr:from>
    <xdr:ext cx="378565" cy="259045"/>
    <xdr:sp macro="" textlink="">
      <xdr:nvSpPr>
        <xdr:cNvPr id="705" name="積立金該当値テキスト"/>
        <xdr:cNvSpPr txBox="1"/>
      </xdr:nvSpPr>
      <xdr:spPr>
        <a:xfrm>
          <a:off x="16370300" y="16737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156657</xdr:rowOff>
    </xdr:from>
    <xdr:to>
      <xdr:col>81</xdr:col>
      <xdr:colOff>101600</xdr:colOff>
      <xdr:row>97</xdr:row>
      <xdr:rowOff>86807</xdr:rowOff>
    </xdr:to>
    <xdr:sp macro="" textlink="">
      <xdr:nvSpPr>
        <xdr:cNvPr id="706" name="楕円 705"/>
        <xdr:cNvSpPr/>
      </xdr:nvSpPr>
      <xdr:spPr>
        <a:xfrm>
          <a:off x="15430500" y="166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77934</xdr:rowOff>
    </xdr:from>
    <xdr:ext cx="469744" cy="259045"/>
    <xdr:sp macro="" textlink="">
      <xdr:nvSpPr>
        <xdr:cNvPr id="707" name="テキスト ボックス 706"/>
        <xdr:cNvSpPr txBox="1"/>
      </xdr:nvSpPr>
      <xdr:spPr>
        <a:xfrm>
          <a:off x="15246428" y="167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2581</xdr:rowOff>
    </xdr:from>
    <xdr:to>
      <xdr:col>76</xdr:col>
      <xdr:colOff>165100</xdr:colOff>
      <xdr:row>98</xdr:row>
      <xdr:rowOff>104181</xdr:rowOff>
    </xdr:to>
    <xdr:sp macro="" textlink="">
      <xdr:nvSpPr>
        <xdr:cNvPr id="708" name="楕円 707"/>
        <xdr:cNvSpPr/>
      </xdr:nvSpPr>
      <xdr:spPr>
        <a:xfrm>
          <a:off x="14541500" y="168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95308</xdr:rowOff>
    </xdr:from>
    <xdr:ext cx="378565" cy="259045"/>
    <xdr:sp macro="" textlink="">
      <xdr:nvSpPr>
        <xdr:cNvPr id="709" name="テキスト ボックス 708"/>
        <xdr:cNvSpPr txBox="1"/>
      </xdr:nvSpPr>
      <xdr:spPr>
        <a:xfrm>
          <a:off x="14403017" y="1689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80945</xdr:rowOff>
    </xdr:from>
    <xdr:to>
      <xdr:col>72</xdr:col>
      <xdr:colOff>38100</xdr:colOff>
      <xdr:row>99</xdr:row>
      <xdr:rowOff>11095</xdr:rowOff>
    </xdr:to>
    <xdr:sp macro="" textlink="">
      <xdr:nvSpPr>
        <xdr:cNvPr id="710" name="楕円 709"/>
        <xdr:cNvSpPr/>
      </xdr:nvSpPr>
      <xdr:spPr>
        <a:xfrm>
          <a:off x="13652500" y="168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2222</xdr:rowOff>
    </xdr:from>
    <xdr:ext cx="313932" cy="259045"/>
    <xdr:sp macro="" textlink="">
      <xdr:nvSpPr>
        <xdr:cNvPr id="711" name="テキスト ボックス 710"/>
        <xdr:cNvSpPr txBox="1"/>
      </xdr:nvSpPr>
      <xdr:spPr>
        <a:xfrm>
          <a:off x="13546333" y="1697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77653</xdr:rowOff>
    </xdr:from>
    <xdr:to>
      <xdr:col>67</xdr:col>
      <xdr:colOff>101600</xdr:colOff>
      <xdr:row>99</xdr:row>
      <xdr:rowOff>7803</xdr:rowOff>
    </xdr:to>
    <xdr:sp macro="" textlink="">
      <xdr:nvSpPr>
        <xdr:cNvPr id="712" name="楕円 711"/>
        <xdr:cNvSpPr/>
      </xdr:nvSpPr>
      <xdr:spPr>
        <a:xfrm>
          <a:off x="12763500" y="168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170380</xdr:rowOff>
    </xdr:from>
    <xdr:ext cx="378565" cy="259045"/>
    <xdr:sp macro="" textlink="">
      <xdr:nvSpPr>
        <xdr:cNvPr id="713" name="テキスト ボックス 712"/>
        <xdr:cNvSpPr txBox="1"/>
      </xdr:nvSpPr>
      <xdr:spPr>
        <a:xfrm>
          <a:off x="12625017" y="16972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5" name="直線コネクタ 734"/>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8"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9" name="直線コネクタ 738"/>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158902</xdr:rowOff>
    </xdr:from>
    <xdr:to>
      <xdr:col>116</xdr:col>
      <xdr:colOff>63500</xdr:colOff>
      <xdr:row>38</xdr:row>
      <xdr:rowOff>139700</xdr:rowOff>
    </xdr:to>
    <xdr:cxnSp macro="">
      <xdr:nvCxnSpPr>
        <xdr:cNvPr id="740" name="直線コネクタ 739"/>
        <xdr:cNvCxnSpPr/>
      </xdr:nvCxnSpPr>
      <xdr:spPr>
        <a:xfrm flipV="1">
          <a:off x="21323300" y="6159652"/>
          <a:ext cx="838200" cy="4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24808</xdr:rowOff>
    </xdr:from>
    <xdr:ext cx="469744" cy="259045"/>
    <xdr:sp macro="" textlink="">
      <xdr:nvSpPr>
        <xdr:cNvPr id="741" name="投資及び出資金平均値テキスト"/>
        <xdr:cNvSpPr txBox="1"/>
      </xdr:nvSpPr>
      <xdr:spPr>
        <a:xfrm>
          <a:off x="22212300" y="619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2" name="フローチャート: 判断 741"/>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130556</xdr:rowOff>
    </xdr:from>
    <xdr:to>
      <xdr:col>111</xdr:col>
      <xdr:colOff>177800</xdr:colOff>
      <xdr:row>38</xdr:row>
      <xdr:rowOff>139700</xdr:rowOff>
    </xdr:to>
    <xdr:cxnSp macro="">
      <xdr:nvCxnSpPr>
        <xdr:cNvPr id="743" name="直線コネクタ 742"/>
        <xdr:cNvCxnSpPr/>
      </xdr:nvCxnSpPr>
      <xdr:spPr>
        <a:xfrm>
          <a:off x="20434300" y="6645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4" name="フローチャート: 判断 743"/>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5" name="テキスト ボックス 744"/>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130556</xdr:rowOff>
    </xdr:from>
    <xdr:to>
      <xdr:col>107</xdr:col>
      <xdr:colOff>50800</xdr:colOff>
      <xdr:row>38</xdr:row>
      <xdr:rowOff>130784</xdr:rowOff>
    </xdr:to>
    <xdr:cxnSp macro="">
      <xdr:nvCxnSpPr>
        <xdr:cNvPr id="746" name="直線コネクタ 745"/>
        <xdr:cNvCxnSpPr/>
      </xdr:nvCxnSpPr>
      <xdr:spPr>
        <a:xfrm flipV="1">
          <a:off x="19545300" y="66456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7" name="フローチャート: 判断 746"/>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8" name="テキスト ボックス 747"/>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130784</xdr:rowOff>
    </xdr:from>
    <xdr:to>
      <xdr:col>102</xdr:col>
      <xdr:colOff>114300</xdr:colOff>
      <xdr:row>38</xdr:row>
      <xdr:rowOff>131013</xdr:rowOff>
    </xdr:to>
    <xdr:cxnSp macro="">
      <xdr:nvCxnSpPr>
        <xdr:cNvPr id="749" name="直線コネクタ 748"/>
        <xdr:cNvCxnSpPr/>
      </xdr:nvCxnSpPr>
      <xdr:spPr>
        <a:xfrm flipV="1">
          <a:off x="18656300" y="664588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101244</xdr:rowOff>
    </xdr:from>
    <xdr:to>
      <xdr:col>102</xdr:col>
      <xdr:colOff>165100</xdr:colOff>
      <xdr:row>38</xdr:row>
      <xdr:rowOff>31394</xdr:rowOff>
    </xdr:to>
    <xdr:sp macro="" textlink="">
      <xdr:nvSpPr>
        <xdr:cNvPr id="750" name="フローチャート: 判断 749"/>
        <xdr:cNvSpPr/>
      </xdr:nvSpPr>
      <xdr:spPr>
        <a:xfrm>
          <a:off x="19494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47921</xdr:rowOff>
    </xdr:from>
    <xdr:ext cx="378565" cy="259045"/>
    <xdr:sp macro="" textlink="">
      <xdr:nvSpPr>
        <xdr:cNvPr id="751" name="テキスト ボックス 750"/>
        <xdr:cNvSpPr txBox="1"/>
      </xdr:nvSpPr>
      <xdr:spPr>
        <a:xfrm>
          <a:off x="19356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2" name="フローチャート: 判断 751"/>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3" name="テキスト ボックス 752"/>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108102</xdr:rowOff>
    </xdr:from>
    <xdr:to>
      <xdr:col>116</xdr:col>
      <xdr:colOff>114300</xdr:colOff>
      <xdr:row>36</xdr:row>
      <xdr:rowOff>38252</xdr:rowOff>
    </xdr:to>
    <xdr:sp macro="" textlink="">
      <xdr:nvSpPr>
        <xdr:cNvPr id="759" name="楕円 758"/>
        <xdr:cNvSpPr/>
      </xdr:nvSpPr>
      <xdr:spPr>
        <a:xfrm>
          <a:off x="221107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130979</xdr:rowOff>
    </xdr:from>
    <xdr:ext cx="469744" cy="259045"/>
    <xdr:sp macro="" textlink="">
      <xdr:nvSpPr>
        <xdr:cNvPr id="760" name="投資及び出資金該当値テキスト"/>
        <xdr:cNvSpPr txBox="1"/>
      </xdr:nvSpPr>
      <xdr:spPr>
        <a:xfrm>
          <a:off x="22212300" y="59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79756</xdr:rowOff>
    </xdr:from>
    <xdr:to>
      <xdr:col>107</xdr:col>
      <xdr:colOff>101600</xdr:colOff>
      <xdr:row>39</xdr:row>
      <xdr:rowOff>9906</xdr:rowOff>
    </xdr:to>
    <xdr:sp macro="" textlink="">
      <xdr:nvSpPr>
        <xdr:cNvPr id="763" name="楕円 762"/>
        <xdr:cNvSpPr/>
      </xdr:nvSpPr>
      <xdr:spPr>
        <a:xfrm>
          <a:off x="20383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1033</xdr:rowOff>
    </xdr:from>
    <xdr:ext cx="313932" cy="259045"/>
    <xdr:sp macro="" textlink="">
      <xdr:nvSpPr>
        <xdr:cNvPr id="764" name="テキスト ボックス 763"/>
        <xdr:cNvSpPr txBox="1"/>
      </xdr:nvSpPr>
      <xdr:spPr>
        <a:xfrm>
          <a:off x="20277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79984</xdr:rowOff>
    </xdr:from>
    <xdr:to>
      <xdr:col>102</xdr:col>
      <xdr:colOff>165100</xdr:colOff>
      <xdr:row>39</xdr:row>
      <xdr:rowOff>10134</xdr:rowOff>
    </xdr:to>
    <xdr:sp macro="" textlink="">
      <xdr:nvSpPr>
        <xdr:cNvPr id="765" name="楕円 764"/>
        <xdr:cNvSpPr/>
      </xdr:nvSpPr>
      <xdr:spPr>
        <a:xfrm>
          <a:off x="19494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1261</xdr:rowOff>
    </xdr:from>
    <xdr:ext cx="313932" cy="259045"/>
    <xdr:sp macro="" textlink="">
      <xdr:nvSpPr>
        <xdr:cNvPr id="766" name="テキスト ボックス 765"/>
        <xdr:cNvSpPr txBox="1"/>
      </xdr:nvSpPr>
      <xdr:spPr>
        <a:xfrm>
          <a:off x="19388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80213</xdr:rowOff>
    </xdr:from>
    <xdr:to>
      <xdr:col>98</xdr:col>
      <xdr:colOff>38100</xdr:colOff>
      <xdr:row>39</xdr:row>
      <xdr:rowOff>10363</xdr:rowOff>
    </xdr:to>
    <xdr:sp macro="" textlink="">
      <xdr:nvSpPr>
        <xdr:cNvPr id="767" name="楕円 766"/>
        <xdr:cNvSpPr/>
      </xdr:nvSpPr>
      <xdr:spPr>
        <a:xfrm>
          <a:off x="18605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1490</xdr:rowOff>
    </xdr:from>
    <xdr:ext cx="313932" cy="259045"/>
    <xdr:sp macro="" textlink="">
      <xdr:nvSpPr>
        <xdr:cNvPr id="768" name="テキスト ボックス 767"/>
        <xdr:cNvSpPr txBox="1"/>
      </xdr:nvSpPr>
      <xdr:spPr>
        <a:xfrm>
          <a:off x="18499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2" name="直線コネクタ 791"/>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3"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4" name="直線コネクタ 793"/>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5"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6" name="直線コネクタ 795"/>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42278</xdr:rowOff>
    </xdr:from>
    <xdr:to>
      <xdr:col>116</xdr:col>
      <xdr:colOff>63500</xdr:colOff>
      <xdr:row>57</xdr:row>
      <xdr:rowOff>43612</xdr:rowOff>
    </xdr:to>
    <xdr:cxnSp macro="">
      <xdr:nvCxnSpPr>
        <xdr:cNvPr id="797" name="直線コネクタ 796"/>
        <xdr:cNvCxnSpPr/>
      </xdr:nvCxnSpPr>
      <xdr:spPr>
        <a:xfrm flipV="1">
          <a:off x="21323300" y="9814928"/>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8"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9" name="フローチャート: 判断 798"/>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42469</xdr:rowOff>
    </xdr:from>
    <xdr:to>
      <xdr:col>111</xdr:col>
      <xdr:colOff>177800</xdr:colOff>
      <xdr:row>57</xdr:row>
      <xdr:rowOff>43612</xdr:rowOff>
    </xdr:to>
    <xdr:cxnSp macro="">
      <xdr:nvCxnSpPr>
        <xdr:cNvPr id="800" name="直線コネクタ 799"/>
        <xdr:cNvCxnSpPr/>
      </xdr:nvCxnSpPr>
      <xdr:spPr>
        <a:xfrm>
          <a:off x="20434300" y="98151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1" name="フローチャート: 判断 800"/>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2" name="テキスト ボックス 801"/>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42469</xdr:rowOff>
    </xdr:from>
    <xdr:to>
      <xdr:col>107</xdr:col>
      <xdr:colOff>50800</xdr:colOff>
      <xdr:row>57</xdr:row>
      <xdr:rowOff>42545</xdr:rowOff>
    </xdr:to>
    <xdr:cxnSp macro="">
      <xdr:nvCxnSpPr>
        <xdr:cNvPr id="803" name="直線コネクタ 802"/>
        <xdr:cNvCxnSpPr/>
      </xdr:nvCxnSpPr>
      <xdr:spPr>
        <a:xfrm flipV="1">
          <a:off x="19545300" y="98151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4" name="フローチャート: 判断 803"/>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5" name="テキスト ボックス 804"/>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42545</xdr:rowOff>
    </xdr:from>
    <xdr:to>
      <xdr:col>102</xdr:col>
      <xdr:colOff>114300</xdr:colOff>
      <xdr:row>57</xdr:row>
      <xdr:rowOff>43383</xdr:rowOff>
    </xdr:to>
    <xdr:cxnSp macro="">
      <xdr:nvCxnSpPr>
        <xdr:cNvPr id="806" name="直線コネクタ 805"/>
        <xdr:cNvCxnSpPr/>
      </xdr:nvCxnSpPr>
      <xdr:spPr>
        <a:xfrm flipV="1">
          <a:off x="18656300" y="98151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69964</xdr:rowOff>
    </xdr:from>
    <xdr:to>
      <xdr:col>102</xdr:col>
      <xdr:colOff>165100</xdr:colOff>
      <xdr:row>58</xdr:row>
      <xdr:rowOff>114</xdr:rowOff>
    </xdr:to>
    <xdr:sp macro="" textlink="">
      <xdr:nvSpPr>
        <xdr:cNvPr id="807" name="フローチャート: 判断 806"/>
        <xdr:cNvSpPr/>
      </xdr:nvSpPr>
      <xdr:spPr>
        <a:xfrm>
          <a:off x="19494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162691</xdr:rowOff>
    </xdr:from>
    <xdr:ext cx="469744" cy="259045"/>
    <xdr:sp macro="" textlink="">
      <xdr:nvSpPr>
        <xdr:cNvPr id="808" name="テキスト ボックス 807"/>
        <xdr:cNvSpPr txBox="1"/>
      </xdr:nvSpPr>
      <xdr:spPr>
        <a:xfrm>
          <a:off x="19310428" y="99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9" name="フローチャート: 判断 808"/>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11701</xdr:rowOff>
    </xdr:from>
    <xdr:ext cx="469744" cy="259045"/>
    <xdr:sp macro="" textlink="">
      <xdr:nvSpPr>
        <xdr:cNvPr id="810" name="テキスト ボックス 809"/>
        <xdr:cNvSpPr txBox="1"/>
      </xdr:nvSpPr>
      <xdr:spPr>
        <a:xfrm>
          <a:off x="18421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162928</xdr:rowOff>
    </xdr:from>
    <xdr:to>
      <xdr:col>116</xdr:col>
      <xdr:colOff>114300</xdr:colOff>
      <xdr:row>57</xdr:row>
      <xdr:rowOff>93078</xdr:rowOff>
    </xdr:to>
    <xdr:sp macro="" textlink="">
      <xdr:nvSpPr>
        <xdr:cNvPr id="816" name="楕円 815"/>
        <xdr:cNvSpPr/>
      </xdr:nvSpPr>
      <xdr:spPr>
        <a:xfrm>
          <a:off x="221107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141355</xdr:rowOff>
    </xdr:from>
    <xdr:ext cx="469744" cy="259045"/>
    <xdr:sp macro="" textlink="">
      <xdr:nvSpPr>
        <xdr:cNvPr id="817" name="貸付金該当値テキスト"/>
        <xdr:cNvSpPr txBox="1"/>
      </xdr:nvSpPr>
      <xdr:spPr>
        <a:xfrm>
          <a:off x="22212300" y="974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164262</xdr:rowOff>
    </xdr:from>
    <xdr:to>
      <xdr:col>112</xdr:col>
      <xdr:colOff>38100</xdr:colOff>
      <xdr:row>57</xdr:row>
      <xdr:rowOff>94412</xdr:rowOff>
    </xdr:to>
    <xdr:sp macro="" textlink="">
      <xdr:nvSpPr>
        <xdr:cNvPr id="818" name="楕円 817"/>
        <xdr:cNvSpPr/>
      </xdr:nvSpPr>
      <xdr:spPr>
        <a:xfrm>
          <a:off x="21272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85539</xdr:rowOff>
    </xdr:from>
    <xdr:ext cx="469744" cy="259045"/>
    <xdr:sp macro="" textlink="">
      <xdr:nvSpPr>
        <xdr:cNvPr id="819" name="テキスト ボックス 818"/>
        <xdr:cNvSpPr txBox="1"/>
      </xdr:nvSpPr>
      <xdr:spPr>
        <a:xfrm>
          <a:off x="21088428" y="98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163119</xdr:rowOff>
    </xdr:from>
    <xdr:to>
      <xdr:col>107</xdr:col>
      <xdr:colOff>101600</xdr:colOff>
      <xdr:row>57</xdr:row>
      <xdr:rowOff>93269</xdr:rowOff>
    </xdr:to>
    <xdr:sp macro="" textlink="">
      <xdr:nvSpPr>
        <xdr:cNvPr id="820" name="楕円 819"/>
        <xdr:cNvSpPr/>
      </xdr:nvSpPr>
      <xdr:spPr>
        <a:xfrm>
          <a:off x="20383500" y="97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84396</xdr:rowOff>
    </xdr:from>
    <xdr:ext cx="469744" cy="259045"/>
    <xdr:sp macro="" textlink="">
      <xdr:nvSpPr>
        <xdr:cNvPr id="821" name="テキスト ボックス 820"/>
        <xdr:cNvSpPr txBox="1"/>
      </xdr:nvSpPr>
      <xdr:spPr>
        <a:xfrm>
          <a:off x="20199428" y="985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163195</xdr:rowOff>
    </xdr:from>
    <xdr:to>
      <xdr:col>102</xdr:col>
      <xdr:colOff>165100</xdr:colOff>
      <xdr:row>57</xdr:row>
      <xdr:rowOff>93345</xdr:rowOff>
    </xdr:to>
    <xdr:sp macro="" textlink="">
      <xdr:nvSpPr>
        <xdr:cNvPr id="822" name="楕円 821"/>
        <xdr:cNvSpPr/>
      </xdr:nvSpPr>
      <xdr:spPr>
        <a:xfrm>
          <a:off x="19494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23" name="テキスト ボックス 822"/>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164033</xdr:rowOff>
    </xdr:from>
    <xdr:to>
      <xdr:col>98</xdr:col>
      <xdr:colOff>38100</xdr:colOff>
      <xdr:row>57</xdr:row>
      <xdr:rowOff>94183</xdr:rowOff>
    </xdr:to>
    <xdr:sp macro="" textlink="">
      <xdr:nvSpPr>
        <xdr:cNvPr id="824" name="楕円 823"/>
        <xdr:cNvSpPr/>
      </xdr:nvSpPr>
      <xdr:spPr>
        <a:xfrm>
          <a:off x="18605500" y="97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110710</xdr:rowOff>
    </xdr:from>
    <xdr:ext cx="469744" cy="259045"/>
    <xdr:sp macro="" textlink="">
      <xdr:nvSpPr>
        <xdr:cNvPr id="825" name="テキスト ボックス 824"/>
        <xdr:cNvSpPr txBox="1"/>
      </xdr:nvSpPr>
      <xdr:spPr>
        <a:xfrm>
          <a:off x="18421428" y="954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50" name="直線コネクタ 849"/>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1"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2" name="直線コネクタ 851"/>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3"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4" name="直線コネクタ 853"/>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169418</xdr:rowOff>
    </xdr:from>
    <xdr:to>
      <xdr:col>116</xdr:col>
      <xdr:colOff>63500</xdr:colOff>
      <xdr:row>78</xdr:row>
      <xdr:rowOff>9703</xdr:rowOff>
    </xdr:to>
    <xdr:cxnSp macro="">
      <xdr:nvCxnSpPr>
        <xdr:cNvPr id="855" name="直線コネクタ 854"/>
        <xdr:cNvCxnSpPr/>
      </xdr:nvCxnSpPr>
      <xdr:spPr>
        <a:xfrm flipV="1">
          <a:off x="21323300" y="13371068"/>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56"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7" name="フローチャート: 判断 856"/>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9703</xdr:rowOff>
    </xdr:from>
    <xdr:to>
      <xdr:col>111</xdr:col>
      <xdr:colOff>177800</xdr:colOff>
      <xdr:row>78</xdr:row>
      <xdr:rowOff>31420</xdr:rowOff>
    </xdr:to>
    <xdr:cxnSp macro="">
      <xdr:nvCxnSpPr>
        <xdr:cNvPr id="858" name="直線コネクタ 857"/>
        <xdr:cNvCxnSpPr/>
      </xdr:nvCxnSpPr>
      <xdr:spPr>
        <a:xfrm flipV="1">
          <a:off x="20434300" y="1338280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9" name="フローチャート: 判断 858"/>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119054</xdr:rowOff>
    </xdr:from>
    <xdr:ext cx="534377" cy="259045"/>
    <xdr:sp macro="" textlink="">
      <xdr:nvSpPr>
        <xdr:cNvPr id="860" name="テキスト ボックス 859"/>
        <xdr:cNvSpPr txBox="1"/>
      </xdr:nvSpPr>
      <xdr:spPr>
        <a:xfrm>
          <a:off x="21056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31420</xdr:rowOff>
    </xdr:from>
    <xdr:to>
      <xdr:col>107</xdr:col>
      <xdr:colOff>50800</xdr:colOff>
      <xdr:row>78</xdr:row>
      <xdr:rowOff>34430</xdr:rowOff>
    </xdr:to>
    <xdr:cxnSp macro="">
      <xdr:nvCxnSpPr>
        <xdr:cNvPr id="861" name="直線コネクタ 860"/>
        <xdr:cNvCxnSpPr/>
      </xdr:nvCxnSpPr>
      <xdr:spPr>
        <a:xfrm flipV="1">
          <a:off x="19545300" y="1340452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2" name="フローチャート: 判断 861"/>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111091</xdr:rowOff>
    </xdr:from>
    <xdr:ext cx="534377" cy="259045"/>
    <xdr:sp macro="" textlink="">
      <xdr:nvSpPr>
        <xdr:cNvPr id="863" name="テキスト ボックス 862"/>
        <xdr:cNvSpPr txBox="1"/>
      </xdr:nvSpPr>
      <xdr:spPr>
        <a:xfrm>
          <a:off x="20167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34430</xdr:rowOff>
    </xdr:from>
    <xdr:to>
      <xdr:col>102</xdr:col>
      <xdr:colOff>114300</xdr:colOff>
      <xdr:row>78</xdr:row>
      <xdr:rowOff>169418</xdr:rowOff>
    </xdr:to>
    <xdr:cxnSp macro="">
      <xdr:nvCxnSpPr>
        <xdr:cNvPr id="864" name="直線コネクタ 863"/>
        <xdr:cNvCxnSpPr/>
      </xdr:nvCxnSpPr>
      <xdr:spPr>
        <a:xfrm flipV="1">
          <a:off x="18656300" y="13407530"/>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135115</xdr:rowOff>
    </xdr:from>
    <xdr:to>
      <xdr:col>102</xdr:col>
      <xdr:colOff>165100</xdr:colOff>
      <xdr:row>75</xdr:row>
      <xdr:rowOff>65265</xdr:rowOff>
    </xdr:to>
    <xdr:sp macro="" textlink="">
      <xdr:nvSpPr>
        <xdr:cNvPr id="865" name="フローチャート: 判断 864"/>
        <xdr:cNvSpPr/>
      </xdr:nvSpPr>
      <xdr:spPr>
        <a:xfrm>
          <a:off x="19494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81792</xdr:rowOff>
    </xdr:from>
    <xdr:ext cx="534377" cy="259045"/>
    <xdr:sp macro="" textlink="">
      <xdr:nvSpPr>
        <xdr:cNvPr id="866" name="テキスト ボックス 865"/>
        <xdr:cNvSpPr txBox="1"/>
      </xdr:nvSpPr>
      <xdr:spPr>
        <a:xfrm>
          <a:off x="19278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7" name="フローチャート: 判断 866"/>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27423</xdr:rowOff>
    </xdr:from>
    <xdr:ext cx="534377" cy="259045"/>
    <xdr:sp macro="" textlink="">
      <xdr:nvSpPr>
        <xdr:cNvPr id="868" name="テキスト ボックス 867"/>
        <xdr:cNvSpPr txBox="1"/>
      </xdr:nvSpPr>
      <xdr:spPr>
        <a:xfrm>
          <a:off x="18389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118618</xdr:rowOff>
    </xdr:from>
    <xdr:to>
      <xdr:col>116</xdr:col>
      <xdr:colOff>114300</xdr:colOff>
      <xdr:row>78</xdr:row>
      <xdr:rowOff>48768</xdr:rowOff>
    </xdr:to>
    <xdr:sp macro="" textlink="">
      <xdr:nvSpPr>
        <xdr:cNvPr id="874" name="楕円 873"/>
        <xdr:cNvSpPr/>
      </xdr:nvSpPr>
      <xdr:spPr>
        <a:xfrm>
          <a:off x="221107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33545</xdr:rowOff>
    </xdr:from>
    <xdr:ext cx="534377" cy="259045"/>
    <xdr:sp macro="" textlink="">
      <xdr:nvSpPr>
        <xdr:cNvPr id="875" name="繰出金該当値テキスト"/>
        <xdr:cNvSpPr txBox="1"/>
      </xdr:nvSpPr>
      <xdr:spPr>
        <a:xfrm>
          <a:off x="22212300" y="132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130353</xdr:rowOff>
    </xdr:from>
    <xdr:to>
      <xdr:col>112</xdr:col>
      <xdr:colOff>38100</xdr:colOff>
      <xdr:row>78</xdr:row>
      <xdr:rowOff>60503</xdr:rowOff>
    </xdr:to>
    <xdr:sp macro="" textlink="">
      <xdr:nvSpPr>
        <xdr:cNvPr id="876" name="楕円 875"/>
        <xdr:cNvSpPr/>
      </xdr:nvSpPr>
      <xdr:spPr>
        <a:xfrm>
          <a:off x="21272500" y="133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51630</xdr:rowOff>
    </xdr:from>
    <xdr:ext cx="534377" cy="259045"/>
    <xdr:sp macro="" textlink="">
      <xdr:nvSpPr>
        <xdr:cNvPr id="877" name="テキスト ボックス 876"/>
        <xdr:cNvSpPr txBox="1"/>
      </xdr:nvSpPr>
      <xdr:spPr>
        <a:xfrm>
          <a:off x="21056111" y="134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152070</xdr:rowOff>
    </xdr:from>
    <xdr:to>
      <xdr:col>107</xdr:col>
      <xdr:colOff>101600</xdr:colOff>
      <xdr:row>78</xdr:row>
      <xdr:rowOff>82220</xdr:rowOff>
    </xdr:to>
    <xdr:sp macro="" textlink="">
      <xdr:nvSpPr>
        <xdr:cNvPr id="878" name="楕円 877"/>
        <xdr:cNvSpPr/>
      </xdr:nvSpPr>
      <xdr:spPr>
        <a:xfrm>
          <a:off x="20383500" y="133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73347</xdr:rowOff>
    </xdr:from>
    <xdr:ext cx="534377" cy="259045"/>
    <xdr:sp macro="" textlink="">
      <xdr:nvSpPr>
        <xdr:cNvPr id="879" name="テキスト ボックス 878"/>
        <xdr:cNvSpPr txBox="1"/>
      </xdr:nvSpPr>
      <xdr:spPr>
        <a:xfrm>
          <a:off x="20167111" y="1344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155080</xdr:rowOff>
    </xdr:from>
    <xdr:to>
      <xdr:col>102</xdr:col>
      <xdr:colOff>165100</xdr:colOff>
      <xdr:row>78</xdr:row>
      <xdr:rowOff>85230</xdr:rowOff>
    </xdr:to>
    <xdr:sp macro="" textlink="">
      <xdr:nvSpPr>
        <xdr:cNvPr id="880" name="楕円 879"/>
        <xdr:cNvSpPr/>
      </xdr:nvSpPr>
      <xdr:spPr>
        <a:xfrm>
          <a:off x="194945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76357</xdr:rowOff>
    </xdr:from>
    <xdr:ext cx="534377" cy="259045"/>
    <xdr:sp macro="" textlink="">
      <xdr:nvSpPr>
        <xdr:cNvPr id="881" name="テキスト ボックス 880"/>
        <xdr:cNvSpPr txBox="1"/>
      </xdr:nvSpPr>
      <xdr:spPr>
        <a:xfrm>
          <a:off x="19278111" y="134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118618</xdr:rowOff>
    </xdr:from>
    <xdr:to>
      <xdr:col>98</xdr:col>
      <xdr:colOff>38100</xdr:colOff>
      <xdr:row>79</xdr:row>
      <xdr:rowOff>48768</xdr:rowOff>
    </xdr:to>
    <xdr:sp macro="" textlink="">
      <xdr:nvSpPr>
        <xdr:cNvPr id="882" name="楕円 881"/>
        <xdr:cNvSpPr/>
      </xdr:nvSpPr>
      <xdr:spPr>
        <a:xfrm>
          <a:off x="18605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39895</xdr:rowOff>
    </xdr:from>
    <xdr:ext cx="534377" cy="259045"/>
    <xdr:sp macro="" textlink="">
      <xdr:nvSpPr>
        <xdr:cNvPr id="883" name="テキスト ボックス 882"/>
        <xdr:cNvSpPr txBox="1"/>
      </xdr:nvSpPr>
      <xdr:spPr>
        <a:xfrm>
          <a:off x="18389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60,618</a:t>
          </a:r>
          <a:r>
            <a:rPr kumimoji="1" lang="ja-JP" altLang="en-US" sz="1300">
              <a:latin typeface="ＭＳ Ｐゴシック" panose="020B0600070205080204" pitchFamily="50" charset="-128"/>
              <a:ea typeface="ＭＳ Ｐゴシック" panose="020B0600070205080204" pitchFamily="50" charset="-128"/>
            </a:rPr>
            <a:t>円となり，ここ数年増加傾向であったが前年度より減少となった。しかし，ラスパイレス指数が高いことからも分かるように，類似団体を上回っている状況である。今後も引き続き，給料の適正水準化や人員の適正化に努める。</a:t>
          </a:r>
        </a:p>
        <a:p>
          <a:r>
            <a:rPr kumimoji="1" lang="ja-JP" altLang="en-US" sz="1300">
              <a:latin typeface="ＭＳ Ｐゴシック" panose="020B0600070205080204" pitchFamily="50" charset="-128"/>
              <a:ea typeface="ＭＳ Ｐゴシック" panose="020B0600070205080204" pitchFamily="50" charset="-128"/>
            </a:rPr>
            <a:t>　維持補修費は，ここ数年減少傾向にあったが，平成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年度は増加し，類似団体や三重県平均と比較すると高い数値である。今後は，公共施設の老朽化対策等による維持補修費の増加が見込まれる。</a:t>
          </a:r>
        </a:p>
        <a:p>
          <a:r>
            <a:rPr kumimoji="1" lang="ja-JP" altLang="en-US" sz="1300">
              <a:latin typeface="ＭＳ Ｐゴシック" panose="020B0600070205080204" pitchFamily="50" charset="-128"/>
              <a:ea typeface="ＭＳ Ｐゴシック" panose="020B0600070205080204" pitchFamily="50" charset="-128"/>
            </a:rPr>
            <a:t>　扶助費は平成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年度で臨時福祉給付金事業が終了したため前年度比では減少したが，年々増加傾向にある。今後も子ども子育て関連経費・障がい者への自立支援経費の増加が見込まれる。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は，更新整備において，清掃センター改修対策事業の本格実施や市立体育館大規模改修費により増加となった。今後も公共施設の老朽化対策等による経費の増加が見込まれるが，行財政改革や公共施設等総合管理計画等により，効率的な施設更新や維持に努める必要がある。</a:t>
          </a:r>
        </a:p>
        <a:p>
          <a:r>
            <a:rPr kumimoji="1" lang="ja-JP" altLang="en-US" sz="1300">
              <a:latin typeface="ＭＳ Ｐゴシック" panose="020B0600070205080204" pitchFamily="50" charset="-128"/>
              <a:ea typeface="ＭＳ Ｐゴシック" panose="020B0600070205080204" pitchFamily="50" charset="-128"/>
            </a:rPr>
            <a:t>　積立金は，前年度と比較すると大きく減少している。主な要因は，平成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年度に公共施設整備基金積立金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千万円の積み立てを行ったことによるものである。上記で記載した公共施設の老朽化対策等に備えるためにも，今後も当該基金や減債基金への計画的な積み立てを行っていく必要がある。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200,388
192,179
194.46
62,978,080
61,723,672
992,952
37,742,834
45,276,880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30299</xdr:rowOff>
    </xdr:from>
    <xdr:to>
      <xdr:col>24</xdr:col>
      <xdr:colOff>63500</xdr:colOff>
      <xdr:row>34</xdr:row>
      <xdr:rowOff>93980</xdr:rowOff>
    </xdr:to>
    <xdr:cxnSp macro="">
      <xdr:nvCxnSpPr>
        <xdr:cNvPr id="63" name="直線コネクタ 62"/>
        <xdr:cNvCxnSpPr/>
      </xdr:nvCxnSpPr>
      <xdr:spPr>
        <a:xfrm flipV="1">
          <a:off x="3797300" y="585959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469744" cy="259045"/>
    <xdr:sp macro="" textlink="">
      <xdr:nvSpPr>
        <xdr:cNvPr id="64" name="議会費平均値テキスト"/>
        <xdr:cNvSpPr txBox="1"/>
      </xdr:nvSpPr>
      <xdr:spPr>
        <a:xfrm>
          <a:off x="4686300" y="5908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76019</xdr:rowOff>
    </xdr:from>
    <xdr:to>
      <xdr:col>19</xdr:col>
      <xdr:colOff>177800</xdr:colOff>
      <xdr:row>34</xdr:row>
      <xdr:rowOff>93980</xdr:rowOff>
    </xdr:to>
    <xdr:cxnSp macro="">
      <xdr:nvCxnSpPr>
        <xdr:cNvPr id="66" name="直線コネクタ 65"/>
        <xdr:cNvCxnSpPr/>
      </xdr:nvCxnSpPr>
      <xdr:spPr>
        <a:xfrm>
          <a:off x="2908300" y="573386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39569</xdr:rowOff>
    </xdr:from>
    <xdr:ext cx="469744" cy="259045"/>
    <xdr:sp macro="" textlink="">
      <xdr:nvSpPr>
        <xdr:cNvPr id="68" name="テキスト ボックス 67"/>
        <xdr:cNvSpPr txBox="1"/>
      </xdr:nvSpPr>
      <xdr:spPr>
        <a:xfrm>
          <a:off x="3562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9072</xdr:rowOff>
    </xdr:from>
    <xdr:to>
      <xdr:col>15</xdr:col>
      <xdr:colOff>50800</xdr:colOff>
      <xdr:row>33</xdr:row>
      <xdr:rowOff>76019</xdr:rowOff>
    </xdr:to>
    <xdr:cxnSp macro="">
      <xdr:nvCxnSpPr>
        <xdr:cNvPr id="69" name="直線コネクタ 68"/>
        <xdr:cNvCxnSpPr/>
      </xdr:nvCxnSpPr>
      <xdr:spPr>
        <a:xfrm>
          <a:off x="2019300" y="566692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8544</xdr:rowOff>
    </xdr:from>
    <xdr:ext cx="469744" cy="259045"/>
    <xdr:sp macro="" textlink="">
      <xdr:nvSpPr>
        <xdr:cNvPr id="71" name="テキスト ボックス 70"/>
        <xdr:cNvSpPr txBox="1"/>
      </xdr:nvSpPr>
      <xdr:spPr>
        <a:xfrm>
          <a:off x="2673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9072</xdr:rowOff>
    </xdr:from>
    <xdr:to>
      <xdr:col>10</xdr:col>
      <xdr:colOff>114300</xdr:colOff>
      <xdr:row>33</xdr:row>
      <xdr:rowOff>40096</xdr:rowOff>
    </xdr:to>
    <xdr:cxnSp macro="">
      <xdr:nvCxnSpPr>
        <xdr:cNvPr id="72" name="直線コネクタ 71"/>
        <xdr:cNvCxnSpPr/>
      </xdr:nvCxnSpPr>
      <xdr:spPr>
        <a:xfrm flipV="1">
          <a:off x="1130300" y="56669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93799</xdr:rowOff>
    </xdr:from>
    <xdr:to>
      <xdr:col>10</xdr:col>
      <xdr:colOff>165100</xdr:colOff>
      <xdr:row>34</xdr:row>
      <xdr:rowOff>23949</xdr:rowOff>
    </xdr:to>
    <xdr:sp macro="" textlink="">
      <xdr:nvSpPr>
        <xdr:cNvPr id="73" name="フローチャート: 判断 72"/>
        <xdr:cNvSpPr/>
      </xdr:nvSpPr>
      <xdr:spPr>
        <a:xfrm>
          <a:off x="1968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15076</xdr:rowOff>
    </xdr:from>
    <xdr:ext cx="469744" cy="259045"/>
    <xdr:sp macro="" textlink="">
      <xdr:nvSpPr>
        <xdr:cNvPr id="74" name="テキスト ボックス 73"/>
        <xdr:cNvSpPr txBox="1"/>
      </xdr:nvSpPr>
      <xdr:spPr>
        <a:xfrm>
          <a:off x="1784428"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150949</xdr:rowOff>
    </xdr:from>
    <xdr:to>
      <xdr:col>24</xdr:col>
      <xdr:colOff>114300</xdr:colOff>
      <xdr:row>34</xdr:row>
      <xdr:rowOff>81099</xdr:rowOff>
    </xdr:to>
    <xdr:sp macro="" textlink="">
      <xdr:nvSpPr>
        <xdr:cNvPr id="82" name="楕円 81"/>
        <xdr:cNvSpPr/>
      </xdr:nvSpPr>
      <xdr:spPr>
        <a:xfrm>
          <a:off x="4584700" y="58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2376</xdr:rowOff>
    </xdr:from>
    <xdr:ext cx="469744" cy="259045"/>
    <xdr:sp macro="" textlink="">
      <xdr:nvSpPr>
        <xdr:cNvPr id="83" name="議会費該当値テキスト"/>
        <xdr:cNvSpPr txBox="1"/>
      </xdr:nvSpPr>
      <xdr:spPr>
        <a:xfrm>
          <a:off x="4686300" y="56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43180</xdr:rowOff>
    </xdr:from>
    <xdr:to>
      <xdr:col>20</xdr:col>
      <xdr:colOff>38100</xdr:colOff>
      <xdr:row>34</xdr:row>
      <xdr:rowOff>144780</xdr:rowOff>
    </xdr:to>
    <xdr:sp macro="" textlink="">
      <xdr:nvSpPr>
        <xdr:cNvPr id="84" name="楕円 83"/>
        <xdr:cNvSpPr/>
      </xdr:nvSpPr>
      <xdr:spPr>
        <a:xfrm>
          <a:off x="3746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161307</xdr:rowOff>
    </xdr:from>
    <xdr:ext cx="469744" cy="259045"/>
    <xdr:sp macro="" textlink="">
      <xdr:nvSpPr>
        <xdr:cNvPr id="85" name="テキスト ボックス 84"/>
        <xdr:cNvSpPr txBox="1"/>
      </xdr:nvSpPr>
      <xdr:spPr>
        <a:xfrm>
          <a:off x="3562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25219</xdr:rowOff>
    </xdr:from>
    <xdr:to>
      <xdr:col>15</xdr:col>
      <xdr:colOff>101600</xdr:colOff>
      <xdr:row>33</xdr:row>
      <xdr:rowOff>126819</xdr:rowOff>
    </xdr:to>
    <xdr:sp macro="" textlink="">
      <xdr:nvSpPr>
        <xdr:cNvPr id="86" name="楕円 85"/>
        <xdr:cNvSpPr/>
      </xdr:nvSpPr>
      <xdr:spPr>
        <a:xfrm>
          <a:off x="2857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143346</xdr:rowOff>
    </xdr:from>
    <xdr:ext cx="469744" cy="259045"/>
    <xdr:sp macro="" textlink="">
      <xdr:nvSpPr>
        <xdr:cNvPr id="87" name="テキスト ボックス 86"/>
        <xdr:cNvSpPr txBox="1"/>
      </xdr:nvSpPr>
      <xdr:spPr>
        <a:xfrm>
          <a:off x="2673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129722</xdr:rowOff>
    </xdr:from>
    <xdr:to>
      <xdr:col>10</xdr:col>
      <xdr:colOff>165100</xdr:colOff>
      <xdr:row>33</xdr:row>
      <xdr:rowOff>59872</xdr:rowOff>
    </xdr:to>
    <xdr:sp macro="" textlink="">
      <xdr:nvSpPr>
        <xdr:cNvPr id="88" name="楕円 87"/>
        <xdr:cNvSpPr/>
      </xdr:nvSpPr>
      <xdr:spPr>
        <a:xfrm>
          <a:off x="1968500" y="5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76399</xdr:rowOff>
    </xdr:from>
    <xdr:ext cx="469744" cy="259045"/>
    <xdr:sp macro="" textlink="">
      <xdr:nvSpPr>
        <xdr:cNvPr id="89" name="テキスト ボックス 88"/>
        <xdr:cNvSpPr txBox="1"/>
      </xdr:nvSpPr>
      <xdr:spPr>
        <a:xfrm>
          <a:off x="1784428" y="539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160746</xdr:rowOff>
    </xdr:from>
    <xdr:to>
      <xdr:col>6</xdr:col>
      <xdr:colOff>38100</xdr:colOff>
      <xdr:row>33</xdr:row>
      <xdr:rowOff>90896</xdr:rowOff>
    </xdr:to>
    <xdr:sp macro="" textlink="">
      <xdr:nvSpPr>
        <xdr:cNvPr id="90" name="楕円 89"/>
        <xdr:cNvSpPr/>
      </xdr:nvSpPr>
      <xdr:spPr>
        <a:xfrm>
          <a:off x="1079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107423</xdr:rowOff>
    </xdr:from>
    <xdr:ext cx="469744" cy="259045"/>
    <xdr:sp macro="" textlink="">
      <xdr:nvSpPr>
        <xdr:cNvPr id="91" name="テキスト ボックス 90"/>
        <xdr:cNvSpPr txBox="1"/>
      </xdr:nvSpPr>
      <xdr:spPr>
        <a:xfrm>
          <a:off x="895428"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129642</xdr:rowOff>
    </xdr:from>
    <xdr:to>
      <xdr:col>24</xdr:col>
      <xdr:colOff>62865</xdr:colOff>
      <xdr:row>57</xdr:row>
      <xdr:rowOff>79235</xdr:rowOff>
    </xdr:to>
    <xdr:cxnSp macro="">
      <xdr:nvCxnSpPr>
        <xdr:cNvPr id="116" name="直線コネクタ 115"/>
        <xdr:cNvCxnSpPr/>
      </xdr:nvCxnSpPr>
      <xdr:spPr>
        <a:xfrm flipV="1">
          <a:off x="4633595" y="8530692"/>
          <a:ext cx="1270" cy="1321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83062</xdr:rowOff>
    </xdr:from>
    <xdr:ext cx="534377" cy="259045"/>
    <xdr:sp macro="" textlink="">
      <xdr:nvSpPr>
        <xdr:cNvPr id="117" name="総務費最小値テキスト"/>
        <xdr:cNvSpPr txBox="1"/>
      </xdr:nvSpPr>
      <xdr:spPr>
        <a:xfrm>
          <a:off x="4686300" y="9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79235</xdr:rowOff>
    </xdr:from>
    <xdr:to>
      <xdr:col>24</xdr:col>
      <xdr:colOff>152400</xdr:colOff>
      <xdr:row>57</xdr:row>
      <xdr:rowOff>79235</xdr:rowOff>
    </xdr:to>
    <xdr:cxnSp macro="">
      <xdr:nvCxnSpPr>
        <xdr:cNvPr id="118" name="直線コネクタ 117"/>
        <xdr:cNvCxnSpPr/>
      </xdr:nvCxnSpPr>
      <xdr:spPr>
        <a:xfrm>
          <a:off x="4546600" y="985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76319</xdr:rowOff>
    </xdr:from>
    <xdr:ext cx="534377" cy="259045"/>
    <xdr:sp macro="" textlink="">
      <xdr:nvSpPr>
        <xdr:cNvPr id="119" name="総務費最大値テキスト"/>
        <xdr:cNvSpPr txBox="1"/>
      </xdr:nvSpPr>
      <xdr:spPr>
        <a:xfrm>
          <a:off x="4686300" y="83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129642</xdr:rowOff>
    </xdr:from>
    <xdr:to>
      <xdr:col>24</xdr:col>
      <xdr:colOff>152400</xdr:colOff>
      <xdr:row>49</xdr:row>
      <xdr:rowOff>129642</xdr:rowOff>
    </xdr:to>
    <xdr:cxnSp macro="">
      <xdr:nvCxnSpPr>
        <xdr:cNvPr id="120" name="直線コネクタ 119"/>
        <xdr:cNvCxnSpPr/>
      </xdr:nvCxnSpPr>
      <xdr:spPr>
        <a:xfrm>
          <a:off x="4546600" y="853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21475</xdr:rowOff>
    </xdr:from>
    <xdr:to>
      <xdr:col>24</xdr:col>
      <xdr:colOff>63500</xdr:colOff>
      <xdr:row>57</xdr:row>
      <xdr:rowOff>79235</xdr:rowOff>
    </xdr:to>
    <xdr:cxnSp macro="">
      <xdr:nvCxnSpPr>
        <xdr:cNvPr id="121" name="直線コネクタ 120"/>
        <xdr:cNvCxnSpPr/>
      </xdr:nvCxnSpPr>
      <xdr:spPr>
        <a:xfrm>
          <a:off x="3797300" y="9622675"/>
          <a:ext cx="838200" cy="2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111206</xdr:rowOff>
    </xdr:from>
    <xdr:ext cx="534377" cy="259045"/>
    <xdr:sp macro="" textlink="">
      <xdr:nvSpPr>
        <xdr:cNvPr id="122" name="総務費平均値テキスト"/>
        <xdr:cNvSpPr txBox="1"/>
      </xdr:nvSpPr>
      <xdr:spPr>
        <a:xfrm>
          <a:off x="4686300" y="919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88329</xdr:rowOff>
    </xdr:from>
    <xdr:to>
      <xdr:col>24</xdr:col>
      <xdr:colOff>114300</xdr:colOff>
      <xdr:row>55</xdr:row>
      <xdr:rowOff>18479</xdr:rowOff>
    </xdr:to>
    <xdr:sp macro="" textlink="">
      <xdr:nvSpPr>
        <xdr:cNvPr id="123" name="フローチャート: 判断 122"/>
        <xdr:cNvSpPr/>
      </xdr:nvSpPr>
      <xdr:spPr>
        <a:xfrm>
          <a:off x="4584700" y="934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21475</xdr:rowOff>
    </xdr:from>
    <xdr:to>
      <xdr:col>19</xdr:col>
      <xdr:colOff>177800</xdr:colOff>
      <xdr:row>56</xdr:row>
      <xdr:rowOff>100609</xdr:rowOff>
    </xdr:to>
    <xdr:cxnSp macro="">
      <xdr:nvCxnSpPr>
        <xdr:cNvPr id="124" name="直線コネクタ 123"/>
        <xdr:cNvCxnSpPr/>
      </xdr:nvCxnSpPr>
      <xdr:spPr>
        <a:xfrm flipV="1">
          <a:off x="2908300" y="9622675"/>
          <a:ext cx="8890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69126</xdr:rowOff>
    </xdr:from>
    <xdr:to>
      <xdr:col>20</xdr:col>
      <xdr:colOff>38100</xdr:colOff>
      <xdr:row>54</xdr:row>
      <xdr:rowOff>170726</xdr:rowOff>
    </xdr:to>
    <xdr:sp macro="" textlink="">
      <xdr:nvSpPr>
        <xdr:cNvPr id="125" name="フローチャート: 判断 124"/>
        <xdr:cNvSpPr/>
      </xdr:nvSpPr>
      <xdr:spPr>
        <a:xfrm>
          <a:off x="3746500" y="932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15803</xdr:rowOff>
    </xdr:from>
    <xdr:ext cx="534377" cy="259045"/>
    <xdr:sp macro="" textlink="">
      <xdr:nvSpPr>
        <xdr:cNvPr id="126" name="テキスト ボックス 125"/>
        <xdr:cNvSpPr txBox="1"/>
      </xdr:nvSpPr>
      <xdr:spPr>
        <a:xfrm>
          <a:off x="3530111" y="910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10237</xdr:rowOff>
    </xdr:from>
    <xdr:to>
      <xdr:col>15</xdr:col>
      <xdr:colOff>50800</xdr:colOff>
      <xdr:row>56</xdr:row>
      <xdr:rowOff>100609</xdr:rowOff>
    </xdr:to>
    <xdr:cxnSp macro="">
      <xdr:nvCxnSpPr>
        <xdr:cNvPr id="127" name="直線コネクタ 126"/>
        <xdr:cNvCxnSpPr/>
      </xdr:nvCxnSpPr>
      <xdr:spPr>
        <a:xfrm>
          <a:off x="2019300" y="9611437"/>
          <a:ext cx="889000" cy="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144373</xdr:rowOff>
    </xdr:from>
    <xdr:to>
      <xdr:col>15</xdr:col>
      <xdr:colOff>101600</xdr:colOff>
      <xdr:row>54</xdr:row>
      <xdr:rowOff>74523</xdr:rowOff>
    </xdr:to>
    <xdr:sp macro="" textlink="">
      <xdr:nvSpPr>
        <xdr:cNvPr id="128" name="フローチャート: 判断 127"/>
        <xdr:cNvSpPr/>
      </xdr:nvSpPr>
      <xdr:spPr>
        <a:xfrm>
          <a:off x="2857500" y="92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91050</xdr:rowOff>
    </xdr:from>
    <xdr:ext cx="534377" cy="259045"/>
    <xdr:sp macro="" textlink="">
      <xdr:nvSpPr>
        <xdr:cNvPr id="129" name="テキスト ボックス 128"/>
        <xdr:cNvSpPr txBox="1"/>
      </xdr:nvSpPr>
      <xdr:spPr>
        <a:xfrm>
          <a:off x="2641111" y="90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10237</xdr:rowOff>
    </xdr:from>
    <xdr:to>
      <xdr:col>10</xdr:col>
      <xdr:colOff>114300</xdr:colOff>
      <xdr:row>57</xdr:row>
      <xdr:rowOff>110630</xdr:rowOff>
    </xdr:to>
    <xdr:cxnSp macro="">
      <xdr:nvCxnSpPr>
        <xdr:cNvPr id="130" name="直線コネクタ 129"/>
        <xdr:cNvCxnSpPr/>
      </xdr:nvCxnSpPr>
      <xdr:spPr>
        <a:xfrm flipV="1">
          <a:off x="1130300" y="9611437"/>
          <a:ext cx="889000" cy="27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31" name="フローチャート: 判断 130"/>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2" name="テキスト ボックス 131"/>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3" name="フローチャート: 判断 132"/>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4" name="テキスト ボックス 133"/>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28435</xdr:rowOff>
    </xdr:from>
    <xdr:to>
      <xdr:col>24</xdr:col>
      <xdr:colOff>114300</xdr:colOff>
      <xdr:row>57</xdr:row>
      <xdr:rowOff>130035</xdr:rowOff>
    </xdr:to>
    <xdr:sp macro="" textlink="">
      <xdr:nvSpPr>
        <xdr:cNvPr id="140" name="楕円 139"/>
        <xdr:cNvSpPr/>
      </xdr:nvSpPr>
      <xdr:spPr>
        <a:xfrm>
          <a:off x="4584700" y="9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114812</xdr:rowOff>
    </xdr:from>
    <xdr:ext cx="534377" cy="259045"/>
    <xdr:sp macro="" textlink="">
      <xdr:nvSpPr>
        <xdr:cNvPr id="141" name="総務費該当値テキスト"/>
        <xdr:cNvSpPr txBox="1"/>
      </xdr:nvSpPr>
      <xdr:spPr>
        <a:xfrm>
          <a:off x="4686300" y="97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142125</xdr:rowOff>
    </xdr:from>
    <xdr:to>
      <xdr:col>20</xdr:col>
      <xdr:colOff>38100</xdr:colOff>
      <xdr:row>56</xdr:row>
      <xdr:rowOff>72275</xdr:rowOff>
    </xdr:to>
    <xdr:sp macro="" textlink="">
      <xdr:nvSpPr>
        <xdr:cNvPr id="142" name="楕円 141"/>
        <xdr:cNvSpPr/>
      </xdr:nvSpPr>
      <xdr:spPr>
        <a:xfrm>
          <a:off x="3746500" y="95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63402</xdr:rowOff>
    </xdr:from>
    <xdr:ext cx="534377" cy="259045"/>
    <xdr:sp macro="" textlink="">
      <xdr:nvSpPr>
        <xdr:cNvPr id="143" name="テキスト ボックス 142"/>
        <xdr:cNvSpPr txBox="1"/>
      </xdr:nvSpPr>
      <xdr:spPr>
        <a:xfrm>
          <a:off x="3530111" y="96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49809</xdr:rowOff>
    </xdr:from>
    <xdr:to>
      <xdr:col>15</xdr:col>
      <xdr:colOff>101600</xdr:colOff>
      <xdr:row>56</xdr:row>
      <xdr:rowOff>151409</xdr:rowOff>
    </xdr:to>
    <xdr:sp macro="" textlink="">
      <xdr:nvSpPr>
        <xdr:cNvPr id="144" name="楕円 143"/>
        <xdr:cNvSpPr/>
      </xdr:nvSpPr>
      <xdr:spPr>
        <a:xfrm>
          <a:off x="2857500" y="96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142536</xdr:rowOff>
    </xdr:from>
    <xdr:ext cx="534377" cy="259045"/>
    <xdr:sp macro="" textlink="">
      <xdr:nvSpPr>
        <xdr:cNvPr id="145" name="テキスト ボックス 144"/>
        <xdr:cNvSpPr txBox="1"/>
      </xdr:nvSpPr>
      <xdr:spPr>
        <a:xfrm>
          <a:off x="2641111" y="97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130887</xdr:rowOff>
    </xdr:from>
    <xdr:to>
      <xdr:col>10</xdr:col>
      <xdr:colOff>165100</xdr:colOff>
      <xdr:row>56</xdr:row>
      <xdr:rowOff>61037</xdr:rowOff>
    </xdr:to>
    <xdr:sp macro="" textlink="">
      <xdr:nvSpPr>
        <xdr:cNvPr id="146" name="楕円 145"/>
        <xdr:cNvSpPr/>
      </xdr:nvSpPr>
      <xdr:spPr>
        <a:xfrm>
          <a:off x="1968500" y="95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52164</xdr:rowOff>
    </xdr:from>
    <xdr:ext cx="534377" cy="259045"/>
    <xdr:sp macro="" textlink="">
      <xdr:nvSpPr>
        <xdr:cNvPr id="147" name="テキスト ボックス 146"/>
        <xdr:cNvSpPr txBox="1"/>
      </xdr:nvSpPr>
      <xdr:spPr>
        <a:xfrm>
          <a:off x="1752111" y="96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59830</xdr:rowOff>
    </xdr:from>
    <xdr:to>
      <xdr:col>6</xdr:col>
      <xdr:colOff>38100</xdr:colOff>
      <xdr:row>57</xdr:row>
      <xdr:rowOff>161430</xdr:rowOff>
    </xdr:to>
    <xdr:sp macro="" textlink="">
      <xdr:nvSpPr>
        <xdr:cNvPr id="148" name="楕円 147"/>
        <xdr:cNvSpPr/>
      </xdr:nvSpPr>
      <xdr:spPr>
        <a:xfrm>
          <a:off x="1079500" y="9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152557</xdr:rowOff>
    </xdr:from>
    <xdr:ext cx="534377" cy="259045"/>
    <xdr:sp macro="" textlink="">
      <xdr:nvSpPr>
        <xdr:cNvPr id="149" name="テキスト ボックス 148"/>
        <xdr:cNvSpPr txBox="1"/>
      </xdr:nvSpPr>
      <xdr:spPr>
        <a:xfrm>
          <a:off x="863111" y="99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2" name="直線コネクタ 171"/>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3"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4" name="直線コネクタ 173"/>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5"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6" name="直線コネクタ 175"/>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36395</xdr:rowOff>
    </xdr:from>
    <xdr:to>
      <xdr:col>24</xdr:col>
      <xdr:colOff>63500</xdr:colOff>
      <xdr:row>75</xdr:row>
      <xdr:rowOff>98529</xdr:rowOff>
    </xdr:to>
    <xdr:cxnSp macro="">
      <xdr:nvCxnSpPr>
        <xdr:cNvPr id="177" name="直線コネクタ 176"/>
        <xdr:cNvCxnSpPr/>
      </xdr:nvCxnSpPr>
      <xdr:spPr>
        <a:xfrm flipV="1">
          <a:off x="3797300" y="12895145"/>
          <a:ext cx="8382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37939</xdr:rowOff>
    </xdr:from>
    <xdr:ext cx="599010" cy="259045"/>
    <xdr:sp macro="" textlink="">
      <xdr:nvSpPr>
        <xdr:cNvPr id="178" name="民生費平均値テキスト"/>
        <xdr:cNvSpPr txBox="1"/>
      </xdr:nvSpPr>
      <xdr:spPr>
        <a:xfrm>
          <a:off x="4686300" y="12553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9" name="フローチャート: 判断 178"/>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98529</xdr:rowOff>
    </xdr:from>
    <xdr:to>
      <xdr:col>19</xdr:col>
      <xdr:colOff>177800</xdr:colOff>
      <xdr:row>75</xdr:row>
      <xdr:rowOff>155290</xdr:rowOff>
    </xdr:to>
    <xdr:cxnSp macro="">
      <xdr:nvCxnSpPr>
        <xdr:cNvPr id="180" name="直線コネクタ 179"/>
        <xdr:cNvCxnSpPr/>
      </xdr:nvCxnSpPr>
      <xdr:spPr>
        <a:xfrm flipV="1">
          <a:off x="2908300" y="12957279"/>
          <a:ext cx="8890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81" name="フローチャート: 判断 180"/>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149603</xdr:rowOff>
    </xdr:from>
    <xdr:ext cx="599010" cy="259045"/>
    <xdr:sp macro="" textlink="">
      <xdr:nvSpPr>
        <xdr:cNvPr id="182" name="テキスト ボックス 181"/>
        <xdr:cNvSpPr txBox="1"/>
      </xdr:nvSpPr>
      <xdr:spPr>
        <a:xfrm>
          <a:off x="3497795" y="124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155290</xdr:rowOff>
    </xdr:from>
    <xdr:to>
      <xdr:col>15</xdr:col>
      <xdr:colOff>50800</xdr:colOff>
      <xdr:row>76</xdr:row>
      <xdr:rowOff>67943</xdr:rowOff>
    </xdr:to>
    <xdr:cxnSp macro="">
      <xdr:nvCxnSpPr>
        <xdr:cNvPr id="183" name="直線コネクタ 182"/>
        <xdr:cNvCxnSpPr/>
      </xdr:nvCxnSpPr>
      <xdr:spPr>
        <a:xfrm flipV="1">
          <a:off x="2019300" y="13014040"/>
          <a:ext cx="8890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4" name="フローチャート: 判断 183"/>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5" name="テキスト ボックス 184"/>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67943</xdr:rowOff>
    </xdr:from>
    <xdr:to>
      <xdr:col>10</xdr:col>
      <xdr:colOff>114300</xdr:colOff>
      <xdr:row>76</xdr:row>
      <xdr:rowOff>147427</xdr:rowOff>
    </xdr:to>
    <xdr:cxnSp macro="">
      <xdr:nvCxnSpPr>
        <xdr:cNvPr id="186" name="直線コネクタ 185"/>
        <xdr:cNvCxnSpPr/>
      </xdr:nvCxnSpPr>
      <xdr:spPr>
        <a:xfrm flipV="1">
          <a:off x="1130300" y="13098143"/>
          <a:ext cx="889000" cy="7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92649</xdr:rowOff>
    </xdr:from>
    <xdr:to>
      <xdr:col>10</xdr:col>
      <xdr:colOff>165100</xdr:colOff>
      <xdr:row>71</xdr:row>
      <xdr:rowOff>22799</xdr:rowOff>
    </xdr:to>
    <xdr:sp macro="" textlink="">
      <xdr:nvSpPr>
        <xdr:cNvPr id="187" name="フローチャート: 判断 186"/>
        <xdr:cNvSpPr/>
      </xdr:nvSpPr>
      <xdr:spPr>
        <a:xfrm>
          <a:off x="1968500" y="1209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39326</xdr:rowOff>
    </xdr:from>
    <xdr:ext cx="599010" cy="259045"/>
    <xdr:sp macro="" textlink="">
      <xdr:nvSpPr>
        <xdr:cNvPr id="188" name="テキスト ボックス 187"/>
        <xdr:cNvSpPr txBox="1"/>
      </xdr:nvSpPr>
      <xdr:spPr>
        <a:xfrm>
          <a:off x="1719795" y="118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9" name="フローチャート: 判断 188"/>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90" name="テキスト ボックス 189"/>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157045</xdr:rowOff>
    </xdr:from>
    <xdr:to>
      <xdr:col>24</xdr:col>
      <xdr:colOff>114300</xdr:colOff>
      <xdr:row>75</xdr:row>
      <xdr:rowOff>87195</xdr:rowOff>
    </xdr:to>
    <xdr:sp macro="" textlink="">
      <xdr:nvSpPr>
        <xdr:cNvPr id="196" name="楕円 195"/>
        <xdr:cNvSpPr/>
      </xdr:nvSpPr>
      <xdr:spPr>
        <a:xfrm>
          <a:off x="4584700" y="128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135472</xdr:rowOff>
    </xdr:from>
    <xdr:ext cx="599010" cy="259045"/>
    <xdr:sp macro="" textlink="">
      <xdr:nvSpPr>
        <xdr:cNvPr id="197" name="民生費該当値テキスト"/>
        <xdr:cNvSpPr txBox="1"/>
      </xdr:nvSpPr>
      <xdr:spPr>
        <a:xfrm>
          <a:off x="4686300" y="1282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47729</xdr:rowOff>
    </xdr:from>
    <xdr:to>
      <xdr:col>20</xdr:col>
      <xdr:colOff>38100</xdr:colOff>
      <xdr:row>75</xdr:row>
      <xdr:rowOff>149329</xdr:rowOff>
    </xdr:to>
    <xdr:sp macro="" textlink="">
      <xdr:nvSpPr>
        <xdr:cNvPr id="198" name="楕円 197"/>
        <xdr:cNvSpPr/>
      </xdr:nvSpPr>
      <xdr:spPr>
        <a:xfrm>
          <a:off x="3746500" y="129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140456</xdr:rowOff>
    </xdr:from>
    <xdr:ext cx="599010" cy="259045"/>
    <xdr:sp macro="" textlink="">
      <xdr:nvSpPr>
        <xdr:cNvPr id="199" name="テキスト ボックス 198"/>
        <xdr:cNvSpPr txBox="1"/>
      </xdr:nvSpPr>
      <xdr:spPr>
        <a:xfrm>
          <a:off x="3497795" y="129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104491</xdr:rowOff>
    </xdr:from>
    <xdr:to>
      <xdr:col>15</xdr:col>
      <xdr:colOff>101600</xdr:colOff>
      <xdr:row>76</xdr:row>
      <xdr:rowOff>34640</xdr:rowOff>
    </xdr:to>
    <xdr:sp macro="" textlink="">
      <xdr:nvSpPr>
        <xdr:cNvPr id="200" name="楕円 199"/>
        <xdr:cNvSpPr/>
      </xdr:nvSpPr>
      <xdr:spPr>
        <a:xfrm>
          <a:off x="2857500" y="129632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25767</xdr:rowOff>
    </xdr:from>
    <xdr:ext cx="599010" cy="259045"/>
    <xdr:sp macro="" textlink="">
      <xdr:nvSpPr>
        <xdr:cNvPr id="201" name="テキスト ボックス 200"/>
        <xdr:cNvSpPr txBox="1"/>
      </xdr:nvSpPr>
      <xdr:spPr>
        <a:xfrm>
          <a:off x="2608795" y="1305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17143</xdr:rowOff>
    </xdr:from>
    <xdr:to>
      <xdr:col>10</xdr:col>
      <xdr:colOff>165100</xdr:colOff>
      <xdr:row>76</xdr:row>
      <xdr:rowOff>118743</xdr:rowOff>
    </xdr:to>
    <xdr:sp macro="" textlink="">
      <xdr:nvSpPr>
        <xdr:cNvPr id="202" name="楕円 201"/>
        <xdr:cNvSpPr/>
      </xdr:nvSpPr>
      <xdr:spPr>
        <a:xfrm>
          <a:off x="1968500" y="130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109870</xdr:rowOff>
    </xdr:from>
    <xdr:ext cx="599010" cy="259045"/>
    <xdr:sp macro="" textlink="">
      <xdr:nvSpPr>
        <xdr:cNvPr id="203" name="テキスト ボックス 202"/>
        <xdr:cNvSpPr txBox="1"/>
      </xdr:nvSpPr>
      <xdr:spPr>
        <a:xfrm>
          <a:off x="1719795" y="1314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96627</xdr:rowOff>
    </xdr:from>
    <xdr:to>
      <xdr:col>6</xdr:col>
      <xdr:colOff>38100</xdr:colOff>
      <xdr:row>77</xdr:row>
      <xdr:rowOff>26777</xdr:rowOff>
    </xdr:to>
    <xdr:sp macro="" textlink="">
      <xdr:nvSpPr>
        <xdr:cNvPr id="204" name="楕円 203"/>
        <xdr:cNvSpPr/>
      </xdr:nvSpPr>
      <xdr:spPr>
        <a:xfrm>
          <a:off x="1079500" y="131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17904</xdr:rowOff>
    </xdr:from>
    <xdr:ext cx="599010" cy="259045"/>
    <xdr:sp macro="" textlink="">
      <xdr:nvSpPr>
        <xdr:cNvPr id="205" name="テキスト ボックス 204"/>
        <xdr:cNvSpPr txBox="1"/>
      </xdr:nvSpPr>
      <xdr:spPr>
        <a:xfrm>
          <a:off x="830795" y="132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6" name="直線コネクタ 225"/>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7"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8" name="直線コネクタ 227"/>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9"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30" name="直線コネクタ 229"/>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152958</xdr:rowOff>
    </xdr:from>
    <xdr:to>
      <xdr:col>24</xdr:col>
      <xdr:colOff>63500</xdr:colOff>
      <xdr:row>93</xdr:row>
      <xdr:rowOff>3339</xdr:rowOff>
    </xdr:to>
    <xdr:cxnSp macro="">
      <xdr:nvCxnSpPr>
        <xdr:cNvPr id="231" name="直線コネクタ 230"/>
        <xdr:cNvCxnSpPr/>
      </xdr:nvCxnSpPr>
      <xdr:spPr>
        <a:xfrm flipV="1">
          <a:off x="3797300" y="15926358"/>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60411</xdr:rowOff>
    </xdr:from>
    <xdr:ext cx="534377" cy="259045"/>
    <xdr:sp macro="" textlink="">
      <xdr:nvSpPr>
        <xdr:cNvPr id="232" name="衛生費平均値テキスト"/>
        <xdr:cNvSpPr txBox="1"/>
      </xdr:nvSpPr>
      <xdr:spPr>
        <a:xfrm>
          <a:off x="4686300" y="1617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3" name="フローチャート: 判断 232"/>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3339</xdr:rowOff>
    </xdr:from>
    <xdr:to>
      <xdr:col>19</xdr:col>
      <xdr:colOff>177800</xdr:colOff>
      <xdr:row>96</xdr:row>
      <xdr:rowOff>43859</xdr:rowOff>
    </xdr:to>
    <xdr:cxnSp macro="">
      <xdr:nvCxnSpPr>
        <xdr:cNvPr id="234" name="直線コネクタ 233"/>
        <xdr:cNvCxnSpPr/>
      </xdr:nvCxnSpPr>
      <xdr:spPr>
        <a:xfrm flipV="1">
          <a:off x="2908300" y="15948189"/>
          <a:ext cx="889000" cy="55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5" name="フローチャート: 判断 234"/>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29551</xdr:rowOff>
    </xdr:from>
    <xdr:ext cx="534377" cy="259045"/>
    <xdr:sp macro="" textlink="">
      <xdr:nvSpPr>
        <xdr:cNvPr id="236" name="テキスト ボックス 235"/>
        <xdr:cNvSpPr txBox="1"/>
      </xdr:nvSpPr>
      <xdr:spPr>
        <a:xfrm>
          <a:off x="3530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17399</xdr:rowOff>
    </xdr:from>
    <xdr:to>
      <xdr:col>15</xdr:col>
      <xdr:colOff>50800</xdr:colOff>
      <xdr:row>96</xdr:row>
      <xdr:rowOff>43859</xdr:rowOff>
    </xdr:to>
    <xdr:cxnSp macro="">
      <xdr:nvCxnSpPr>
        <xdr:cNvPr id="237" name="直線コネクタ 236"/>
        <xdr:cNvCxnSpPr/>
      </xdr:nvCxnSpPr>
      <xdr:spPr>
        <a:xfrm>
          <a:off x="2019300" y="16476599"/>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8" name="フローチャート: 判断 237"/>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9" name="テキスト ボックス 238"/>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17399</xdr:rowOff>
    </xdr:from>
    <xdr:to>
      <xdr:col>10</xdr:col>
      <xdr:colOff>114300</xdr:colOff>
      <xdr:row>96</xdr:row>
      <xdr:rowOff>51233</xdr:rowOff>
    </xdr:to>
    <xdr:cxnSp macro="">
      <xdr:nvCxnSpPr>
        <xdr:cNvPr id="240" name="直線コネクタ 239"/>
        <xdr:cNvCxnSpPr/>
      </xdr:nvCxnSpPr>
      <xdr:spPr>
        <a:xfrm flipV="1">
          <a:off x="1130300" y="16476599"/>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168511</xdr:rowOff>
    </xdr:from>
    <xdr:to>
      <xdr:col>10</xdr:col>
      <xdr:colOff>165100</xdr:colOff>
      <xdr:row>95</xdr:row>
      <xdr:rowOff>98661</xdr:rowOff>
    </xdr:to>
    <xdr:sp macro="" textlink="">
      <xdr:nvSpPr>
        <xdr:cNvPr id="241" name="フローチャート: 判断 240"/>
        <xdr:cNvSpPr/>
      </xdr:nvSpPr>
      <xdr:spPr>
        <a:xfrm>
          <a:off x="1968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115188</xdr:rowOff>
    </xdr:from>
    <xdr:ext cx="534377" cy="259045"/>
    <xdr:sp macro="" textlink="">
      <xdr:nvSpPr>
        <xdr:cNvPr id="242" name="テキスト ボックス 241"/>
        <xdr:cNvSpPr txBox="1"/>
      </xdr:nvSpPr>
      <xdr:spPr>
        <a:xfrm>
          <a:off x="1752111" y="160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3" name="フローチャート: 判断 242"/>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xdr:rowOff>
    </xdr:from>
    <xdr:ext cx="534377" cy="259045"/>
    <xdr:sp macro="" textlink="">
      <xdr:nvSpPr>
        <xdr:cNvPr id="244" name="テキスト ボックス 243"/>
        <xdr:cNvSpPr txBox="1"/>
      </xdr:nvSpPr>
      <xdr:spPr>
        <a:xfrm>
          <a:off x="863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102158</xdr:rowOff>
    </xdr:from>
    <xdr:to>
      <xdr:col>24</xdr:col>
      <xdr:colOff>114300</xdr:colOff>
      <xdr:row>93</xdr:row>
      <xdr:rowOff>32308</xdr:rowOff>
    </xdr:to>
    <xdr:sp macro="" textlink="">
      <xdr:nvSpPr>
        <xdr:cNvPr id="250" name="楕円 249"/>
        <xdr:cNvSpPr/>
      </xdr:nvSpPr>
      <xdr:spPr>
        <a:xfrm>
          <a:off x="4584700" y="158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125035</xdr:rowOff>
    </xdr:from>
    <xdr:ext cx="534377" cy="259045"/>
    <xdr:sp macro="" textlink="">
      <xdr:nvSpPr>
        <xdr:cNvPr id="251" name="衛生費該当値テキスト"/>
        <xdr:cNvSpPr txBox="1"/>
      </xdr:nvSpPr>
      <xdr:spPr>
        <a:xfrm>
          <a:off x="4686300" y="157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123989</xdr:rowOff>
    </xdr:from>
    <xdr:to>
      <xdr:col>20</xdr:col>
      <xdr:colOff>38100</xdr:colOff>
      <xdr:row>93</xdr:row>
      <xdr:rowOff>54139</xdr:rowOff>
    </xdr:to>
    <xdr:sp macro="" textlink="">
      <xdr:nvSpPr>
        <xdr:cNvPr id="252" name="楕円 251"/>
        <xdr:cNvSpPr/>
      </xdr:nvSpPr>
      <xdr:spPr>
        <a:xfrm>
          <a:off x="3746500" y="15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70666</xdr:rowOff>
    </xdr:from>
    <xdr:ext cx="534377" cy="259045"/>
    <xdr:sp macro="" textlink="">
      <xdr:nvSpPr>
        <xdr:cNvPr id="253" name="テキスト ボックス 252"/>
        <xdr:cNvSpPr txBox="1"/>
      </xdr:nvSpPr>
      <xdr:spPr>
        <a:xfrm>
          <a:off x="3530111" y="156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164509</xdr:rowOff>
    </xdr:from>
    <xdr:to>
      <xdr:col>15</xdr:col>
      <xdr:colOff>101600</xdr:colOff>
      <xdr:row>96</xdr:row>
      <xdr:rowOff>94659</xdr:rowOff>
    </xdr:to>
    <xdr:sp macro="" textlink="">
      <xdr:nvSpPr>
        <xdr:cNvPr id="254" name="楕円 253"/>
        <xdr:cNvSpPr/>
      </xdr:nvSpPr>
      <xdr:spPr>
        <a:xfrm>
          <a:off x="2857500" y="164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85786</xdr:rowOff>
    </xdr:from>
    <xdr:ext cx="534377" cy="259045"/>
    <xdr:sp macro="" textlink="">
      <xdr:nvSpPr>
        <xdr:cNvPr id="255" name="テキスト ボックス 254"/>
        <xdr:cNvSpPr txBox="1"/>
      </xdr:nvSpPr>
      <xdr:spPr>
        <a:xfrm>
          <a:off x="2641111" y="165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138049</xdr:rowOff>
    </xdr:from>
    <xdr:to>
      <xdr:col>10</xdr:col>
      <xdr:colOff>165100</xdr:colOff>
      <xdr:row>96</xdr:row>
      <xdr:rowOff>68199</xdr:rowOff>
    </xdr:to>
    <xdr:sp macro="" textlink="">
      <xdr:nvSpPr>
        <xdr:cNvPr id="256" name="楕円 255"/>
        <xdr:cNvSpPr/>
      </xdr:nvSpPr>
      <xdr:spPr>
        <a:xfrm>
          <a:off x="19685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59326</xdr:rowOff>
    </xdr:from>
    <xdr:ext cx="534377" cy="259045"/>
    <xdr:sp macro="" textlink="">
      <xdr:nvSpPr>
        <xdr:cNvPr id="257" name="テキスト ボックス 256"/>
        <xdr:cNvSpPr txBox="1"/>
      </xdr:nvSpPr>
      <xdr:spPr>
        <a:xfrm>
          <a:off x="1752111" y="165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433</xdr:rowOff>
    </xdr:from>
    <xdr:to>
      <xdr:col>6</xdr:col>
      <xdr:colOff>38100</xdr:colOff>
      <xdr:row>96</xdr:row>
      <xdr:rowOff>102033</xdr:rowOff>
    </xdr:to>
    <xdr:sp macro="" textlink="">
      <xdr:nvSpPr>
        <xdr:cNvPr id="258" name="楕円 257"/>
        <xdr:cNvSpPr/>
      </xdr:nvSpPr>
      <xdr:spPr>
        <a:xfrm>
          <a:off x="1079500" y="16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93160</xdr:rowOff>
    </xdr:from>
    <xdr:ext cx="534377" cy="259045"/>
    <xdr:sp macro="" textlink="">
      <xdr:nvSpPr>
        <xdr:cNvPr id="259" name="テキスト ボックス 258"/>
        <xdr:cNvSpPr txBox="1"/>
      </xdr:nvSpPr>
      <xdr:spPr>
        <a:xfrm>
          <a:off x="863111" y="165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5" name="直線コネクタ 284"/>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6"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7" name="直線コネクタ 286"/>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8"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9" name="直線コネクタ 288"/>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29482</xdr:rowOff>
    </xdr:from>
    <xdr:to>
      <xdr:col>55</xdr:col>
      <xdr:colOff>0</xdr:colOff>
      <xdr:row>39</xdr:row>
      <xdr:rowOff>33075</xdr:rowOff>
    </xdr:to>
    <xdr:cxnSp macro="">
      <xdr:nvCxnSpPr>
        <xdr:cNvPr id="290" name="直線コネクタ 289"/>
        <xdr:cNvCxnSpPr/>
      </xdr:nvCxnSpPr>
      <xdr:spPr>
        <a:xfrm flipV="1">
          <a:off x="9639300" y="6716032"/>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91"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2" name="フローチャート: 判断 291"/>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33075</xdr:rowOff>
    </xdr:from>
    <xdr:to>
      <xdr:col>50</xdr:col>
      <xdr:colOff>114300</xdr:colOff>
      <xdr:row>39</xdr:row>
      <xdr:rowOff>41565</xdr:rowOff>
    </xdr:to>
    <xdr:cxnSp macro="">
      <xdr:nvCxnSpPr>
        <xdr:cNvPr id="293" name="直線コネクタ 292"/>
        <xdr:cNvCxnSpPr/>
      </xdr:nvCxnSpPr>
      <xdr:spPr>
        <a:xfrm flipV="1">
          <a:off x="8750300" y="6719625"/>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5" name="テキスト ボックス 294"/>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28666</xdr:rowOff>
    </xdr:from>
    <xdr:to>
      <xdr:col>45</xdr:col>
      <xdr:colOff>177800</xdr:colOff>
      <xdr:row>39</xdr:row>
      <xdr:rowOff>41565</xdr:rowOff>
    </xdr:to>
    <xdr:cxnSp macro="">
      <xdr:nvCxnSpPr>
        <xdr:cNvPr id="296" name="直線コネクタ 295"/>
        <xdr:cNvCxnSpPr/>
      </xdr:nvCxnSpPr>
      <xdr:spPr>
        <a:xfrm>
          <a:off x="7861300" y="6715216"/>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7" name="フローチャート: 判断 296"/>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8" name="テキスト ボックス 297"/>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20991</xdr:rowOff>
    </xdr:from>
    <xdr:to>
      <xdr:col>41</xdr:col>
      <xdr:colOff>50800</xdr:colOff>
      <xdr:row>39</xdr:row>
      <xdr:rowOff>28666</xdr:rowOff>
    </xdr:to>
    <xdr:cxnSp macro="">
      <xdr:nvCxnSpPr>
        <xdr:cNvPr id="299" name="直線コネクタ 298"/>
        <xdr:cNvCxnSpPr/>
      </xdr:nvCxnSpPr>
      <xdr:spPr>
        <a:xfrm>
          <a:off x="6972300" y="6707541"/>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63101</xdr:rowOff>
    </xdr:from>
    <xdr:to>
      <xdr:col>41</xdr:col>
      <xdr:colOff>101600</xdr:colOff>
      <xdr:row>38</xdr:row>
      <xdr:rowOff>164701</xdr:rowOff>
    </xdr:to>
    <xdr:sp macro="" textlink="">
      <xdr:nvSpPr>
        <xdr:cNvPr id="300" name="フローチャート: 判断 299"/>
        <xdr:cNvSpPr/>
      </xdr:nvSpPr>
      <xdr:spPr>
        <a:xfrm>
          <a:off x="7810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9778</xdr:rowOff>
    </xdr:from>
    <xdr:ext cx="378565" cy="259045"/>
    <xdr:sp macro="" textlink="">
      <xdr:nvSpPr>
        <xdr:cNvPr id="301" name="テキスト ボックス 300"/>
        <xdr:cNvSpPr txBox="1"/>
      </xdr:nvSpPr>
      <xdr:spPr>
        <a:xfrm>
          <a:off x="7672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2" name="フローチャート: 判断 301"/>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3" name="テキスト ボックス 302"/>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150132</xdr:rowOff>
    </xdr:from>
    <xdr:to>
      <xdr:col>55</xdr:col>
      <xdr:colOff>50800</xdr:colOff>
      <xdr:row>39</xdr:row>
      <xdr:rowOff>80282</xdr:rowOff>
    </xdr:to>
    <xdr:sp macro="" textlink="">
      <xdr:nvSpPr>
        <xdr:cNvPr id="309" name="楕円 308"/>
        <xdr:cNvSpPr/>
      </xdr:nvSpPr>
      <xdr:spPr>
        <a:xfrm>
          <a:off x="10426700" y="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65059</xdr:rowOff>
    </xdr:from>
    <xdr:ext cx="378565" cy="259045"/>
    <xdr:sp macro="" textlink="">
      <xdr:nvSpPr>
        <xdr:cNvPr id="310" name="労働費該当値テキスト"/>
        <xdr:cNvSpPr txBox="1"/>
      </xdr:nvSpPr>
      <xdr:spPr>
        <a:xfrm>
          <a:off x="10528300" y="658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153725</xdr:rowOff>
    </xdr:from>
    <xdr:to>
      <xdr:col>50</xdr:col>
      <xdr:colOff>165100</xdr:colOff>
      <xdr:row>39</xdr:row>
      <xdr:rowOff>83875</xdr:rowOff>
    </xdr:to>
    <xdr:sp macro="" textlink="">
      <xdr:nvSpPr>
        <xdr:cNvPr id="311" name="楕円 310"/>
        <xdr:cNvSpPr/>
      </xdr:nvSpPr>
      <xdr:spPr>
        <a:xfrm>
          <a:off x="9588500" y="66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75002</xdr:rowOff>
    </xdr:from>
    <xdr:ext cx="378565" cy="259045"/>
    <xdr:sp macro="" textlink="">
      <xdr:nvSpPr>
        <xdr:cNvPr id="312" name="テキスト ボックス 311"/>
        <xdr:cNvSpPr txBox="1"/>
      </xdr:nvSpPr>
      <xdr:spPr>
        <a:xfrm>
          <a:off x="9450017" y="6761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162215</xdr:rowOff>
    </xdr:from>
    <xdr:to>
      <xdr:col>46</xdr:col>
      <xdr:colOff>38100</xdr:colOff>
      <xdr:row>39</xdr:row>
      <xdr:rowOff>92365</xdr:rowOff>
    </xdr:to>
    <xdr:sp macro="" textlink="">
      <xdr:nvSpPr>
        <xdr:cNvPr id="313" name="楕円 312"/>
        <xdr:cNvSpPr/>
      </xdr:nvSpPr>
      <xdr:spPr>
        <a:xfrm>
          <a:off x="8699500" y="66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83492</xdr:rowOff>
    </xdr:from>
    <xdr:ext cx="378565" cy="259045"/>
    <xdr:sp macro="" textlink="">
      <xdr:nvSpPr>
        <xdr:cNvPr id="314" name="テキスト ボックス 313"/>
        <xdr:cNvSpPr txBox="1"/>
      </xdr:nvSpPr>
      <xdr:spPr>
        <a:xfrm>
          <a:off x="8561017" y="677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149316</xdr:rowOff>
    </xdr:from>
    <xdr:to>
      <xdr:col>41</xdr:col>
      <xdr:colOff>101600</xdr:colOff>
      <xdr:row>39</xdr:row>
      <xdr:rowOff>79466</xdr:rowOff>
    </xdr:to>
    <xdr:sp macro="" textlink="">
      <xdr:nvSpPr>
        <xdr:cNvPr id="315" name="楕円 314"/>
        <xdr:cNvSpPr/>
      </xdr:nvSpPr>
      <xdr:spPr>
        <a:xfrm>
          <a:off x="7810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70593</xdr:rowOff>
    </xdr:from>
    <xdr:ext cx="378565" cy="259045"/>
    <xdr:sp macro="" textlink="">
      <xdr:nvSpPr>
        <xdr:cNvPr id="316" name="テキスト ボックス 315"/>
        <xdr:cNvSpPr txBox="1"/>
      </xdr:nvSpPr>
      <xdr:spPr>
        <a:xfrm>
          <a:off x="7672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141641</xdr:rowOff>
    </xdr:from>
    <xdr:to>
      <xdr:col>36</xdr:col>
      <xdr:colOff>165100</xdr:colOff>
      <xdr:row>39</xdr:row>
      <xdr:rowOff>71791</xdr:rowOff>
    </xdr:to>
    <xdr:sp macro="" textlink="">
      <xdr:nvSpPr>
        <xdr:cNvPr id="317" name="楕円 316"/>
        <xdr:cNvSpPr/>
      </xdr:nvSpPr>
      <xdr:spPr>
        <a:xfrm>
          <a:off x="6921500" y="66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62918</xdr:rowOff>
    </xdr:from>
    <xdr:ext cx="378565" cy="259045"/>
    <xdr:sp macro="" textlink="">
      <xdr:nvSpPr>
        <xdr:cNvPr id="318" name="テキスト ボックス 317"/>
        <xdr:cNvSpPr txBox="1"/>
      </xdr:nvSpPr>
      <xdr:spPr>
        <a:xfrm>
          <a:off x="6783017" y="674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40" name="直線コネクタ 339"/>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41"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2" name="直線コネクタ 341"/>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3"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4" name="直線コネクタ 343"/>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148798</xdr:rowOff>
    </xdr:from>
    <xdr:to>
      <xdr:col>55</xdr:col>
      <xdr:colOff>0</xdr:colOff>
      <xdr:row>56</xdr:row>
      <xdr:rowOff>152959</xdr:rowOff>
    </xdr:to>
    <xdr:cxnSp macro="">
      <xdr:nvCxnSpPr>
        <xdr:cNvPr id="345" name="直線コネクタ 344"/>
        <xdr:cNvCxnSpPr/>
      </xdr:nvCxnSpPr>
      <xdr:spPr>
        <a:xfrm>
          <a:off x="9639300" y="9749998"/>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59382</xdr:rowOff>
    </xdr:from>
    <xdr:ext cx="469744" cy="259045"/>
    <xdr:sp macro="" textlink="">
      <xdr:nvSpPr>
        <xdr:cNvPr id="346" name="農林水産業費平均値テキスト"/>
        <xdr:cNvSpPr txBox="1"/>
      </xdr:nvSpPr>
      <xdr:spPr>
        <a:xfrm>
          <a:off x="10528300" y="9489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7" name="フローチャート: 判断 346"/>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140798</xdr:rowOff>
    </xdr:from>
    <xdr:to>
      <xdr:col>50</xdr:col>
      <xdr:colOff>114300</xdr:colOff>
      <xdr:row>56</xdr:row>
      <xdr:rowOff>148798</xdr:rowOff>
    </xdr:to>
    <xdr:cxnSp macro="">
      <xdr:nvCxnSpPr>
        <xdr:cNvPr id="348" name="直線コネクタ 347"/>
        <xdr:cNvCxnSpPr/>
      </xdr:nvCxnSpPr>
      <xdr:spPr>
        <a:xfrm>
          <a:off x="8750300" y="9741998"/>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9" name="フローチャート: 判断 348"/>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112981</xdr:rowOff>
    </xdr:from>
    <xdr:ext cx="469744" cy="259045"/>
    <xdr:sp macro="" textlink="">
      <xdr:nvSpPr>
        <xdr:cNvPr id="350" name="テキスト ボックス 349"/>
        <xdr:cNvSpPr txBox="1"/>
      </xdr:nvSpPr>
      <xdr:spPr>
        <a:xfrm>
          <a:off x="9404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140798</xdr:rowOff>
    </xdr:from>
    <xdr:to>
      <xdr:col>45</xdr:col>
      <xdr:colOff>177800</xdr:colOff>
      <xdr:row>56</xdr:row>
      <xdr:rowOff>150261</xdr:rowOff>
    </xdr:to>
    <xdr:cxnSp macro="">
      <xdr:nvCxnSpPr>
        <xdr:cNvPr id="351" name="直線コネクタ 350"/>
        <xdr:cNvCxnSpPr/>
      </xdr:nvCxnSpPr>
      <xdr:spPr>
        <a:xfrm flipV="1">
          <a:off x="7861300" y="9741998"/>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2" name="フローチャート: 判断 351"/>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138173</xdr:rowOff>
    </xdr:from>
    <xdr:ext cx="469744" cy="259045"/>
    <xdr:sp macro="" textlink="">
      <xdr:nvSpPr>
        <xdr:cNvPr id="353" name="テキスト ボックス 352"/>
        <xdr:cNvSpPr txBox="1"/>
      </xdr:nvSpPr>
      <xdr:spPr>
        <a:xfrm>
          <a:off x="8515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131104</xdr:rowOff>
    </xdr:from>
    <xdr:to>
      <xdr:col>41</xdr:col>
      <xdr:colOff>50800</xdr:colOff>
      <xdr:row>56</xdr:row>
      <xdr:rowOff>150261</xdr:rowOff>
    </xdr:to>
    <xdr:cxnSp macro="">
      <xdr:nvCxnSpPr>
        <xdr:cNvPr id="354" name="直線コネクタ 353"/>
        <xdr:cNvCxnSpPr/>
      </xdr:nvCxnSpPr>
      <xdr:spPr>
        <a:xfrm>
          <a:off x="6972300" y="9732304"/>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55" name="フローチャート: 判断 354"/>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74413</xdr:rowOff>
    </xdr:from>
    <xdr:ext cx="469744" cy="259045"/>
    <xdr:sp macro="" textlink="">
      <xdr:nvSpPr>
        <xdr:cNvPr id="356" name="テキスト ボックス 355"/>
        <xdr:cNvSpPr txBox="1"/>
      </xdr:nvSpPr>
      <xdr:spPr>
        <a:xfrm>
          <a:off x="7626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7" name="フローチャート: 判断 356"/>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8" name="テキスト ボックス 357"/>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102159</xdr:rowOff>
    </xdr:from>
    <xdr:to>
      <xdr:col>55</xdr:col>
      <xdr:colOff>50800</xdr:colOff>
      <xdr:row>57</xdr:row>
      <xdr:rowOff>32309</xdr:rowOff>
    </xdr:to>
    <xdr:sp macro="" textlink="">
      <xdr:nvSpPr>
        <xdr:cNvPr id="364" name="楕円 363"/>
        <xdr:cNvSpPr/>
      </xdr:nvSpPr>
      <xdr:spPr>
        <a:xfrm>
          <a:off x="104267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80586</xdr:rowOff>
    </xdr:from>
    <xdr:ext cx="469744" cy="259045"/>
    <xdr:sp macro="" textlink="">
      <xdr:nvSpPr>
        <xdr:cNvPr id="365" name="農林水産業費該当値テキスト"/>
        <xdr:cNvSpPr txBox="1"/>
      </xdr:nvSpPr>
      <xdr:spPr>
        <a:xfrm>
          <a:off x="10528300" y="968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97998</xdr:rowOff>
    </xdr:from>
    <xdr:to>
      <xdr:col>50</xdr:col>
      <xdr:colOff>165100</xdr:colOff>
      <xdr:row>57</xdr:row>
      <xdr:rowOff>28148</xdr:rowOff>
    </xdr:to>
    <xdr:sp macro="" textlink="">
      <xdr:nvSpPr>
        <xdr:cNvPr id="366" name="楕円 365"/>
        <xdr:cNvSpPr/>
      </xdr:nvSpPr>
      <xdr:spPr>
        <a:xfrm>
          <a:off x="9588500" y="96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19275</xdr:rowOff>
    </xdr:from>
    <xdr:ext cx="469744" cy="259045"/>
    <xdr:sp macro="" textlink="">
      <xdr:nvSpPr>
        <xdr:cNvPr id="367" name="テキスト ボックス 366"/>
        <xdr:cNvSpPr txBox="1"/>
      </xdr:nvSpPr>
      <xdr:spPr>
        <a:xfrm>
          <a:off x="9404428" y="97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89998</xdr:rowOff>
    </xdr:from>
    <xdr:to>
      <xdr:col>46</xdr:col>
      <xdr:colOff>38100</xdr:colOff>
      <xdr:row>57</xdr:row>
      <xdr:rowOff>20148</xdr:rowOff>
    </xdr:to>
    <xdr:sp macro="" textlink="">
      <xdr:nvSpPr>
        <xdr:cNvPr id="368" name="楕円 367"/>
        <xdr:cNvSpPr/>
      </xdr:nvSpPr>
      <xdr:spPr>
        <a:xfrm>
          <a:off x="8699500" y="96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11275</xdr:rowOff>
    </xdr:from>
    <xdr:ext cx="469744" cy="259045"/>
    <xdr:sp macro="" textlink="">
      <xdr:nvSpPr>
        <xdr:cNvPr id="369" name="テキスト ボックス 368"/>
        <xdr:cNvSpPr txBox="1"/>
      </xdr:nvSpPr>
      <xdr:spPr>
        <a:xfrm>
          <a:off x="8515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99461</xdr:rowOff>
    </xdr:from>
    <xdr:to>
      <xdr:col>41</xdr:col>
      <xdr:colOff>101600</xdr:colOff>
      <xdr:row>57</xdr:row>
      <xdr:rowOff>29611</xdr:rowOff>
    </xdr:to>
    <xdr:sp macro="" textlink="">
      <xdr:nvSpPr>
        <xdr:cNvPr id="370" name="楕円 369"/>
        <xdr:cNvSpPr/>
      </xdr:nvSpPr>
      <xdr:spPr>
        <a:xfrm>
          <a:off x="7810500" y="97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46138</xdr:rowOff>
    </xdr:from>
    <xdr:ext cx="469744" cy="259045"/>
    <xdr:sp macro="" textlink="">
      <xdr:nvSpPr>
        <xdr:cNvPr id="371" name="テキスト ボックス 370"/>
        <xdr:cNvSpPr txBox="1"/>
      </xdr:nvSpPr>
      <xdr:spPr>
        <a:xfrm>
          <a:off x="7626428" y="94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80304</xdr:rowOff>
    </xdr:from>
    <xdr:to>
      <xdr:col>36</xdr:col>
      <xdr:colOff>165100</xdr:colOff>
      <xdr:row>57</xdr:row>
      <xdr:rowOff>10454</xdr:rowOff>
    </xdr:to>
    <xdr:sp macro="" textlink="">
      <xdr:nvSpPr>
        <xdr:cNvPr id="372" name="楕円 371"/>
        <xdr:cNvSpPr/>
      </xdr:nvSpPr>
      <xdr:spPr>
        <a:xfrm>
          <a:off x="6921500" y="96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26981</xdr:rowOff>
    </xdr:from>
    <xdr:ext cx="469744" cy="259045"/>
    <xdr:sp macro="" textlink="">
      <xdr:nvSpPr>
        <xdr:cNvPr id="373" name="テキスト ボックス 372"/>
        <xdr:cNvSpPr txBox="1"/>
      </xdr:nvSpPr>
      <xdr:spPr>
        <a:xfrm>
          <a:off x="6737428" y="94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7" name="直線コネクタ 396"/>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8"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9" name="直線コネクタ 398"/>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400"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401" name="直線コネクタ 400"/>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42241</xdr:rowOff>
    </xdr:from>
    <xdr:to>
      <xdr:col>55</xdr:col>
      <xdr:colOff>0</xdr:colOff>
      <xdr:row>78</xdr:row>
      <xdr:rowOff>66663</xdr:rowOff>
    </xdr:to>
    <xdr:cxnSp macro="">
      <xdr:nvCxnSpPr>
        <xdr:cNvPr id="402" name="直線コネクタ 401"/>
        <xdr:cNvCxnSpPr/>
      </xdr:nvCxnSpPr>
      <xdr:spPr>
        <a:xfrm>
          <a:off x="9639300" y="13415341"/>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3"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4" name="フローチャート: 判断 403"/>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42241</xdr:rowOff>
    </xdr:from>
    <xdr:to>
      <xdr:col>50</xdr:col>
      <xdr:colOff>114300</xdr:colOff>
      <xdr:row>78</xdr:row>
      <xdr:rowOff>59767</xdr:rowOff>
    </xdr:to>
    <xdr:cxnSp macro="">
      <xdr:nvCxnSpPr>
        <xdr:cNvPr id="405" name="直線コネクタ 404"/>
        <xdr:cNvCxnSpPr/>
      </xdr:nvCxnSpPr>
      <xdr:spPr>
        <a:xfrm flipV="1">
          <a:off x="8750300" y="1341534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6" name="フローチャート: 判断 405"/>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7" name="テキスト ボックス 406"/>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43307</xdr:rowOff>
    </xdr:from>
    <xdr:to>
      <xdr:col>45</xdr:col>
      <xdr:colOff>177800</xdr:colOff>
      <xdr:row>78</xdr:row>
      <xdr:rowOff>59767</xdr:rowOff>
    </xdr:to>
    <xdr:cxnSp macro="">
      <xdr:nvCxnSpPr>
        <xdr:cNvPr id="408" name="直線コネクタ 407"/>
        <xdr:cNvCxnSpPr/>
      </xdr:nvCxnSpPr>
      <xdr:spPr>
        <a:xfrm>
          <a:off x="7861300" y="1341640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9" name="フローチャート: 判断 408"/>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10" name="テキスト ボックス 409"/>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43307</xdr:rowOff>
    </xdr:from>
    <xdr:to>
      <xdr:col>41</xdr:col>
      <xdr:colOff>50800</xdr:colOff>
      <xdr:row>78</xdr:row>
      <xdr:rowOff>80226</xdr:rowOff>
    </xdr:to>
    <xdr:cxnSp macro="">
      <xdr:nvCxnSpPr>
        <xdr:cNvPr id="411" name="直線コネクタ 410"/>
        <xdr:cNvCxnSpPr/>
      </xdr:nvCxnSpPr>
      <xdr:spPr>
        <a:xfrm flipV="1">
          <a:off x="6972300" y="13416407"/>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2" name="フローチャート: 判断 411"/>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78592</xdr:rowOff>
    </xdr:from>
    <xdr:ext cx="469744" cy="259045"/>
    <xdr:sp macro="" textlink="">
      <xdr:nvSpPr>
        <xdr:cNvPr id="413" name="テキスト ボックス 412"/>
        <xdr:cNvSpPr txBox="1"/>
      </xdr:nvSpPr>
      <xdr:spPr>
        <a:xfrm>
          <a:off x="7626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4" name="フローチャート: 判断 413"/>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137304</xdr:rowOff>
    </xdr:from>
    <xdr:ext cx="469744" cy="259045"/>
    <xdr:sp macro="" textlink="">
      <xdr:nvSpPr>
        <xdr:cNvPr id="415" name="テキスト ボックス 414"/>
        <xdr:cNvSpPr txBox="1"/>
      </xdr:nvSpPr>
      <xdr:spPr>
        <a:xfrm>
          <a:off x="6737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15863</xdr:rowOff>
    </xdr:from>
    <xdr:to>
      <xdr:col>55</xdr:col>
      <xdr:colOff>50800</xdr:colOff>
      <xdr:row>78</xdr:row>
      <xdr:rowOff>117463</xdr:rowOff>
    </xdr:to>
    <xdr:sp macro="" textlink="">
      <xdr:nvSpPr>
        <xdr:cNvPr id="421" name="楕円 420"/>
        <xdr:cNvSpPr/>
      </xdr:nvSpPr>
      <xdr:spPr>
        <a:xfrm>
          <a:off x="10426700" y="133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102240</xdr:rowOff>
    </xdr:from>
    <xdr:ext cx="469744" cy="259045"/>
    <xdr:sp macro="" textlink="">
      <xdr:nvSpPr>
        <xdr:cNvPr id="422" name="商工費該当値テキスト"/>
        <xdr:cNvSpPr txBox="1"/>
      </xdr:nvSpPr>
      <xdr:spPr>
        <a:xfrm>
          <a:off x="10528300" y="133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162891</xdr:rowOff>
    </xdr:from>
    <xdr:to>
      <xdr:col>50</xdr:col>
      <xdr:colOff>165100</xdr:colOff>
      <xdr:row>78</xdr:row>
      <xdr:rowOff>93041</xdr:rowOff>
    </xdr:to>
    <xdr:sp macro="" textlink="">
      <xdr:nvSpPr>
        <xdr:cNvPr id="423" name="楕円 422"/>
        <xdr:cNvSpPr/>
      </xdr:nvSpPr>
      <xdr:spPr>
        <a:xfrm>
          <a:off x="9588500" y="133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84168</xdr:rowOff>
    </xdr:from>
    <xdr:ext cx="469744" cy="259045"/>
    <xdr:sp macro="" textlink="">
      <xdr:nvSpPr>
        <xdr:cNvPr id="424" name="テキスト ボックス 423"/>
        <xdr:cNvSpPr txBox="1"/>
      </xdr:nvSpPr>
      <xdr:spPr>
        <a:xfrm>
          <a:off x="9404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8967</xdr:rowOff>
    </xdr:from>
    <xdr:to>
      <xdr:col>46</xdr:col>
      <xdr:colOff>38100</xdr:colOff>
      <xdr:row>78</xdr:row>
      <xdr:rowOff>110567</xdr:rowOff>
    </xdr:to>
    <xdr:sp macro="" textlink="">
      <xdr:nvSpPr>
        <xdr:cNvPr id="425" name="楕円 424"/>
        <xdr:cNvSpPr/>
      </xdr:nvSpPr>
      <xdr:spPr>
        <a:xfrm>
          <a:off x="8699500" y="13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101694</xdr:rowOff>
    </xdr:from>
    <xdr:ext cx="469744" cy="259045"/>
    <xdr:sp macro="" textlink="">
      <xdr:nvSpPr>
        <xdr:cNvPr id="426" name="テキスト ボックス 425"/>
        <xdr:cNvSpPr txBox="1"/>
      </xdr:nvSpPr>
      <xdr:spPr>
        <a:xfrm>
          <a:off x="8515428"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163957</xdr:rowOff>
    </xdr:from>
    <xdr:to>
      <xdr:col>41</xdr:col>
      <xdr:colOff>101600</xdr:colOff>
      <xdr:row>78</xdr:row>
      <xdr:rowOff>94107</xdr:rowOff>
    </xdr:to>
    <xdr:sp macro="" textlink="">
      <xdr:nvSpPr>
        <xdr:cNvPr id="427" name="楕円 426"/>
        <xdr:cNvSpPr/>
      </xdr:nvSpPr>
      <xdr:spPr>
        <a:xfrm>
          <a:off x="7810500" y="13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85234</xdr:rowOff>
    </xdr:from>
    <xdr:ext cx="469744" cy="259045"/>
    <xdr:sp macro="" textlink="">
      <xdr:nvSpPr>
        <xdr:cNvPr id="428" name="テキスト ボックス 427"/>
        <xdr:cNvSpPr txBox="1"/>
      </xdr:nvSpPr>
      <xdr:spPr>
        <a:xfrm>
          <a:off x="7626428" y="134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29426</xdr:rowOff>
    </xdr:from>
    <xdr:to>
      <xdr:col>36</xdr:col>
      <xdr:colOff>165100</xdr:colOff>
      <xdr:row>78</xdr:row>
      <xdr:rowOff>131026</xdr:rowOff>
    </xdr:to>
    <xdr:sp macro="" textlink="">
      <xdr:nvSpPr>
        <xdr:cNvPr id="429" name="楕円 428"/>
        <xdr:cNvSpPr/>
      </xdr:nvSpPr>
      <xdr:spPr>
        <a:xfrm>
          <a:off x="69215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122153</xdr:rowOff>
    </xdr:from>
    <xdr:ext cx="469744" cy="259045"/>
    <xdr:sp macro="" textlink="">
      <xdr:nvSpPr>
        <xdr:cNvPr id="430" name="テキスト ボックス 429"/>
        <xdr:cNvSpPr txBox="1"/>
      </xdr:nvSpPr>
      <xdr:spPr>
        <a:xfrm>
          <a:off x="6737428" y="13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3" name="直線コネクタ 452"/>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4"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5" name="直線コネクタ 454"/>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6"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7" name="直線コネクタ 456"/>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145644</xdr:rowOff>
    </xdr:from>
    <xdr:to>
      <xdr:col>55</xdr:col>
      <xdr:colOff>0</xdr:colOff>
      <xdr:row>95</xdr:row>
      <xdr:rowOff>40168</xdr:rowOff>
    </xdr:to>
    <xdr:cxnSp macro="">
      <xdr:nvCxnSpPr>
        <xdr:cNvPr id="458" name="直線コネクタ 457"/>
        <xdr:cNvCxnSpPr/>
      </xdr:nvCxnSpPr>
      <xdr:spPr>
        <a:xfrm>
          <a:off x="9639300" y="16261944"/>
          <a:ext cx="8382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9"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60" name="フローチャート: 判断 459"/>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145644</xdr:rowOff>
    </xdr:from>
    <xdr:to>
      <xdr:col>50</xdr:col>
      <xdr:colOff>114300</xdr:colOff>
      <xdr:row>95</xdr:row>
      <xdr:rowOff>126944</xdr:rowOff>
    </xdr:to>
    <xdr:cxnSp macro="">
      <xdr:nvCxnSpPr>
        <xdr:cNvPr id="461" name="直線コネクタ 460"/>
        <xdr:cNvCxnSpPr/>
      </xdr:nvCxnSpPr>
      <xdr:spPr>
        <a:xfrm flipV="1">
          <a:off x="8750300" y="16261944"/>
          <a:ext cx="889000" cy="1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2" name="フローチャート: 判断 461"/>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3" name="テキスト ボックス 462"/>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13284</xdr:rowOff>
    </xdr:from>
    <xdr:to>
      <xdr:col>45</xdr:col>
      <xdr:colOff>177800</xdr:colOff>
      <xdr:row>95</xdr:row>
      <xdr:rowOff>126944</xdr:rowOff>
    </xdr:to>
    <xdr:cxnSp macro="">
      <xdr:nvCxnSpPr>
        <xdr:cNvPr id="464" name="直線コネクタ 463"/>
        <xdr:cNvCxnSpPr/>
      </xdr:nvCxnSpPr>
      <xdr:spPr>
        <a:xfrm>
          <a:off x="7861300" y="16301034"/>
          <a:ext cx="889000" cy="1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5" name="フローチャート: 判断 464"/>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6" name="テキスト ボックス 465"/>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100884</xdr:rowOff>
    </xdr:from>
    <xdr:to>
      <xdr:col>41</xdr:col>
      <xdr:colOff>50800</xdr:colOff>
      <xdr:row>95</xdr:row>
      <xdr:rowOff>13284</xdr:rowOff>
    </xdr:to>
    <xdr:cxnSp macro="">
      <xdr:nvCxnSpPr>
        <xdr:cNvPr id="467" name="直線コネクタ 466"/>
        <xdr:cNvCxnSpPr/>
      </xdr:nvCxnSpPr>
      <xdr:spPr>
        <a:xfrm>
          <a:off x="6972300" y="16217184"/>
          <a:ext cx="889000" cy="8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68007</xdr:rowOff>
    </xdr:from>
    <xdr:to>
      <xdr:col>41</xdr:col>
      <xdr:colOff>101600</xdr:colOff>
      <xdr:row>96</xdr:row>
      <xdr:rowOff>169607</xdr:rowOff>
    </xdr:to>
    <xdr:sp macro="" textlink="">
      <xdr:nvSpPr>
        <xdr:cNvPr id="468" name="フローチャート: 判断 467"/>
        <xdr:cNvSpPr/>
      </xdr:nvSpPr>
      <xdr:spPr>
        <a:xfrm>
          <a:off x="7810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160734</xdr:rowOff>
    </xdr:from>
    <xdr:ext cx="534377" cy="259045"/>
    <xdr:sp macro="" textlink="">
      <xdr:nvSpPr>
        <xdr:cNvPr id="469" name="テキスト ボックス 468"/>
        <xdr:cNvSpPr txBox="1"/>
      </xdr:nvSpPr>
      <xdr:spPr>
        <a:xfrm>
          <a:off x="7594111" y="1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70" name="フローチャート: 判断 469"/>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149989</xdr:rowOff>
    </xdr:from>
    <xdr:ext cx="534377" cy="259045"/>
    <xdr:sp macro="" textlink="">
      <xdr:nvSpPr>
        <xdr:cNvPr id="471" name="テキスト ボックス 470"/>
        <xdr:cNvSpPr txBox="1"/>
      </xdr:nvSpPr>
      <xdr:spPr>
        <a:xfrm>
          <a:off x="6705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160818</xdr:rowOff>
    </xdr:from>
    <xdr:to>
      <xdr:col>55</xdr:col>
      <xdr:colOff>50800</xdr:colOff>
      <xdr:row>95</xdr:row>
      <xdr:rowOff>90968</xdr:rowOff>
    </xdr:to>
    <xdr:sp macro="" textlink="">
      <xdr:nvSpPr>
        <xdr:cNvPr id="477" name="楕円 476"/>
        <xdr:cNvSpPr/>
      </xdr:nvSpPr>
      <xdr:spPr>
        <a:xfrm>
          <a:off x="10426700" y="162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139245</xdr:rowOff>
    </xdr:from>
    <xdr:ext cx="534377" cy="259045"/>
    <xdr:sp macro="" textlink="">
      <xdr:nvSpPr>
        <xdr:cNvPr id="478" name="土木費該当値テキスト"/>
        <xdr:cNvSpPr txBox="1"/>
      </xdr:nvSpPr>
      <xdr:spPr>
        <a:xfrm>
          <a:off x="10528300" y="162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94844</xdr:rowOff>
    </xdr:from>
    <xdr:to>
      <xdr:col>50</xdr:col>
      <xdr:colOff>165100</xdr:colOff>
      <xdr:row>95</xdr:row>
      <xdr:rowOff>24994</xdr:rowOff>
    </xdr:to>
    <xdr:sp macro="" textlink="">
      <xdr:nvSpPr>
        <xdr:cNvPr id="479" name="楕円 478"/>
        <xdr:cNvSpPr/>
      </xdr:nvSpPr>
      <xdr:spPr>
        <a:xfrm>
          <a:off x="9588500" y="162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16121</xdr:rowOff>
    </xdr:from>
    <xdr:ext cx="534377" cy="259045"/>
    <xdr:sp macro="" textlink="">
      <xdr:nvSpPr>
        <xdr:cNvPr id="480" name="テキスト ボックス 479"/>
        <xdr:cNvSpPr txBox="1"/>
      </xdr:nvSpPr>
      <xdr:spPr>
        <a:xfrm>
          <a:off x="9372111" y="163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76144</xdr:rowOff>
    </xdr:from>
    <xdr:to>
      <xdr:col>46</xdr:col>
      <xdr:colOff>38100</xdr:colOff>
      <xdr:row>96</xdr:row>
      <xdr:rowOff>6294</xdr:rowOff>
    </xdr:to>
    <xdr:sp macro="" textlink="">
      <xdr:nvSpPr>
        <xdr:cNvPr id="481" name="楕円 480"/>
        <xdr:cNvSpPr/>
      </xdr:nvSpPr>
      <xdr:spPr>
        <a:xfrm>
          <a:off x="8699500" y="163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168871</xdr:rowOff>
    </xdr:from>
    <xdr:ext cx="534377" cy="259045"/>
    <xdr:sp macro="" textlink="">
      <xdr:nvSpPr>
        <xdr:cNvPr id="482" name="テキスト ボックス 481"/>
        <xdr:cNvSpPr txBox="1"/>
      </xdr:nvSpPr>
      <xdr:spPr>
        <a:xfrm>
          <a:off x="8483111" y="16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133934</xdr:rowOff>
    </xdr:from>
    <xdr:to>
      <xdr:col>41</xdr:col>
      <xdr:colOff>101600</xdr:colOff>
      <xdr:row>95</xdr:row>
      <xdr:rowOff>64084</xdr:rowOff>
    </xdr:to>
    <xdr:sp macro="" textlink="">
      <xdr:nvSpPr>
        <xdr:cNvPr id="483" name="楕円 482"/>
        <xdr:cNvSpPr/>
      </xdr:nvSpPr>
      <xdr:spPr>
        <a:xfrm>
          <a:off x="7810500" y="162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80611</xdr:rowOff>
    </xdr:from>
    <xdr:ext cx="534377" cy="259045"/>
    <xdr:sp macro="" textlink="">
      <xdr:nvSpPr>
        <xdr:cNvPr id="484" name="テキスト ボックス 483"/>
        <xdr:cNvSpPr txBox="1"/>
      </xdr:nvSpPr>
      <xdr:spPr>
        <a:xfrm>
          <a:off x="7594111" y="160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50084</xdr:rowOff>
    </xdr:from>
    <xdr:to>
      <xdr:col>36</xdr:col>
      <xdr:colOff>165100</xdr:colOff>
      <xdr:row>94</xdr:row>
      <xdr:rowOff>151684</xdr:rowOff>
    </xdr:to>
    <xdr:sp macro="" textlink="">
      <xdr:nvSpPr>
        <xdr:cNvPr id="485" name="楕円 484"/>
        <xdr:cNvSpPr/>
      </xdr:nvSpPr>
      <xdr:spPr>
        <a:xfrm>
          <a:off x="6921500" y="161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168211</xdr:rowOff>
    </xdr:from>
    <xdr:ext cx="534377" cy="259045"/>
    <xdr:sp macro="" textlink="">
      <xdr:nvSpPr>
        <xdr:cNvPr id="486" name="テキスト ボックス 485"/>
        <xdr:cNvSpPr txBox="1"/>
      </xdr:nvSpPr>
      <xdr:spPr>
        <a:xfrm>
          <a:off x="6705111" y="1594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3" name="直線コネクタ 512"/>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4"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5" name="直線コネクタ 514"/>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6"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7" name="直線コネクタ 516"/>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122827</xdr:rowOff>
    </xdr:from>
    <xdr:to>
      <xdr:col>85</xdr:col>
      <xdr:colOff>127000</xdr:colOff>
      <xdr:row>37</xdr:row>
      <xdr:rowOff>131645</xdr:rowOff>
    </xdr:to>
    <xdr:cxnSp macro="">
      <xdr:nvCxnSpPr>
        <xdr:cNvPr id="518" name="直線コネクタ 517"/>
        <xdr:cNvCxnSpPr/>
      </xdr:nvCxnSpPr>
      <xdr:spPr>
        <a:xfrm>
          <a:off x="15481300" y="6466477"/>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9"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20" name="フローチャート: 判断 519"/>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71120</xdr:rowOff>
    </xdr:from>
    <xdr:to>
      <xdr:col>81</xdr:col>
      <xdr:colOff>50800</xdr:colOff>
      <xdr:row>37</xdr:row>
      <xdr:rowOff>122827</xdr:rowOff>
    </xdr:to>
    <xdr:cxnSp macro="">
      <xdr:nvCxnSpPr>
        <xdr:cNvPr id="521" name="直線コネクタ 520"/>
        <xdr:cNvCxnSpPr/>
      </xdr:nvCxnSpPr>
      <xdr:spPr>
        <a:xfrm>
          <a:off x="14592300" y="641477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2" name="フローチャート: 判断 521"/>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3" name="テキスト ボックス 522"/>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73188</xdr:rowOff>
    </xdr:from>
    <xdr:to>
      <xdr:col>76</xdr:col>
      <xdr:colOff>114300</xdr:colOff>
      <xdr:row>37</xdr:row>
      <xdr:rowOff>71120</xdr:rowOff>
    </xdr:to>
    <xdr:cxnSp macro="">
      <xdr:nvCxnSpPr>
        <xdr:cNvPr id="524" name="直線コネクタ 523"/>
        <xdr:cNvCxnSpPr/>
      </xdr:nvCxnSpPr>
      <xdr:spPr>
        <a:xfrm>
          <a:off x="13703300" y="6073938"/>
          <a:ext cx="889000" cy="3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5" name="フローチャート: 判断 524"/>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6" name="テキスト ボックス 525"/>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73188</xdr:rowOff>
    </xdr:from>
    <xdr:to>
      <xdr:col>71</xdr:col>
      <xdr:colOff>177800</xdr:colOff>
      <xdr:row>36</xdr:row>
      <xdr:rowOff>121412</xdr:rowOff>
    </xdr:to>
    <xdr:cxnSp macro="">
      <xdr:nvCxnSpPr>
        <xdr:cNvPr id="527" name="直線コネクタ 526"/>
        <xdr:cNvCxnSpPr/>
      </xdr:nvCxnSpPr>
      <xdr:spPr>
        <a:xfrm flipV="1">
          <a:off x="12814300" y="6073938"/>
          <a:ext cx="889000" cy="21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44704</xdr:rowOff>
    </xdr:from>
    <xdr:to>
      <xdr:col>72</xdr:col>
      <xdr:colOff>38100</xdr:colOff>
      <xdr:row>36</xdr:row>
      <xdr:rowOff>146304</xdr:rowOff>
    </xdr:to>
    <xdr:sp macro="" textlink="">
      <xdr:nvSpPr>
        <xdr:cNvPr id="528" name="フローチャート: 判断 527"/>
        <xdr:cNvSpPr/>
      </xdr:nvSpPr>
      <xdr:spPr>
        <a:xfrm>
          <a:off x="13652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137431</xdr:rowOff>
    </xdr:from>
    <xdr:ext cx="534377" cy="259045"/>
    <xdr:sp macro="" textlink="">
      <xdr:nvSpPr>
        <xdr:cNvPr id="529" name="テキスト ボックス 528"/>
        <xdr:cNvSpPr txBox="1"/>
      </xdr:nvSpPr>
      <xdr:spPr>
        <a:xfrm>
          <a:off x="13436111" y="63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30" name="フローチャート: 判断 529"/>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170959</xdr:rowOff>
    </xdr:from>
    <xdr:ext cx="534377" cy="259045"/>
    <xdr:sp macro="" textlink="">
      <xdr:nvSpPr>
        <xdr:cNvPr id="531" name="テキスト ボックス 530"/>
        <xdr:cNvSpPr txBox="1"/>
      </xdr:nvSpPr>
      <xdr:spPr>
        <a:xfrm>
          <a:off x="12547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80845</xdr:rowOff>
    </xdr:from>
    <xdr:to>
      <xdr:col>85</xdr:col>
      <xdr:colOff>177800</xdr:colOff>
      <xdr:row>38</xdr:row>
      <xdr:rowOff>10995</xdr:rowOff>
    </xdr:to>
    <xdr:sp macro="" textlink="">
      <xdr:nvSpPr>
        <xdr:cNvPr id="537" name="楕円 536"/>
        <xdr:cNvSpPr/>
      </xdr:nvSpPr>
      <xdr:spPr>
        <a:xfrm>
          <a:off x="16268700" y="64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59272</xdr:rowOff>
    </xdr:from>
    <xdr:ext cx="534377" cy="259045"/>
    <xdr:sp macro="" textlink="">
      <xdr:nvSpPr>
        <xdr:cNvPr id="538" name="消防費該当値テキスト"/>
        <xdr:cNvSpPr txBox="1"/>
      </xdr:nvSpPr>
      <xdr:spPr>
        <a:xfrm>
          <a:off x="16370300" y="640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72027</xdr:rowOff>
    </xdr:from>
    <xdr:to>
      <xdr:col>81</xdr:col>
      <xdr:colOff>101600</xdr:colOff>
      <xdr:row>38</xdr:row>
      <xdr:rowOff>2177</xdr:rowOff>
    </xdr:to>
    <xdr:sp macro="" textlink="">
      <xdr:nvSpPr>
        <xdr:cNvPr id="539" name="楕円 538"/>
        <xdr:cNvSpPr/>
      </xdr:nvSpPr>
      <xdr:spPr>
        <a:xfrm>
          <a:off x="15430500" y="64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164754</xdr:rowOff>
    </xdr:from>
    <xdr:ext cx="534377" cy="259045"/>
    <xdr:sp macro="" textlink="">
      <xdr:nvSpPr>
        <xdr:cNvPr id="540" name="テキスト ボックス 539"/>
        <xdr:cNvSpPr txBox="1"/>
      </xdr:nvSpPr>
      <xdr:spPr>
        <a:xfrm>
          <a:off x="15214111" y="65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20320</xdr:rowOff>
    </xdr:from>
    <xdr:to>
      <xdr:col>76</xdr:col>
      <xdr:colOff>165100</xdr:colOff>
      <xdr:row>37</xdr:row>
      <xdr:rowOff>121920</xdr:rowOff>
    </xdr:to>
    <xdr:sp macro="" textlink="">
      <xdr:nvSpPr>
        <xdr:cNvPr id="541" name="楕円 540"/>
        <xdr:cNvSpPr/>
      </xdr:nvSpPr>
      <xdr:spPr>
        <a:xfrm>
          <a:off x="1454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113047</xdr:rowOff>
    </xdr:from>
    <xdr:ext cx="534377" cy="259045"/>
    <xdr:sp macro="" textlink="">
      <xdr:nvSpPr>
        <xdr:cNvPr id="542" name="テキスト ボックス 541"/>
        <xdr:cNvSpPr txBox="1"/>
      </xdr:nvSpPr>
      <xdr:spPr>
        <a:xfrm>
          <a:off x="14325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22388</xdr:rowOff>
    </xdr:from>
    <xdr:to>
      <xdr:col>72</xdr:col>
      <xdr:colOff>38100</xdr:colOff>
      <xdr:row>35</xdr:row>
      <xdr:rowOff>123988</xdr:rowOff>
    </xdr:to>
    <xdr:sp macro="" textlink="">
      <xdr:nvSpPr>
        <xdr:cNvPr id="543" name="楕円 542"/>
        <xdr:cNvSpPr/>
      </xdr:nvSpPr>
      <xdr:spPr>
        <a:xfrm>
          <a:off x="13652500" y="6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140515</xdr:rowOff>
    </xdr:from>
    <xdr:ext cx="534377" cy="259045"/>
    <xdr:sp macro="" textlink="">
      <xdr:nvSpPr>
        <xdr:cNvPr id="544" name="テキスト ボックス 543"/>
        <xdr:cNvSpPr txBox="1"/>
      </xdr:nvSpPr>
      <xdr:spPr>
        <a:xfrm>
          <a:off x="13436111" y="5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70612</xdr:rowOff>
    </xdr:from>
    <xdr:to>
      <xdr:col>67</xdr:col>
      <xdr:colOff>101600</xdr:colOff>
      <xdr:row>37</xdr:row>
      <xdr:rowOff>762</xdr:rowOff>
    </xdr:to>
    <xdr:sp macro="" textlink="">
      <xdr:nvSpPr>
        <xdr:cNvPr id="545" name="楕円 544"/>
        <xdr:cNvSpPr/>
      </xdr:nvSpPr>
      <xdr:spPr>
        <a:xfrm>
          <a:off x="12763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17289</xdr:rowOff>
    </xdr:from>
    <xdr:ext cx="534377" cy="259045"/>
    <xdr:sp macro="" textlink="">
      <xdr:nvSpPr>
        <xdr:cNvPr id="546" name="テキスト ボックス 545"/>
        <xdr:cNvSpPr txBox="1"/>
      </xdr:nvSpPr>
      <xdr:spPr>
        <a:xfrm>
          <a:off x="12547111" y="60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71" name="直線コネクタ 570"/>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2"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3" name="直線コネクタ 572"/>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4"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5" name="直線コネクタ 574"/>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133109</xdr:rowOff>
    </xdr:from>
    <xdr:to>
      <xdr:col>85</xdr:col>
      <xdr:colOff>127000</xdr:colOff>
      <xdr:row>58</xdr:row>
      <xdr:rowOff>113411</xdr:rowOff>
    </xdr:to>
    <xdr:cxnSp macro="">
      <xdr:nvCxnSpPr>
        <xdr:cNvPr id="576" name="直線コネクタ 575"/>
        <xdr:cNvCxnSpPr/>
      </xdr:nvCxnSpPr>
      <xdr:spPr>
        <a:xfrm flipV="1">
          <a:off x="15481300" y="9905759"/>
          <a:ext cx="838200" cy="15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17403</xdr:rowOff>
    </xdr:from>
    <xdr:ext cx="534377" cy="259045"/>
    <xdr:sp macro="" textlink="">
      <xdr:nvSpPr>
        <xdr:cNvPr id="577" name="教育費平均値テキスト"/>
        <xdr:cNvSpPr txBox="1"/>
      </xdr:nvSpPr>
      <xdr:spPr>
        <a:xfrm>
          <a:off x="16370300" y="9104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8" name="フローチャート: 判断 577"/>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103391</xdr:rowOff>
    </xdr:from>
    <xdr:to>
      <xdr:col>81</xdr:col>
      <xdr:colOff>50800</xdr:colOff>
      <xdr:row>58</xdr:row>
      <xdr:rowOff>113411</xdr:rowOff>
    </xdr:to>
    <xdr:cxnSp macro="">
      <xdr:nvCxnSpPr>
        <xdr:cNvPr id="579" name="直線コネクタ 578"/>
        <xdr:cNvCxnSpPr/>
      </xdr:nvCxnSpPr>
      <xdr:spPr>
        <a:xfrm>
          <a:off x="14592300" y="10047491"/>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80" name="フローチャート: 判断 579"/>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122712</xdr:rowOff>
    </xdr:from>
    <xdr:ext cx="534377" cy="259045"/>
    <xdr:sp macro="" textlink="">
      <xdr:nvSpPr>
        <xdr:cNvPr id="581" name="テキスト ボックス 580"/>
        <xdr:cNvSpPr txBox="1"/>
      </xdr:nvSpPr>
      <xdr:spPr>
        <a:xfrm>
          <a:off x="15214111" y="9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57900</xdr:rowOff>
    </xdr:from>
    <xdr:to>
      <xdr:col>76</xdr:col>
      <xdr:colOff>114300</xdr:colOff>
      <xdr:row>58</xdr:row>
      <xdr:rowOff>103391</xdr:rowOff>
    </xdr:to>
    <xdr:cxnSp macro="">
      <xdr:nvCxnSpPr>
        <xdr:cNvPr id="582" name="直線コネクタ 581"/>
        <xdr:cNvCxnSpPr/>
      </xdr:nvCxnSpPr>
      <xdr:spPr>
        <a:xfrm>
          <a:off x="13703300" y="9830550"/>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3" name="フローチャート: 判断 582"/>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31652</xdr:rowOff>
    </xdr:from>
    <xdr:ext cx="534377" cy="259045"/>
    <xdr:sp macro="" textlink="">
      <xdr:nvSpPr>
        <xdr:cNvPr id="584" name="テキスト ボックス 583"/>
        <xdr:cNvSpPr txBox="1"/>
      </xdr:nvSpPr>
      <xdr:spPr>
        <a:xfrm>
          <a:off x="14325111"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163131</xdr:rowOff>
    </xdr:from>
    <xdr:to>
      <xdr:col>71</xdr:col>
      <xdr:colOff>177800</xdr:colOff>
      <xdr:row>57</xdr:row>
      <xdr:rowOff>57900</xdr:rowOff>
    </xdr:to>
    <xdr:cxnSp macro="">
      <xdr:nvCxnSpPr>
        <xdr:cNvPr id="585" name="直線コネクタ 584"/>
        <xdr:cNvCxnSpPr/>
      </xdr:nvCxnSpPr>
      <xdr:spPr>
        <a:xfrm>
          <a:off x="12814300" y="9421431"/>
          <a:ext cx="889000" cy="4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163385</xdr:rowOff>
    </xdr:from>
    <xdr:to>
      <xdr:col>72</xdr:col>
      <xdr:colOff>38100</xdr:colOff>
      <xdr:row>54</xdr:row>
      <xdr:rowOff>93535</xdr:rowOff>
    </xdr:to>
    <xdr:sp macro="" textlink="">
      <xdr:nvSpPr>
        <xdr:cNvPr id="586" name="フローチャート: 判断 585"/>
        <xdr:cNvSpPr/>
      </xdr:nvSpPr>
      <xdr:spPr>
        <a:xfrm>
          <a:off x="13652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110062</xdr:rowOff>
    </xdr:from>
    <xdr:ext cx="534377" cy="259045"/>
    <xdr:sp macro="" textlink="">
      <xdr:nvSpPr>
        <xdr:cNvPr id="587" name="テキスト ボックス 586"/>
        <xdr:cNvSpPr txBox="1"/>
      </xdr:nvSpPr>
      <xdr:spPr>
        <a:xfrm>
          <a:off x="13436111" y="9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8" name="フローチャート: 判断 587"/>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31767</xdr:rowOff>
    </xdr:from>
    <xdr:ext cx="534377" cy="259045"/>
    <xdr:sp macro="" textlink="">
      <xdr:nvSpPr>
        <xdr:cNvPr id="589" name="テキスト ボックス 588"/>
        <xdr:cNvSpPr txBox="1"/>
      </xdr:nvSpPr>
      <xdr:spPr>
        <a:xfrm>
          <a:off x="12547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82309</xdr:rowOff>
    </xdr:from>
    <xdr:to>
      <xdr:col>85</xdr:col>
      <xdr:colOff>177800</xdr:colOff>
      <xdr:row>58</xdr:row>
      <xdr:rowOff>12459</xdr:rowOff>
    </xdr:to>
    <xdr:sp macro="" textlink="">
      <xdr:nvSpPr>
        <xdr:cNvPr id="595" name="楕円 594"/>
        <xdr:cNvSpPr/>
      </xdr:nvSpPr>
      <xdr:spPr>
        <a:xfrm>
          <a:off x="16268700" y="98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168686</xdr:rowOff>
    </xdr:from>
    <xdr:ext cx="534377" cy="259045"/>
    <xdr:sp macro="" textlink="">
      <xdr:nvSpPr>
        <xdr:cNvPr id="596" name="教育費該当値テキスト"/>
        <xdr:cNvSpPr txBox="1"/>
      </xdr:nvSpPr>
      <xdr:spPr>
        <a:xfrm>
          <a:off x="16370300" y="9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62611</xdr:rowOff>
    </xdr:from>
    <xdr:to>
      <xdr:col>81</xdr:col>
      <xdr:colOff>101600</xdr:colOff>
      <xdr:row>58</xdr:row>
      <xdr:rowOff>164211</xdr:rowOff>
    </xdr:to>
    <xdr:sp macro="" textlink="">
      <xdr:nvSpPr>
        <xdr:cNvPr id="597" name="楕円 596"/>
        <xdr:cNvSpPr/>
      </xdr:nvSpPr>
      <xdr:spPr>
        <a:xfrm>
          <a:off x="15430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155338</xdr:rowOff>
    </xdr:from>
    <xdr:ext cx="534377" cy="259045"/>
    <xdr:sp macro="" textlink="">
      <xdr:nvSpPr>
        <xdr:cNvPr id="598" name="テキスト ボックス 597"/>
        <xdr:cNvSpPr txBox="1"/>
      </xdr:nvSpPr>
      <xdr:spPr>
        <a:xfrm>
          <a:off x="15214111" y="100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52591</xdr:rowOff>
    </xdr:from>
    <xdr:to>
      <xdr:col>76</xdr:col>
      <xdr:colOff>165100</xdr:colOff>
      <xdr:row>58</xdr:row>
      <xdr:rowOff>154191</xdr:rowOff>
    </xdr:to>
    <xdr:sp macro="" textlink="">
      <xdr:nvSpPr>
        <xdr:cNvPr id="599" name="楕円 598"/>
        <xdr:cNvSpPr/>
      </xdr:nvSpPr>
      <xdr:spPr>
        <a:xfrm>
          <a:off x="14541500" y="99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145318</xdr:rowOff>
    </xdr:from>
    <xdr:ext cx="534377" cy="259045"/>
    <xdr:sp macro="" textlink="">
      <xdr:nvSpPr>
        <xdr:cNvPr id="600" name="テキスト ボックス 599"/>
        <xdr:cNvSpPr txBox="1"/>
      </xdr:nvSpPr>
      <xdr:spPr>
        <a:xfrm>
          <a:off x="14325111" y="100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7100</xdr:rowOff>
    </xdr:from>
    <xdr:to>
      <xdr:col>72</xdr:col>
      <xdr:colOff>38100</xdr:colOff>
      <xdr:row>57</xdr:row>
      <xdr:rowOff>108700</xdr:rowOff>
    </xdr:to>
    <xdr:sp macro="" textlink="">
      <xdr:nvSpPr>
        <xdr:cNvPr id="601" name="楕円 600"/>
        <xdr:cNvSpPr/>
      </xdr:nvSpPr>
      <xdr:spPr>
        <a:xfrm>
          <a:off x="13652500" y="97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99827</xdr:rowOff>
    </xdr:from>
    <xdr:ext cx="534377" cy="259045"/>
    <xdr:sp macro="" textlink="">
      <xdr:nvSpPr>
        <xdr:cNvPr id="602" name="テキスト ボックス 601"/>
        <xdr:cNvSpPr txBox="1"/>
      </xdr:nvSpPr>
      <xdr:spPr>
        <a:xfrm>
          <a:off x="13436111" y="98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112331</xdr:rowOff>
    </xdr:from>
    <xdr:to>
      <xdr:col>67</xdr:col>
      <xdr:colOff>101600</xdr:colOff>
      <xdr:row>55</xdr:row>
      <xdr:rowOff>42481</xdr:rowOff>
    </xdr:to>
    <xdr:sp macro="" textlink="">
      <xdr:nvSpPr>
        <xdr:cNvPr id="603" name="楕円 602"/>
        <xdr:cNvSpPr/>
      </xdr:nvSpPr>
      <xdr:spPr>
        <a:xfrm>
          <a:off x="12763500" y="93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33608</xdr:rowOff>
    </xdr:from>
    <xdr:ext cx="534377" cy="259045"/>
    <xdr:sp macro="" textlink="">
      <xdr:nvSpPr>
        <xdr:cNvPr id="604" name="テキスト ボックス 603"/>
        <xdr:cNvSpPr txBox="1"/>
      </xdr:nvSpPr>
      <xdr:spPr>
        <a:xfrm>
          <a:off x="12547111" y="94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6" name="直線コネクタ 625"/>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9"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0" name="直線コネクタ 629"/>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120543</xdr:rowOff>
    </xdr:from>
    <xdr:to>
      <xdr:col>85</xdr:col>
      <xdr:colOff>127000</xdr:colOff>
      <xdr:row>78</xdr:row>
      <xdr:rowOff>124383</xdr:rowOff>
    </xdr:to>
    <xdr:cxnSp macro="">
      <xdr:nvCxnSpPr>
        <xdr:cNvPr id="631" name="直線コネクタ 630"/>
        <xdr:cNvCxnSpPr/>
      </xdr:nvCxnSpPr>
      <xdr:spPr>
        <a:xfrm>
          <a:off x="15481300" y="13493643"/>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2"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3" name="フローチャート: 判断 632"/>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120543</xdr:rowOff>
    </xdr:from>
    <xdr:to>
      <xdr:col>81</xdr:col>
      <xdr:colOff>50800</xdr:colOff>
      <xdr:row>78</xdr:row>
      <xdr:rowOff>122555</xdr:rowOff>
    </xdr:to>
    <xdr:cxnSp macro="">
      <xdr:nvCxnSpPr>
        <xdr:cNvPr id="634" name="直線コネクタ 633"/>
        <xdr:cNvCxnSpPr/>
      </xdr:nvCxnSpPr>
      <xdr:spPr>
        <a:xfrm flipV="1">
          <a:off x="14592300" y="1349364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5" name="フローチャート: 判断 634"/>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6" name="テキスト ボックス 635"/>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122555</xdr:rowOff>
    </xdr:from>
    <xdr:to>
      <xdr:col>76</xdr:col>
      <xdr:colOff>114300</xdr:colOff>
      <xdr:row>78</xdr:row>
      <xdr:rowOff>134762</xdr:rowOff>
    </xdr:to>
    <xdr:cxnSp macro="">
      <xdr:nvCxnSpPr>
        <xdr:cNvPr id="637" name="直線コネクタ 636"/>
        <xdr:cNvCxnSpPr/>
      </xdr:nvCxnSpPr>
      <xdr:spPr>
        <a:xfrm flipV="1">
          <a:off x="13703300" y="13495655"/>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8" name="フローチャート: 判断 637"/>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9" name="テキスト ボックス 638"/>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130099</xdr:rowOff>
    </xdr:from>
    <xdr:to>
      <xdr:col>71</xdr:col>
      <xdr:colOff>177800</xdr:colOff>
      <xdr:row>78</xdr:row>
      <xdr:rowOff>134762</xdr:rowOff>
    </xdr:to>
    <xdr:cxnSp macro="">
      <xdr:nvCxnSpPr>
        <xdr:cNvPr id="640" name="直線コネクタ 639"/>
        <xdr:cNvCxnSpPr/>
      </xdr:nvCxnSpPr>
      <xdr:spPr>
        <a:xfrm>
          <a:off x="12814300" y="13503199"/>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1" name="フローチャート: 判断 640"/>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2" name="テキスト ボックス 641"/>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3" name="フローチャート: 判断 642"/>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4" name="テキスト ボックス 643"/>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73583</xdr:rowOff>
    </xdr:from>
    <xdr:to>
      <xdr:col>85</xdr:col>
      <xdr:colOff>177800</xdr:colOff>
      <xdr:row>79</xdr:row>
      <xdr:rowOff>3733</xdr:rowOff>
    </xdr:to>
    <xdr:sp macro="" textlink="">
      <xdr:nvSpPr>
        <xdr:cNvPr id="650" name="楕円 649"/>
        <xdr:cNvSpPr/>
      </xdr:nvSpPr>
      <xdr:spPr>
        <a:xfrm>
          <a:off x="162687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159960</xdr:rowOff>
    </xdr:from>
    <xdr:ext cx="378565" cy="259045"/>
    <xdr:sp macro="" textlink="">
      <xdr:nvSpPr>
        <xdr:cNvPr id="651" name="災害復旧費該当値テキスト"/>
        <xdr:cNvSpPr txBox="1"/>
      </xdr:nvSpPr>
      <xdr:spPr>
        <a:xfrm>
          <a:off x="16370300" y="1336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69743</xdr:rowOff>
    </xdr:from>
    <xdr:to>
      <xdr:col>81</xdr:col>
      <xdr:colOff>101600</xdr:colOff>
      <xdr:row>78</xdr:row>
      <xdr:rowOff>171343</xdr:rowOff>
    </xdr:to>
    <xdr:sp macro="" textlink="">
      <xdr:nvSpPr>
        <xdr:cNvPr id="652" name="楕円 651"/>
        <xdr:cNvSpPr/>
      </xdr:nvSpPr>
      <xdr:spPr>
        <a:xfrm>
          <a:off x="15430500" y="134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162470</xdr:rowOff>
    </xdr:from>
    <xdr:ext cx="378565" cy="259045"/>
    <xdr:sp macro="" textlink="">
      <xdr:nvSpPr>
        <xdr:cNvPr id="653" name="テキスト ボックス 652"/>
        <xdr:cNvSpPr txBox="1"/>
      </xdr:nvSpPr>
      <xdr:spPr>
        <a:xfrm>
          <a:off x="15292017" y="1353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71755</xdr:rowOff>
    </xdr:from>
    <xdr:to>
      <xdr:col>76</xdr:col>
      <xdr:colOff>165100</xdr:colOff>
      <xdr:row>79</xdr:row>
      <xdr:rowOff>1905</xdr:rowOff>
    </xdr:to>
    <xdr:sp macro="" textlink="">
      <xdr:nvSpPr>
        <xdr:cNvPr id="654" name="楕円 653"/>
        <xdr:cNvSpPr/>
      </xdr:nvSpPr>
      <xdr:spPr>
        <a:xfrm>
          <a:off x="1454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164482</xdr:rowOff>
    </xdr:from>
    <xdr:ext cx="378565" cy="259045"/>
    <xdr:sp macro="" textlink="">
      <xdr:nvSpPr>
        <xdr:cNvPr id="655" name="テキスト ボックス 654"/>
        <xdr:cNvSpPr txBox="1"/>
      </xdr:nvSpPr>
      <xdr:spPr>
        <a:xfrm>
          <a:off x="14403017" y="1353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83962</xdr:rowOff>
    </xdr:from>
    <xdr:to>
      <xdr:col>72</xdr:col>
      <xdr:colOff>38100</xdr:colOff>
      <xdr:row>79</xdr:row>
      <xdr:rowOff>14112</xdr:rowOff>
    </xdr:to>
    <xdr:sp macro="" textlink="">
      <xdr:nvSpPr>
        <xdr:cNvPr id="656" name="楕円 655"/>
        <xdr:cNvSpPr/>
      </xdr:nvSpPr>
      <xdr:spPr>
        <a:xfrm>
          <a:off x="13652500" y="134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5239</xdr:rowOff>
    </xdr:from>
    <xdr:ext cx="378565" cy="259045"/>
    <xdr:sp macro="" textlink="">
      <xdr:nvSpPr>
        <xdr:cNvPr id="657" name="テキスト ボックス 656"/>
        <xdr:cNvSpPr txBox="1"/>
      </xdr:nvSpPr>
      <xdr:spPr>
        <a:xfrm>
          <a:off x="13514017" y="13549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79299</xdr:rowOff>
    </xdr:from>
    <xdr:to>
      <xdr:col>67</xdr:col>
      <xdr:colOff>101600</xdr:colOff>
      <xdr:row>79</xdr:row>
      <xdr:rowOff>9449</xdr:rowOff>
    </xdr:to>
    <xdr:sp macro="" textlink="">
      <xdr:nvSpPr>
        <xdr:cNvPr id="658" name="楕円 657"/>
        <xdr:cNvSpPr/>
      </xdr:nvSpPr>
      <xdr:spPr>
        <a:xfrm>
          <a:off x="12763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576</xdr:rowOff>
    </xdr:from>
    <xdr:ext cx="378565" cy="259045"/>
    <xdr:sp macro="" textlink="">
      <xdr:nvSpPr>
        <xdr:cNvPr id="659" name="テキスト ボックス 658"/>
        <xdr:cNvSpPr txBox="1"/>
      </xdr:nvSpPr>
      <xdr:spPr>
        <a:xfrm>
          <a:off x="12625017" y="1354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2" name="テキスト ボックス 67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2" name="直線コネクタ 681"/>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3"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4" name="直線コネクタ 683"/>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5"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6" name="直線コネクタ 685"/>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81361</xdr:rowOff>
    </xdr:from>
    <xdr:to>
      <xdr:col>85</xdr:col>
      <xdr:colOff>127000</xdr:colOff>
      <xdr:row>98</xdr:row>
      <xdr:rowOff>121755</xdr:rowOff>
    </xdr:to>
    <xdr:cxnSp macro="">
      <xdr:nvCxnSpPr>
        <xdr:cNvPr id="687" name="直線コネクタ 686"/>
        <xdr:cNvCxnSpPr/>
      </xdr:nvCxnSpPr>
      <xdr:spPr>
        <a:xfrm>
          <a:off x="15481300" y="16883461"/>
          <a:ext cx="8382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8"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9" name="フローチャート: 判断 688"/>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81361</xdr:rowOff>
    </xdr:from>
    <xdr:to>
      <xdr:col>81</xdr:col>
      <xdr:colOff>50800</xdr:colOff>
      <xdr:row>98</xdr:row>
      <xdr:rowOff>84173</xdr:rowOff>
    </xdr:to>
    <xdr:cxnSp macro="">
      <xdr:nvCxnSpPr>
        <xdr:cNvPr id="690" name="直線コネクタ 689"/>
        <xdr:cNvCxnSpPr/>
      </xdr:nvCxnSpPr>
      <xdr:spPr>
        <a:xfrm flipV="1">
          <a:off x="14592300" y="16883461"/>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91" name="フローチャート: 判断 690"/>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2" name="テキスト ボックス 691"/>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26726</xdr:rowOff>
    </xdr:from>
    <xdr:to>
      <xdr:col>76</xdr:col>
      <xdr:colOff>114300</xdr:colOff>
      <xdr:row>98</xdr:row>
      <xdr:rowOff>84173</xdr:rowOff>
    </xdr:to>
    <xdr:cxnSp macro="">
      <xdr:nvCxnSpPr>
        <xdr:cNvPr id="693" name="直線コネクタ 692"/>
        <xdr:cNvCxnSpPr/>
      </xdr:nvCxnSpPr>
      <xdr:spPr>
        <a:xfrm>
          <a:off x="13703300" y="16828826"/>
          <a:ext cx="889000" cy="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4" name="フローチャート: 判断 693"/>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5" name="テキスト ボックス 694"/>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21239</xdr:rowOff>
    </xdr:from>
    <xdr:to>
      <xdr:col>71</xdr:col>
      <xdr:colOff>177800</xdr:colOff>
      <xdr:row>98</xdr:row>
      <xdr:rowOff>26726</xdr:rowOff>
    </xdr:to>
    <xdr:cxnSp macro="">
      <xdr:nvCxnSpPr>
        <xdr:cNvPr id="696" name="直線コネクタ 695"/>
        <xdr:cNvCxnSpPr/>
      </xdr:nvCxnSpPr>
      <xdr:spPr>
        <a:xfrm>
          <a:off x="12814300" y="1682333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697" name="フローチャート: 判断 696"/>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116639</xdr:rowOff>
    </xdr:from>
    <xdr:ext cx="534377" cy="259045"/>
    <xdr:sp macro="" textlink="">
      <xdr:nvSpPr>
        <xdr:cNvPr id="698" name="テキスト ボックス 697"/>
        <xdr:cNvSpPr txBox="1"/>
      </xdr:nvSpPr>
      <xdr:spPr>
        <a:xfrm>
          <a:off x="13436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9" name="フローチャート: 判断 698"/>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0" name="テキスト ボックス 699"/>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70955</xdr:rowOff>
    </xdr:from>
    <xdr:to>
      <xdr:col>85</xdr:col>
      <xdr:colOff>177800</xdr:colOff>
      <xdr:row>99</xdr:row>
      <xdr:rowOff>1105</xdr:rowOff>
    </xdr:to>
    <xdr:sp macro="" textlink="">
      <xdr:nvSpPr>
        <xdr:cNvPr id="706" name="楕円 705"/>
        <xdr:cNvSpPr/>
      </xdr:nvSpPr>
      <xdr:spPr>
        <a:xfrm>
          <a:off x="16268700" y="168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157332</xdr:rowOff>
    </xdr:from>
    <xdr:ext cx="534377" cy="259045"/>
    <xdr:sp macro="" textlink="">
      <xdr:nvSpPr>
        <xdr:cNvPr id="707" name="公債費該当値テキスト"/>
        <xdr:cNvSpPr txBox="1"/>
      </xdr:nvSpPr>
      <xdr:spPr>
        <a:xfrm>
          <a:off x="16370300" y="167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30561</xdr:rowOff>
    </xdr:from>
    <xdr:to>
      <xdr:col>81</xdr:col>
      <xdr:colOff>101600</xdr:colOff>
      <xdr:row>98</xdr:row>
      <xdr:rowOff>132161</xdr:rowOff>
    </xdr:to>
    <xdr:sp macro="" textlink="">
      <xdr:nvSpPr>
        <xdr:cNvPr id="708" name="楕円 707"/>
        <xdr:cNvSpPr/>
      </xdr:nvSpPr>
      <xdr:spPr>
        <a:xfrm>
          <a:off x="15430500" y="168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123288</xdr:rowOff>
    </xdr:from>
    <xdr:ext cx="534377" cy="259045"/>
    <xdr:sp macro="" textlink="">
      <xdr:nvSpPr>
        <xdr:cNvPr id="709" name="テキスト ボックス 708"/>
        <xdr:cNvSpPr txBox="1"/>
      </xdr:nvSpPr>
      <xdr:spPr>
        <a:xfrm>
          <a:off x="15214111" y="169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33373</xdr:rowOff>
    </xdr:from>
    <xdr:to>
      <xdr:col>76</xdr:col>
      <xdr:colOff>165100</xdr:colOff>
      <xdr:row>98</xdr:row>
      <xdr:rowOff>134973</xdr:rowOff>
    </xdr:to>
    <xdr:sp macro="" textlink="">
      <xdr:nvSpPr>
        <xdr:cNvPr id="710" name="楕円 709"/>
        <xdr:cNvSpPr/>
      </xdr:nvSpPr>
      <xdr:spPr>
        <a:xfrm>
          <a:off x="14541500" y="168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126100</xdr:rowOff>
    </xdr:from>
    <xdr:ext cx="534377" cy="259045"/>
    <xdr:sp macro="" textlink="">
      <xdr:nvSpPr>
        <xdr:cNvPr id="711" name="テキスト ボックス 710"/>
        <xdr:cNvSpPr txBox="1"/>
      </xdr:nvSpPr>
      <xdr:spPr>
        <a:xfrm>
          <a:off x="14325111" y="1692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147376</xdr:rowOff>
    </xdr:from>
    <xdr:to>
      <xdr:col>72</xdr:col>
      <xdr:colOff>38100</xdr:colOff>
      <xdr:row>98</xdr:row>
      <xdr:rowOff>77526</xdr:rowOff>
    </xdr:to>
    <xdr:sp macro="" textlink="">
      <xdr:nvSpPr>
        <xdr:cNvPr id="712" name="楕円 711"/>
        <xdr:cNvSpPr/>
      </xdr:nvSpPr>
      <xdr:spPr>
        <a:xfrm>
          <a:off x="13652500" y="167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68653</xdr:rowOff>
    </xdr:from>
    <xdr:ext cx="534377" cy="259045"/>
    <xdr:sp macro="" textlink="">
      <xdr:nvSpPr>
        <xdr:cNvPr id="713" name="テキスト ボックス 712"/>
        <xdr:cNvSpPr txBox="1"/>
      </xdr:nvSpPr>
      <xdr:spPr>
        <a:xfrm>
          <a:off x="13436111" y="168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141889</xdr:rowOff>
    </xdr:from>
    <xdr:to>
      <xdr:col>67</xdr:col>
      <xdr:colOff>101600</xdr:colOff>
      <xdr:row>98</xdr:row>
      <xdr:rowOff>72039</xdr:rowOff>
    </xdr:to>
    <xdr:sp macro="" textlink="">
      <xdr:nvSpPr>
        <xdr:cNvPr id="714" name="楕円 713"/>
        <xdr:cNvSpPr/>
      </xdr:nvSpPr>
      <xdr:spPr>
        <a:xfrm>
          <a:off x="12763500" y="167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63166</xdr:rowOff>
    </xdr:from>
    <xdr:ext cx="534377" cy="259045"/>
    <xdr:sp macro="" textlink="">
      <xdr:nvSpPr>
        <xdr:cNvPr id="715" name="テキスト ボックス 714"/>
        <xdr:cNvSpPr txBox="1"/>
      </xdr:nvSpPr>
      <xdr:spPr>
        <a:xfrm>
          <a:off x="12547111" y="168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34772</xdr:rowOff>
    </xdr:from>
    <xdr:to>
      <xdr:col>116</xdr:col>
      <xdr:colOff>62864</xdr:colOff>
      <xdr:row>38</xdr:row>
      <xdr:rowOff>139700</xdr:rowOff>
    </xdr:to>
    <xdr:cxnSp macro="">
      <xdr:nvCxnSpPr>
        <xdr:cNvPr id="737" name="直線コネクタ 736"/>
        <xdr:cNvCxnSpPr/>
      </xdr:nvCxnSpPr>
      <xdr:spPr>
        <a:xfrm flipV="1">
          <a:off x="22159595" y="6549872"/>
          <a:ext cx="1269" cy="10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19550</xdr:rowOff>
    </xdr:from>
    <xdr:ext cx="249299" cy="259045"/>
    <xdr:sp macro="" textlink="">
      <xdr:nvSpPr>
        <xdr:cNvPr id="738" name="諸支出金最小値テキスト"/>
        <xdr:cNvSpPr txBox="1"/>
      </xdr:nvSpPr>
      <xdr:spPr>
        <a:xfrm>
          <a:off x="22212300" y="67061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152900</xdr:rowOff>
    </xdr:from>
    <xdr:ext cx="378565" cy="259045"/>
    <xdr:sp macro="" textlink="">
      <xdr:nvSpPr>
        <xdr:cNvPr id="740" name="諸支出金最大値テキスト"/>
        <xdr:cNvSpPr txBox="1"/>
      </xdr:nvSpPr>
      <xdr:spPr>
        <a:xfrm>
          <a:off x="22212300" y="632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34772</xdr:rowOff>
    </xdr:from>
    <xdr:to>
      <xdr:col>116</xdr:col>
      <xdr:colOff>152400</xdr:colOff>
      <xdr:row>38</xdr:row>
      <xdr:rowOff>34772</xdr:rowOff>
    </xdr:to>
    <xdr:cxnSp macro="">
      <xdr:nvCxnSpPr>
        <xdr:cNvPr id="741" name="直線コネクタ 740"/>
        <xdr:cNvCxnSpPr/>
      </xdr:nvCxnSpPr>
      <xdr:spPr>
        <a:xfrm>
          <a:off x="22072600" y="65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26086</xdr:rowOff>
    </xdr:from>
    <xdr:to>
      <xdr:col>116</xdr:col>
      <xdr:colOff>63500</xdr:colOff>
      <xdr:row>38</xdr:row>
      <xdr:rowOff>103124</xdr:rowOff>
    </xdr:to>
    <xdr:cxnSp macro="">
      <xdr:nvCxnSpPr>
        <xdr:cNvPr id="742" name="直線コネクタ 741"/>
        <xdr:cNvCxnSpPr/>
      </xdr:nvCxnSpPr>
      <xdr:spPr>
        <a:xfrm>
          <a:off x="21323300" y="6541186"/>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64000</xdr:rowOff>
    </xdr:from>
    <xdr:ext cx="313932" cy="259045"/>
    <xdr:sp macro="" textlink="">
      <xdr:nvSpPr>
        <xdr:cNvPr id="743" name="諸支出金平均値テキスト"/>
        <xdr:cNvSpPr txBox="1"/>
      </xdr:nvSpPr>
      <xdr:spPr>
        <a:xfrm>
          <a:off x="22212300" y="657910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80899</xdr:rowOff>
    </xdr:from>
    <xdr:to>
      <xdr:col>116</xdr:col>
      <xdr:colOff>114300</xdr:colOff>
      <xdr:row>39</xdr:row>
      <xdr:rowOff>11049</xdr:rowOff>
    </xdr:to>
    <xdr:sp macro="" textlink="">
      <xdr:nvSpPr>
        <xdr:cNvPr id="744" name="フローチャート: 判断 743"/>
        <xdr:cNvSpPr/>
      </xdr:nvSpPr>
      <xdr:spPr>
        <a:xfrm>
          <a:off x="22110700" y="6595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22199</xdr:rowOff>
    </xdr:from>
    <xdr:to>
      <xdr:col>111</xdr:col>
      <xdr:colOff>177800</xdr:colOff>
      <xdr:row>38</xdr:row>
      <xdr:rowOff>26086</xdr:rowOff>
    </xdr:to>
    <xdr:cxnSp macro="">
      <xdr:nvCxnSpPr>
        <xdr:cNvPr id="745" name="直線コネクタ 744"/>
        <xdr:cNvCxnSpPr/>
      </xdr:nvCxnSpPr>
      <xdr:spPr>
        <a:xfrm>
          <a:off x="20434300" y="653729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74726</xdr:rowOff>
    </xdr:from>
    <xdr:to>
      <xdr:col>112</xdr:col>
      <xdr:colOff>38100</xdr:colOff>
      <xdr:row>39</xdr:row>
      <xdr:rowOff>4876</xdr:rowOff>
    </xdr:to>
    <xdr:sp macro="" textlink="">
      <xdr:nvSpPr>
        <xdr:cNvPr id="746" name="フローチャート: 判断 745"/>
        <xdr:cNvSpPr/>
      </xdr:nvSpPr>
      <xdr:spPr>
        <a:xfrm>
          <a:off x="21272500" y="65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167453</xdr:rowOff>
    </xdr:from>
    <xdr:ext cx="313932" cy="259045"/>
    <xdr:sp macro="" textlink="">
      <xdr:nvSpPr>
        <xdr:cNvPr id="747" name="テキスト ボックス 746"/>
        <xdr:cNvSpPr txBox="1"/>
      </xdr:nvSpPr>
      <xdr:spPr>
        <a:xfrm>
          <a:off x="21166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140157</xdr:rowOff>
    </xdr:from>
    <xdr:to>
      <xdr:col>107</xdr:col>
      <xdr:colOff>50800</xdr:colOff>
      <xdr:row>38</xdr:row>
      <xdr:rowOff>22199</xdr:rowOff>
    </xdr:to>
    <xdr:cxnSp macro="">
      <xdr:nvCxnSpPr>
        <xdr:cNvPr id="748" name="直線コネクタ 747"/>
        <xdr:cNvCxnSpPr/>
      </xdr:nvCxnSpPr>
      <xdr:spPr>
        <a:xfrm>
          <a:off x="19545300" y="6483807"/>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49" name="フローチャート: 判断 748"/>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158767</xdr:rowOff>
    </xdr:from>
    <xdr:ext cx="378565" cy="259045"/>
    <xdr:sp macro="" textlink="">
      <xdr:nvSpPr>
        <xdr:cNvPr id="750" name="テキスト ボックス 749"/>
        <xdr:cNvSpPr txBox="1"/>
      </xdr:nvSpPr>
      <xdr:spPr>
        <a:xfrm>
          <a:off x="20245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7569</xdr:rowOff>
    </xdr:from>
    <xdr:to>
      <xdr:col>102</xdr:col>
      <xdr:colOff>114300</xdr:colOff>
      <xdr:row>37</xdr:row>
      <xdr:rowOff>140157</xdr:rowOff>
    </xdr:to>
    <xdr:cxnSp macro="">
      <xdr:nvCxnSpPr>
        <xdr:cNvPr id="751" name="直線コネクタ 750"/>
        <xdr:cNvCxnSpPr/>
      </xdr:nvCxnSpPr>
      <xdr:spPr>
        <a:xfrm>
          <a:off x="18656300" y="5151069"/>
          <a:ext cx="889000" cy="13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42952</xdr:rowOff>
    </xdr:from>
    <xdr:to>
      <xdr:col>102</xdr:col>
      <xdr:colOff>165100</xdr:colOff>
      <xdr:row>38</xdr:row>
      <xdr:rowOff>144552</xdr:rowOff>
    </xdr:to>
    <xdr:sp macro="" textlink="">
      <xdr:nvSpPr>
        <xdr:cNvPr id="752" name="フローチャート: 判断 751"/>
        <xdr:cNvSpPr/>
      </xdr:nvSpPr>
      <xdr:spPr>
        <a:xfrm>
          <a:off x="19494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135679</xdr:rowOff>
    </xdr:from>
    <xdr:ext cx="378565" cy="259045"/>
    <xdr:sp macro="" textlink="">
      <xdr:nvSpPr>
        <xdr:cNvPr id="753" name="テキスト ボックス 752"/>
        <xdr:cNvSpPr txBox="1"/>
      </xdr:nvSpPr>
      <xdr:spPr>
        <a:xfrm>
          <a:off x="19356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29693</xdr:rowOff>
    </xdr:from>
    <xdr:to>
      <xdr:col>98</xdr:col>
      <xdr:colOff>38100</xdr:colOff>
      <xdr:row>38</xdr:row>
      <xdr:rowOff>131293</xdr:rowOff>
    </xdr:to>
    <xdr:sp macro="" textlink="">
      <xdr:nvSpPr>
        <xdr:cNvPr id="754" name="フローチャート: 判断 753"/>
        <xdr:cNvSpPr/>
      </xdr:nvSpPr>
      <xdr:spPr>
        <a:xfrm>
          <a:off x="18605500" y="654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122420</xdr:rowOff>
    </xdr:from>
    <xdr:ext cx="378565" cy="259045"/>
    <xdr:sp macro="" textlink="">
      <xdr:nvSpPr>
        <xdr:cNvPr id="755" name="テキスト ボックス 754"/>
        <xdr:cNvSpPr txBox="1"/>
      </xdr:nvSpPr>
      <xdr:spPr>
        <a:xfrm>
          <a:off x="18467017" y="663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61" name="楕円 760"/>
        <xdr:cNvSpPr/>
      </xdr:nvSpPr>
      <xdr:spPr>
        <a:xfrm>
          <a:off x="22110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108450</xdr:rowOff>
    </xdr:from>
    <xdr:ext cx="378565" cy="259045"/>
    <xdr:sp macro="" textlink="">
      <xdr:nvSpPr>
        <xdr:cNvPr id="762" name="諸支出金該当値テキスト"/>
        <xdr:cNvSpPr txBox="1"/>
      </xdr:nvSpPr>
      <xdr:spPr>
        <a:xfrm>
          <a:off x="22212300" y="6452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146736</xdr:rowOff>
    </xdr:from>
    <xdr:to>
      <xdr:col>112</xdr:col>
      <xdr:colOff>38100</xdr:colOff>
      <xdr:row>38</xdr:row>
      <xdr:rowOff>76885</xdr:rowOff>
    </xdr:to>
    <xdr:sp macro="" textlink="">
      <xdr:nvSpPr>
        <xdr:cNvPr id="763" name="楕円 762"/>
        <xdr:cNvSpPr/>
      </xdr:nvSpPr>
      <xdr:spPr>
        <a:xfrm>
          <a:off x="21272500" y="6490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93413</xdr:rowOff>
    </xdr:from>
    <xdr:ext cx="378565" cy="259045"/>
    <xdr:sp macro="" textlink="">
      <xdr:nvSpPr>
        <xdr:cNvPr id="764" name="テキスト ボックス 763"/>
        <xdr:cNvSpPr txBox="1"/>
      </xdr:nvSpPr>
      <xdr:spPr>
        <a:xfrm>
          <a:off x="21134017" y="6265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142849</xdr:rowOff>
    </xdr:from>
    <xdr:to>
      <xdr:col>107</xdr:col>
      <xdr:colOff>101600</xdr:colOff>
      <xdr:row>38</xdr:row>
      <xdr:rowOff>72999</xdr:rowOff>
    </xdr:to>
    <xdr:sp macro="" textlink="">
      <xdr:nvSpPr>
        <xdr:cNvPr id="765" name="楕円 764"/>
        <xdr:cNvSpPr/>
      </xdr:nvSpPr>
      <xdr:spPr>
        <a:xfrm>
          <a:off x="20383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89526</xdr:rowOff>
    </xdr:from>
    <xdr:ext cx="378565" cy="259045"/>
    <xdr:sp macro="" textlink="">
      <xdr:nvSpPr>
        <xdr:cNvPr id="766" name="テキスト ボックス 765"/>
        <xdr:cNvSpPr txBox="1"/>
      </xdr:nvSpPr>
      <xdr:spPr>
        <a:xfrm>
          <a:off x="20245017" y="626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89357</xdr:rowOff>
    </xdr:from>
    <xdr:to>
      <xdr:col>102</xdr:col>
      <xdr:colOff>165100</xdr:colOff>
      <xdr:row>38</xdr:row>
      <xdr:rowOff>19507</xdr:rowOff>
    </xdr:to>
    <xdr:sp macro="" textlink="">
      <xdr:nvSpPr>
        <xdr:cNvPr id="767" name="楕円 766"/>
        <xdr:cNvSpPr/>
      </xdr:nvSpPr>
      <xdr:spPr>
        <a:xfrm>
          <a:off x="19494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36034</xdr:rowOff>
    </xdr:from>
    <xdr:ext cx="378565" cy="259045"/>
    <xdr:sp macro="" textlink="">
      <xdr:nvSpPr>
        <xdr:cNvPr id="768" name="テキスト ボックス 767"/>
        <xdr:cNvSpPr txBox="1"/>
      </xdr:nvSpPr>
      <xdr:spPr>
        <a:xfrm>
          <a:off x="19356017" y="620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128219</xdr:rowOff>
    </xdr:from>
    <xdr:to>
      <xdr:col>98</xdr:col>
      <xdr:colOff>38100</xdr:colOff>
      <xdr:row>30</xdr:row>
      <xdr:rowOff>58369</xdr:rowOff>
    </xdr:to>
    <xdr:sp macro="" textlink="">
      <xdr:nvSpPr>
        <xdr:cNvPr id="769" name="楕円 768"/>
        <xdr:cNvSpPr/>
      </xdr:nvSpPr>
      <xdr:spPr>
        <a:xfrm>
          <a:off x="18605500" y="51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74896</xdr:rowOff>
    </xdr:from>
    <xdr:ext cx="469744" cy="259045"/>
    <xdr:sp macro="" textlink="">
      <xdr:nvSpPr>
        <xdr:cNvPr id="770" name="テキスト ボックス 769"/>
        <xdr:cNvSpPr txBox="1"/>
      </xdr:nvSpPr>
      <xdr:spPr>
        <a:xfrm>
          <a:off x="18421428" y="487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本市は人口に対して財政規模が小さく，住民一人当たりのコストは総じて低い傾向にある。</a:t>
          </a:r>
        </a:p>
        <a:p>
          <a:r>
            <a:rPr kumimoji="1" lang="ja-JP" altLang="en-US" sz="1300">
              <a:latin typeface="ＭＳ Ｐゴシック" panose="020B0600070205080204" pitchFamily="50" charset="-128"/>
              <a:ea typeface="ＭＳ Ｐゴシック" panose="020B0600070205080204" pitchFamily="50" charset="-128"/>
            </a:rPr>
            <a:t>　民生費は，子ども子育て関連経費や障がい者への自立支援経費の増額による扶助費の増加と合わせて増加傾向にあるため，福祉施策を精査しながら，多様化するニーズに対応していかなければならない。</a:t>
          </a:r>
        </a:p>
        <a:p>
          <a:r>
            <a:rPr kumimoji="1" lang="ja-JP" altLang="en-US" sz="1300">
              <a:latin typeface="ＭＳ Ｐゴシック" panose="020B0600070205080204" pitchFamily="50" charset="-128"/>
              <a:ea typeface="ＭＳ Ｐゴシック" panose="020B0600070205080204" pitchFamily="50" charset="-128"/>
            </a:rPr>
            <a:t>　衛生費の増加は，平成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年度からの清掃センター改修対策事業の本格実施によるもの。</a:t>
          </a:r>
        </a:p>
        <a:p>
          <a:r>
            <a:rPr kumimoji="1" lang="ja-JP" altLang="en-US" sz="1300">
              <a:latin typeface="ＭＳ Ｐゴシック" panose="020B0600070205080204" pitchFamily="50" charset="-128"/>
              <a:ea typeface="ＭＳ Ｐゴシック" panose="020B0600070205080204" pitchFamily="50" charset="-128"/>
            </a:rPr>
            <a:t>　土木費の減少は，下水道事業会計への繰出金の減少によるもの。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年度は実質収支・実質単年度収支ともにプラスとなり，財政調整基金が増額した。</a:t>
          </a:r>
        </a:p>
        <a:p>
          <a:r>
            <a:rPr kumimoji="1" lang="ja-JP" altLang="en-US" sz="1400">
              <a:latin typeface="ＭＳ ゴシック" pitchFamily="49" charset="-128"/>
              <a:ea typeface="ＭＳ ゴシック" pitchFamily="49" charset="-128"/>
            </a:rPr>
            <a:t>　財政調整基金については，決算剰余金の積み立てと，最低水準の取り崩しにより適正な額の確保に努めており，財政の安定化と健全化に取り組んでいる。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水道事業会計の黒字額が大きくウエイトを占めている。</a:t>
          </a:r>
        </a:p>
        <a:p>
          <a:r>
            <a:rPr kumimoji="1" lang="ja-JP" altLang="en-US" sz="1400">
              <a:latin typeface="ＭＳ ゴシック" pitchFamily="49" charset="-128"/>
              <a:ea typeface="ＭＳ ゴシック" pitchFamily="49" charset="-128"/>
            </a:rPr>
            <a:t>　水道事業においては，流動資産の増加及び流動負債の減少により，前年度と比較すると黒字幅が増加している。</a:t>
          </a:r>
        </a:p>
        <a:p>
          <a:r>
            <a:rPr kumimoji="1" lang="ja-JP" altLang="en-US" sz="1400">
              <a:latin typeface="ＭＳ ゴシック" pitchFamily="49" charset="-128"/>
              <a:ea typeface="ＭＳ ゴシック" pitchFamily="49" charset="-128"/>
            </a:rPr>
            <a:t>　また，国民健康保険事業特別会計においては，平成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年度と比較すると被保険者数（年度平均）が減少していることなどから，黒字幅は縮小している。</a:t>
          </a:r>
        </a:p>
        <a:p>
          <a:r>
            <a:rPr kumimoji="1" lang="ja-JP" altLang="en-US" sz="1400">
              <a:latin typeface="ＭＳ ゴシック" pitchFamily="49" charset="-128"/>
              <a:ea typeface="ＭＳ ゴシック" pitchFamily="49" charset="-128"/>
            </a:rPr>
            <a:t>　今後も，各事業への繰出金や補助金等については，適正な受益者負担を検討するとともに，一般会計の財政運営と調整を図りながら適切な金額を検討していく。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774/Desktop/&#12304;&#36001;&#25919;&#29366;&#27841;&#36039;&#26009;&#38598;&#12305;_242071_&#37428;&#40575;&#24066;_2018/&#12304;&#36001;&#25919;&#29366;&#27841;&#36039;&#26009;&#38598;&#12305;_242071_&#37428;&#4057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13.9</v>
          </cell>
          <cell r="CN51">
            <v>10.3</v>
          </cell>
        </row>
        <row r="53">
          <cell r="CF53">
            <v>46.6</v>
          </cell>
          <cell r="CN53">
            <v>48</v>
          </cell>
          <cell r="CV53">
            <v>49.9</v>
          </cell>
        </row>
        <row r="55">
          <cell r="AN55" t="str">
            <v>類似団体内平均値</v>
          </cell>
          <cell r="CF55">
            <v>24.1</v>
          </cell>
          <cell r="CN55">
            <v>20.100000000000001</v>
          </cell>
          <cell r="CV55">
            <v>16</v>
          </cell>
        </row>
        <row r="57">
          <cell r="CF57">
            <v>57.1</v>
          </cell>
          <cell r="CN57">
            <v>57.7</v>
          </cell>
          <cell r="CV57">
            <v>57.1</v>
          </cell>
        </row>
        <row r="72">
          <cell r="BP72" t="str">
            <v>H26</v>
          </cell>
          <cell r="BX72" t="str">
            <v>H27</v>
          </cell>
          <cell r="CF72" t="str">
            <v>H28</v>
          </cell>
          <cell r="CN72" t="str">
            <v>H29</v>
          </cell>
          <cell r="CV72" t="str">
            <v>H30</v>
          </cell>
        </row>
        <row r="73">
          <cell r="AN73" t="str">
            <v>当該団体値</v>
          </cell>
          <cell r="BP73">
            <v>21.7</v>
          </cell>
          <cell r="BX73">
            <v>22.2</v>
          </cell>
          <cell r="CF73">
            <v>13.9</v>
          </cell>
          <cell r="CN73">
            <v>10.3</v>
          </cell>
        </row>
        <row r="75">
          <cell r="BP75">
            <v>6.4</v>
          </cell>
          <cell r="BX75">
            <v>6.1</v>
          </cell>
          <cell r="CF75">
            <v>5.0999999999999996</v>
          </cell>
          <cell r="CN75">
            <v>4.4000000000000004</v>
          </cell>
          <cell r="CV75">
            <v>2.8</v>
          </cell>
        </row>
        <row r="77">
          <cell r="AN77" t="str">
            <v>類似団体内平均値</v>
          </cell>
          <cell r="BP77">
            <v>30.5</v>
          </cell>
          <cell r="BX77">
            <v>21.2</v>
          </cell>
          <cell r="CF77">
            <v>24.1</v>
          </cell>
          <cell r="CN77">
            <v>20.100000000000001</v>
          </cell>
          <cell r="CV77">
            <v>16</v>
          </cell>
        </row>
        <row r="79">
          <cell r="BP79">
            <v>5.2</v>
          </cell>
          <cell r="BX79">
            <v>4.0999999999999996</v>
          </cell>
          <cell r="CF79">
            <v>6</v>
          </cell>
          <cell r="CN79">
            <v>5.8</v>
          </cell>
          <cell r="CV79">
            <v>5.3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62978080</v>
      </c>
      <c r="BO4" s="392"/>
      <c r="BP4" s="392"/>
      <c r="BQ4" s="392"/>
      <c r="BR4" s="392"/>
      <c r="BS4" s="392"/>
      <c r="BT4" s="392"/>
      <c r="BU4" s="393"/>
      <c r="BV4" s="391">
        <v>63724488</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2.6</v>
      </c>
      <c r="CU4" s="398"/>
      <c r="CV4" s="398"/>
      <c r="CW4" s="398"/>
      <c r="CX4" s="398"/>
      <c r="CY4" s="398"/>
      <c r="CZ4" s="398"/>
      <c r="DA4" s="399"/>
      <c r="DB4" s="397">
        <v>2.5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61723672</v>
      </c>
      <c r="BO5" s="429"/>
      <c r="BP5" s="429"/>
      <c r="BQ5" s="429"/>
      <c r="BR5" s="429"/>
      <c r="BS5" s="429"/>
      <c r="BT5" s="429"/>
      <c r="BU5" s="430"/>
      <c r="BV5" s="428">
        <v>62632532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92.6</v>
      </c>
      <c r="CU5" s="426"/>
      <c r="CV5" s="426"/>
      <c r="CW5" s="426"/>
      <c r="CX5" s="426"/>
      <c r="CY5" s="426"/>
      <c r="CZ5" s="426"/>
      <c r="DA5" s="427"/>
      <c r="DB5" s="425">
        <v>93.9</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1254408</v>
      </c>
      <c r="BO6" s="429"/>
      <c r="BP6" s="429"/>
      <c r="BQ6" s="429"/>
      <c r="BR6" s="429"/>
      <c r="BS6" s="429"/>
      <c r="BT6" s="429"/>
      <c r="BU6" s="430"/>
      <c r="BV6" s="428">
        <v>1091956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97.5</v>
      </c>
      <c r="CU6" s="466"/>
      <c r="CV6" s="466"/>
      <c r="CW6" s="466"/>
      <c r="CX6" s="466"/>
      <c r="CY6" s="466"/>
      <c r="CZ6" s="466"/>
      <c r="DA6" s="467"/>
      <c r="DB6" s="465">
        <v>99.5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261456</v>
      </c>
      <c r="BO7" s="429"/>
      <c r="BP7" s="429"/>
      <c r="BQ7" s="429"/>
      <c r="BR7" s="429"/>
      <c r="BS7" s="429"/>
      <c r="BT7" s="429"/>
      <c r="BU7" s="430"/>
      <c r="BV7" s="428">
        <v>151431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37742834</v>
      </c>
      <c r="CU7" s="429"/>
      <c r="CV7" s="429"/>
      <c r="CW7" s="429"/>
      <c r="CX7" s="429"/>
      <c r="CY7" s="429"/>
      <c r="CZ7" s="429"/>
      <c r="DA7" s="430"/>
      <c r="DB7" s="428">
        <v>37270784</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992952</v>
      </c>
      <c r="BO8" s="429"/>
      <c r="BP8" s="429"/>
      <c r="BQ8" s="429"/>
      <c r="BR8" s="429"/>
      <c r="BS8" s="429"/>
      <c r="BT8" s="429"/>
      <c r="BU8" s="430"/>
      <c r="BV8" s="428">
        <v>940525</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0.89</v>
      </c>
      <c r="CU8" s="469"/>
      <c r="CV8" s="469"/>
      <c r="CW8" s="469"/>
      <c r="CX8" s="469"/>
      <c r="CY8" s="469"/>
      <c r="CZ8" s="469"/>
      <c r="DA8" s="470"/>
      <c r="DB8" s="468">
        <v>0.88</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196403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52427</v>
      </c>
      <c r="BO9" s="429"/>
      <c r="BP9" s="429"/>
      <c r="BQ9" s="429"/>
      <c r="BR9" s="429"/>
      <c r="BS9" s="429"/>
      <c r="BT9" s="429"/>
      <c r="BU9" s="430"/>
      <c r="BV9" s="428">
        <v>-130052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10</v>
      </c>
      <c r="CU9" s="426"/>
      <c r="CV9" s="426"/>
      <c r="CW9" s="426"/>
      <c r="CX9" s="426"/>
      <c r="CY9" s="426"/>
      <c r="CZ9" s="426"/>
      <c r="DA9" s="427"/>
      <c r="DB9" s="425">
        <v>10.7</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199293</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93</v>
      </c>
      <c r="AV10" s="461"/>
      <c r="AW10" s="461"/>
      <c r="AX10" s="461"/>
      <c r="AY10" s="462" t="s">
        <v>120</v>
      </c>
      <c r="AZ10" s="463"/>
      <c r="BA10" s="463"/>
      <c r="BB10" s="463"/>
      <c r="BC10" s="463"/>
      <c r="BD10" s="463"/>
      <c r="BE10" s="463"/>
      <c r="BF10" s="463"/>
      <c r="BG10" s="463"/>
      <c r="BH10" s="463"/>
      <c r="BI10" s="463"/>
      <c r="BJ10" s="463"/>
      <c r="BK10" s="463"/>
      <c r="BL10" s="463"/>
      <c r="BM10" s="464"/>
      <c r="BN10" s="428">
        <v>5687</v>
      </c>
      <c r="BO10" s="429"/>
      <c r="BP10" s="429"/>
      <c r="BQ10" s="429"/>
      <c r="BR10" s="429"/>
      <c r="BS10" s="429"/>
      <c r="BT10" s="429"/>
      <c r="BU10" s="430"/>
      <c r="BV10" s="428">
        <v>6356</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93</v>
      </c>
      <c r="AV11" s="461"/>
      <c r="AW11" s="461"/>
      <c r="AX11" s="461"/>
      <c r="AY11" s="462" t="s">
        <v>125</v>
      </c>
      <c r="AZ11" s="463"/>
      <c r="BA11" s="463"/>
      <c r="BB11" s="463"/>
      <c r="BC11" s="463"/>
      <c r="BD11" s="463"/>
      <c r="BE11" s="463"/>
      <c r="BF11" s="463"/>
      <c r="BG11" s="463"/>
      <c r="BH11" s="463"/>
      <c r="BI11" s="463"/>
      <c r="BJ11" s="463"/>
      <c r="BK11" s="463"/>
      <c r="BL11" s="463"/>
      <c r="BM11" s="464"/>
      <c r="BN11" s="428">
        <v>53053</v>
      </c>
      <c r="BO11" s="429"/>
      <c r="BP11" s="429"/>
      <c r="BQ11" s="429"/>
      <c r="BR11" s="429"/>
      <c r="BS11" s="429"/>
      <c r="BT11" s="429"/>
      <c r="BU11" s="430"/>
      <c r="BV11" s="428">
        <v>43108</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200388</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500000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136</v>
      </c>
      <c r="N13" s="517"/>
      <c r="O13" s="517"/>
      <c r="P13" s="517"/>
      <c r="Q13" s="518"/>
      <c r="R13" s="509">
        <v>192179</v>
      </c>
      <c r="S13" s="510"/>
      <c r="T13" s="510"/>
      <c r="U13" s="510"/>
      <c r="V13" s="511"/>
      <c r="W13" s="444" t="s">
        <v>137</v>
      </c>
      <c r="X13" s="445"/>
      <c r="Y13" s="445"/>
      <c r="Z13" s="445"/>
      <c r="AA13" s="445"/>
      <c r="AB13" s="435"/>
      <c r="AC13" s="479">
        <v>2773</v>
      </c>
      <c r="AD13" s="480"/>
      <c r="AE13" s="480"/>
      <c r="AF13" s="480"/>
      <c r="AG13" s="519"/>
      <c r="AH13" s="479">
        <v>2866</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111167</v>
      </c>
      <c r="BO13" s="429"/>
      <c r="BP13" s="429"/>
      <c r="BQ13" s="429"/>
      <c r="BR13" s="429"/>
      <c r="BS13" s="429"/>
      <c r="BT13" s="429"/>
      <c r="BU13" s="430"/>
      <c r="BV13" s="428">
        <v>-580588</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2.8</v>
      </c>
      <c r="CU13" s="426"/>
      <c r="CV13" s="426"/>
      <c r="CW13" s="426"/>
      <c r="CX13" s="426"/>
      <c r="CY13" s="426"/>
      <c r="CZ13" s="426"/>
      <c r="DA13" s="427"/>
      <c r="DB13" s="425">
        <v>4.4000000000000004</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201173</v>
      </c>
      <c r="S14" s="510"/>
      <c r="T14" s="510"/>
      <c r="U14" s="510"/>
      <c r="V14" s="511"/>
      <c r="W14" s="418"/>
      <c r="X14" s="419"/>
      <c r="Y14" s="419"/>
      <c r="Z14" s="419"/>
      <c r="AA14" s="419"/>
      <c r="AB14" s="408"/>
      <c r="AC14" s="512">
        <v>3</v>
      </c>
      <c r="AD14" s="513"/>
      <c r="AE14" s="513"/>
      <c r="AF14" s="513"/>
      <c r="AG14" s="514"/>
      <c r="AH14" s="512">
        <v>3.2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v>10.3</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144</v>
      </c>
      <c r="N15" s="517"/>
      <c r="O15" s="517"/>
      <c r="P15" s="517"/>
      <c r="Q15" s="518"/>
      <c r="R15" s="509">
        <v>192710</v>
      </c>
      <c r="S15" s="510"/>
      <c r="T15" s="510"/>
      <c r="U15" s="510"/>
      <c r="V15" s="511"/>
      <c r="W15" s="444" t="s">
        <v>145</v>
      </c>
      <c r="X15" s="445"/>
      <c r="Y15" s="445"/>
      <c r="Z15" s="445"/>
      <c r="AA15" s="445"/>
      <c r="AB15" s="435"/>
      <c r="AC15" s="479">
        <v>32574</v>
      </c>
      <c r="AD15" s="480"/>
      <c r="AE15" s="480"/>
      <c r="AF15" s="480"/>
      <c r="AG15" s="519"/>
      <c r="AH15" s="479">
        <v>33317</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25673811</v>
      </c>
      <c r="BO15" s="392"/>
      <c r="BP15" s="392"/>
      <c r="BQ15" s="392"/>
      <c r="BR15" s="392"/>
      <c r="BS15" s="392"/>
      <c r="BT15" s="392"/>
      <c r="BU15" s="393"/>
      <c r="BV15" s="391">
        <v>25166904</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35.799999999999997</v>
      </c>
      <c r="AD16" s="513"/>
      <c r="AE16" s="513"/>
      <c r="AF16" s="513"/>
      <c r="AG16" s="514"/>
      <c r="AH16" s="512">
        <v>37.299999999999997</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28395797</v>
      </c>
      <c r="BO16" s="429"/>
      <c r="BP16" s="429"/>
      <c r="BQ16" s="429"/>
      <c r="BR16" s="429"/>
      <c r="BS16" s="429"/>
      <c r="BT16" s="429"/>
      <c r="BU16" s="430"/>
      <c r="BV16" s="428">
        <v>28177136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55706</v>
      </c>
      <c r="AD17" s="480"/>
      <c r="AE17" s="480"/>
      <c r="AF17" s="480"/>
      <c r="AG17" s="519"/>
      <c r="AH17" s="479">
        <v>53041</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32871254</v>
      </c>
      <c r="BO17" s="429"/>
      <c r="BP17" s="429"/>
      <c r="BQ17" s="429"/>
      <c r="BR17" s="429"/>
      <c r="BS17" s="429"/>
      <c r="BT17" s="429"/>
      <c r="BU17" s="430"/>
      <c r="BV17" s="428">
        <v>32155310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194.46</v>
      </c>
      <c r="M18" s="541"/>
      <c r="N18" s="541"/>
      <c r="O18" s="541"/>
      <c r="P18" s="541"/>
      <c r="Q18" s="541"/>
      <c r="R18" s="542"/>
      <c r="S18" s="542"/>
      <c r="T18" s="542"/>
      <c r="U18" s="542"/>
      <c r="V18" s="543"/>
      <c r="W18" s="446"/>
      <c r="X18" s="447"/>
      <c r="Y18" s="447"/>
      <c r="Z18" s="447"/>
      <c r="AA18" s="447"/>
      <c r="AB18" s="438"/>
      <c r="AC18" s="544">
        <v>61.2</v>
      </c>
      <c r="AD18" s="545"/>
      <c r="AE18" s="545"/>
      <c r="AF18" s="545"/>
      <c r="AG18" s="546"/>
      <c r="AH18" s="544">
        <v>59.4</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35345603</v>
      </c>
      <c r="BO18" s="429"/>
      <c r="BP18" s="429"/>
      <c r="BQ18" s="429"/>
      <c r="BR18" s="429"/>
      <c r="BS18" s="429"/>
      <c r="BT18" s="429"/>
      <c r="BU18" s="430"/>
      <c r="BV18" s="428">
        <v>35936021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1010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40959623</v>
      </c>
      <c r="BO19" s="429"/>
      <c r="BP19" s="429"/>
      <c r="BQ19" s="429"/>
      <c r="BR19" s="429"/>
      <c r="BS19" s="429"/>
      <c r="BT19" s="429"/>
      <c r="BU19" s="430"/>
      <c r="BV19" s="428">
        <v>41266305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77725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45276880</v>
      </c>
      <c r="BO23" s="429"/>
      <c r="BP23" s="429"/>
      <c r="BQ23" s="429"/>
      <c r="BR23" s="429"/>
      <c r="BS23" s="429"/>
      <c r="BT23" s="429"/>
      <c r="BU23" s="430"/>
      <c r="BV23" s="428">
        <v>44502388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10580</v>
      </c>
      <c r="R24" s="480"/>
      <c r="S24" s="480"/>
      <c r="T24" s="480"/>
      <c r="U24" s="480"/>
      <c r="V24" s="519"/>
      <c r="W24" s="578"/>
      <c r="X24" s="566"/>
      <c r="Y24" s="567"/>
      <c r="Z24" s="478" t="s">
        <v>169</v>
      </c>
      <c r="AA24" s="458"/>
      <c r="AB24" s="458"/>
      <c r="AC24" s="458"/>
      <c r="AD24" s="458"/>
      <c r="AE24" s="458"/>
      <c r="AF24" s="458"/>
      <c r="AG24" s="459"/>
      <c r="AH24" s="479">
        <v>1189</v>
      </c>
      <c r="AI24" s="480"/>
      <c r="AJ24" s="480"/>
      <c r="AK24" s="480"/>
      <c r="AL24" s="519"/>
      <c r="AM24" s="479">
        <v>3720381</v>
      </c>
      <c r="AN24" s="480"/>
      <c r="AO24" s="480"/>
      <c r="AP24" s="480"/>
      <c r="AQ24" s="480"/>
      <c r="AR24" s="519"/>
      <c r="AS24" s="479">
        <v>3129</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43768069</v>
      </c>
      <c r="BO24" s="429"/>
      <c r="BP24" s="429"/>
      <c r="BQ24" s="429"/>
      <c r="BR24" s="429"/>
      <c r="BS24" s="429"/>
      <c r="BT24" s="429"/>
      <c r="BU24" s="430"/>
      <c r="BV24" s="428">
        <v>43454439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2</v>
      </c>
      <c r="M25" s="480"/>
      <c r="N25" s="480"/>
      <c r="O25" s="480"/>
      <c r="P25" s="519"/>
      <c r="Q25" s="479">
        <v>8160</v>
      </c>
      <c r="R25" s="480"/>
      <c r="S25" s="480"/>
      <c r="T25" s="480"/>
      <c r="U25" s="480"/>
      <c r="V25" s="519"/>
      <c r="W25" s="578"/>
      <c r="X25" s="566"/>
      <c r="Y25" s="567"/>
      <c r="Z25" s="478" t="s">
        <v>172</v>
      </c>
      <c r="AA25" s="458"/>
      <c r="AB25" s="458"/>
      <c r="AC25" s="458"/>
      <c r="AD25" s="458"/>
      <c r="AE25" s="458"/>
      <c r="AF25" s="458"/>
      <c r="AG25" s="459"/>
      <c r="AH25" s="479">
        <v>203</v>
      </c>
      <c r="AI25" s="480"/>
      <c r="AJ25" s="480"/>
      <c r="AK25" s="480"/>
      <c r="AL25" s="519"/>
      <c r="AM25" s="479">
        <v>648179</v>
      </c>
      <c r="AN25" s="480"/>
      <c r="AO25" s="480"/>
      <c r="AP25" s="480"/>
      <c r="AQ25" s="480"/>
      <c r="AR25" s="519"/>
      <c r="AS25" s="479">
        <v>3193</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29633121</v>
      </c>
      <c r="BO25" s="392"/>
      <c r="BP25" s="392"/>
      <c r="BQ25" s="392"/>
      <c r="BR25" s="392"/>
      <c r="BS25" s="392"/>
      <c r="BT25" s="392"/>
      <c r="BU25" s="393"/>
      <c r="BV25" s="391">
        <v>31999904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174</v>
      </c>
      <c r="F26" s="458"/>
      <c r="G26" s="458"/>
      <c r="H26" s="458"/>
      <c r="I26" s="458"/>
      <c r="J26" s="458"/>
      <c r="K26" s="459"/>
      <c r="L26" s="479">
        <v>1</v>
      </c>
      <c r="M26" s="480"/>
      <c r="N26" s="480"/>
      <c r="O26" s="480"/>
      <c r="P26" s="519"/>
      <c r="Q26" s="479">
        <v>6330</v>
      </c>
      <c r="R26" s="480"/>
      <c r="S26" s="480"/>
      <c r="T26" s="480"/>
      <c r="U26" s="480"/>
      <c r="V26" s="519"/>
      <c r="W26" s="578"/>
      <c r="X26" s="566"/>
      <c r="Y26" s="567"/>
      <c r="Z26" s="478" t="s">
        <v>175</v>
      </c>
      <c r="AA26" s="588"/>
      <c r="AB26" s="588"/>
      <c r="AC26" s="588"/>
      <c r="AD26" s="588"/>
      <c r="AE26" s="588"/>
      <c r="AF26" s="588"/>
      <c r="AG26" s="589"/>
      <c r="AH26" s="479">
        <v>92</v>
      </c>
      <c r="AI26" s="480"/>
      <c r="AJ26" s="480"/>
      <c r="AK26" s="480"/>
      <c r="AL26" s="519"/>
      <c r="AM26" s="479">
        <v>277196</v>
      </c>
      <c r="AN26" s="480"/>
      <c r="AO26" s="480"/>
      <c r="AP26" s="480"/>
      <c r="AQ26" s="480"/>
      <c r="AR26" s="519"/>
      <c r="AS26" s="479">
        <v>3013</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177</v>
      </c>
      <c r="BO26" s="429"/>
      <c r="BP26" s="429"/>
      <c r="BQ26" s="429"/>
      <c r="BR26" s="429"/>
      <c r="BS26" s="429"/>
      <c r="BT26" s="429"/>
      <c r="BU26" s="430"/>
      <c r="BV26" s="428" t="s">
        <v>178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179</v>
      </c>
      <c r="F27" s="458"/>
      <c r="G27" s="458"/>
      <c r="H27" s="458"/>
      <c r="I27" s="458"/>
      <c r="J27" s="458"/>
      <c r="K27" s="459"/>
      <c r="L27" s="479">
        <v>1</v>
      </c>
      <c r="M27" s="480"/>
      <c r="N27" s="480"/>
      <c r="O27" s="480"/>
      <c r="P27" s="519"/>
      <c r="Q27" s="479">
        <v>6130</v>
      </c>
      <c r="R27" s="480"/>
      <c r="S27" s="480"/>
      <c r="T27" s="480"/>
      <c r="U27" s="480"/>
      <c r="V27" s="519"/>
      <c r="W27" s="578"/>
      <c r="X27" s="566"/>
      <c r="Y27" s="567"/>
      <c r="Z27" s="478" t="s">
        <v>180</v>
      </c>
      <c r="AA27" s="458"/>
      <c r="AB27" s="458"/>
      <c r="AC27" s="458"/>
      <c r="AD27" s="458"/>
      <c r="AE27" s="458"/>
      <c r="AF27" s="458"/>
      <c r="AG27" s="459"/>
      <c r="AH27" s="479">
        <v>80</v>
      </c>
      <c r="AI27" s="480"/>
      <c r="AJ27" s="480"/>
      <c r="AK27" s="480"/>
      <c r="AL27" s="519"/>
      <c r="AM27" s="479">
        <v>283713</v>
      </c>
      <c r="AN27" s="480"/>
      <c r="AO27" s="480"/>
      <c r="AP27" s="480"/>
      <c r="AQ27" s="480"/>
      <c r="AR27" s="519"/>
      <c r="AS27" s="479">
        <v>3546</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554000</v>
      </c>
      <c r="BO27" s="602"/>
      <c r="BP27" s="602"/>
      <c r="BQ27" s="602"/>
      <c r="BR27" s="602"/>
      <c r="BS27" s="602"/>
      <c r="BT27" s="602"/>
      <c r="BU27" s="603"/>
      <c r="BV27" s="601">
        <v>554000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182</v>
      </c>
      <c r="F28" s="458"/>
      <c r="G28" s="458"/>
      <c r="H28" s="458"/>
      <c r="I28" s="458"/>
      <c r="J28" s="458"/>
      <c r="K28" s="459"/>
      <c r="L28" s="479">
        <v>1</v>
      </c>
      <c r="M28" s="480"/>
      <c r="N28" s="480"/>
      <c r="O28" s="480"/>
      <c r="P28" s="519"/>
      <c r="Q28" s="479">
        <v>5390</v>
      </c>
      <c r="R28" s="480"/>
      <c r="S28" s="480"/>
      <c r="T28" s="480"/>
      <c r="U28" s="480"/>
      <c r="V28" s="519"/>
      <c r="W28" s="578"/>
      <c r="X28" s="566"/>
      <c r="Y28" s="567"/>
      <c r="Z28" s="478" t="s">
        <v>183</v>
      </c>
      <c r="AA28" s="458"/>
      <c r="AB28" s="458"/>
      <c r="AC28" s="458"/>
      <c r="AD28" s="458"/>
      <c r="AE28" s="458"/>
      <c r="AF28" s="458"/>
      <c r="AG28" s="459"/>
      <c r="AH28" s="479" t="s">
        <v>127</v>
      </c>
      <c r="AI28" s="480"/>
      <c r="AJ28" s="480"/>
      <c r="AK28" s="480"/>
      <c r="AL28" s="519"/>
      <c r="AM28" s="479" t="s">
        <v>177</v>
      </c>
      <c r="AN28" s="480"/>
      <c r="AO28" s="480"/>
      <c r="AP28" s="480"/>
      <c r="AQ28" s="480"/>
      <c r="AR28" s="519"/>
      <c r="AS28" s="479" t="s">
        <v>127</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7352020</v>
      </c>
      <c r="BO28" s="392"/>
      <c r="BP28" s="392"/>
      <c r="BQ28" s="392"/>
      <c r="BR28" s="392"/>
      <c r="BS28" s="392"/>
      <c r="BT28" s="392"/>
      <c r="BU28" s="393"/>
      <c r="BV28" s="391">
        <v>7046333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185</v>
      </c>
      <c r="F29" s="458"/>
      <c r="G29" s="458"/>
      <c r="H29" s="458"/>
      <c r="I29" s="458"/>
      <c r="J29" s="458"/>
      <c r="K29" s="459"/>
      <c r="L29" s="479">
        <v>30</v>
      </c>
      <c r="M29" s="480"/>
      <c r="N29" s="480"/>
      <c r="O29" s="480"/>
      <c r="P29" s="519"/>
      <c r="Q29" s="479">
        <v>4850</v>
      </c>
      <c r="R29" s="480"/>
      <c r="S29" s="480"/>
      <c r="T29" s="480"/>
      <c r="U29" s="480"/>
      <c r="V29" s="519"/>
      <c r="W29" s="579"/>
      <c r="X29" s="580"/>
      <c r="Y29" s="581"/>
      <c r="Z29" s="478" t="s">
        <v>186</v>
      </c>
      <c r="AA29" s="458"/>
      <c r="AB29" s="458"/>
      <c r="AC29" s="458"/>
      <c r="AD29" s="458"/>
      <c r="AE29" s="458"/>
      <c r="AF29" s="458"/>
      <c r="AG29" s="459"/>
      <c r="AH29" s="479">
        <v>1269</v>
      </c>
      <c r="AI29" s="480"/>
      <c r="AJ29" s="480"/>
      <c r="AK29" s="480"/>
      <c r="AL29" s="519"/>
      <c r="AM29" s="479">
        <v>4004094</v>
      </c>
      <c r="AN29" s="480"/>
      <c r="AO29" s="480"/>
      <c r="AP29" s="480"/>
      <c r="AQ29" s="480"/>
      <c r="AR29" s="519"/>
      <c r="AS29" s="479">
        <v>3155</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2707487</v>
      </c>
      <c r="BO29" s="429"/>
      <c r="BP29" s="429"/>
      <c r="BQ29" s="429"/>
      <c r="BR29" s="429"/>
      <c r="BS29" s="429"/>
      <c r="BT29" s="429"/>
      <c r="BU29" s="430"/>
      <c r="BV29" s="428">
        <v>2921918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100.8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1751059</v>
      </c>
      <c r="BO30" s="602"/>
      <c r="BP30" s="602"/>
      <c r="BQ30" s="602"/>
      <c r="BR30" s="602"/>
      <c r="BS30" s="602"/>
      <c r="BT30" s="602"/>
      <c r="BU30" s="603"/>
      <c r="BV30" s="601">
        <v>1831154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196</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三重県市町総合事務組合一般会計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鈴鹿市土地開発公社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土地取得事業特別会計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IF('各会計、関係団体の財政状況及び健全化判断比率'!B32="","",'各会計、関係団体の財政状況及び健全化判断比率'!B32)</f>
        <v>下水道事業会計(公共)</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三重県市町総合事務組合退職手当特別会計</v>
      </c>
      <c r="BZ35" s="615"/>
      <c r="CA35" s="615"/>
      <c r="CB35" s="615"/>
      <c r="CC35" s="615"/>
      <c r="CD35" s="615"/>
      <c r="CE35" s="615"/>
      <c r="CF35" s="615"/>
      <c r="CG35" s="615"/>
      <c r="CH35" s="615"/>
      <c r="CI35" s="615"/>
      <c r="CJ35" s="615"/>
      <c r="CK35" s="615"/>
      <c r="CL35" s="615"/>
      <c r="CM35" s="615"/>
      <c r="CN35" s="213"/>
      <c r="CO35" s="614">
        <f t="shared" ref="CO35:CO43" si="3">IF(CQ35="","",CO34+1)</f>
        <v>21</v>
      </c>
      <c r="CP35" s="614"/>
      <c r="CQ35" s="615" t="str">
        <f>IF('各会計、関係団体の財政状況及び健全化判断比率'!BS8="","",'各会計、関係団体の財政状況及び健全化判断比率'!BS8)</f>
        <v>鈴鹿市文化振興事業団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住宅新築資金等貸付事業特別会計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IF('各会計、関係団体の財政状況及び健全化判断比率'!B33="","",'各会計、関係団体の財政状況及び健全化判断比率'!B33)</f>
        <v>下水道事業会計(農集)</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三重県市町総合事務組合デジタル地図特別会計</v>
      </c>
      <c r="BZ36" s="615"/>
      <c r="CA36" s="615"/>
      <c r="CB36" s="615"/>
      <c r="CC36" s="615"/>
      <c r="CD36" s="615"/>
      <c r="CE36" s="615"/>
      <c r="CF36" s="615"/>
      <c r="CG36" s="615"/>
      <c r="CH36" s="615"/>
      <c r="CI36" s="615"/>
      <c r="CJ36" s="615"/>
      <c r="CK36" s="615"/>
      <c r="CL36" s="615"/>
      <c r="CM36" s="615"/>
      <c r="CN36" s="213"/>
      <c r="CO36" s="614">
        <f t="shared" si="3"/>
        <v>22</v>
      </c>
      <c r="CP36" s="614"/>
      <c r="CQ36" s="615" t="str">
        <f>IF('各会計、関係団体の財政状況及び健全化判断比率'!BS9="","",'各会計、関係団体の財政状況及び健全化判断比率'!BS9)</f>
        <v>鈴鹿国際交流協会</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三重県市町総合事務組合共同研修特別会計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三重県市町総合事務組合物品特別会計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三重県市町総合事務組合公平委員会特別会計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三重県市町総合事務組合消防救急無線特別会計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鈴鹿亀山地区広域連合一般会計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鈴鹿亀山地区広域連合介護保険事業特別会計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19</v>
      </c>
      <c r="BX43" s="614"/>
      <c r="BY43" s="615" t="str">
        <f>IF('各会計、関係団体の財政状況及び健全化判断比率'!B77="","",'各会計、関係団体の財政状況及び健全化判断比率'!B77)</f>
        <v>三重地方税管理回収機構一般会計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mUWL16QtsWZNPBzwW4DHiwLnEsXvgetIXGS/R+coeTT/aR5/99TbxI7EJaGPALGRJ5ja4yp0rcZF+CvfhTpfKg==" saltValue="etV6/V8Z28wczO40UP80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06" t="s">
        <v>564</v>
      </c>
      <c r="D34" s="1206"/>
      <c r="E34" s="1207"/>
      <c r="F34" s="32">
        <v>8.6999999999999993</v>
      </c>
      <c r="G34" s="33">
        <v>8.9499999999999993</v>
      </c>
      <c r="H34" s="33">
        <v>6.95</v>
      </c>
      <c r="I34" s="33">
        <v>7.82</v>
      </c>
      <c r="J34" s="34">
        <v>9.2899999999999991</v>
      </c>
      <c r="K34" s="22"/>
      <c r="L34" s="22"/>
      <c r="M34" s="22"/>
      <c r="N34" s="22"/>
      <c r="O34" s="22"/>
      <c r="P34" s="22"/>
    </row>
    <row r="35" spans="1:16" ht="39" customHeight="1">
      <c r="A35" s="22"/>
      <c r="B35" s="35"/>
      <c r="C35" s="1200" t="s">
        <v>565</v>
      </c>
      <c r="D35" s="1201"/>
      <c r="E35" s="1202"/>
      <c r="F35" s="36">
        <v>1.96</v>
      </c>
      <c r="G35" s="37">
        <v>1.1299999999999999</v>
      </c>
      <c r="H35" s="37">
        <v>1.72</v>
      </c>
      <c r="I35" s="37">
        <v>1.35</v>
      </c>
      <c r="J35" s="38">
        <v>1.47</v>
      </c>
      <c r="K35" s="22"/>
      <c r="L35" s="22"/>
      <c r="M35" s="22"/>
      <c r="N35" s="22"/>
      <c r="O35" s="22"/>
      <c r="P35" s="22"/>
    </row>
    <row r="36" spans="1:16" ht="39" customHeight="1">
      <c r="A36" s="22"/>
      <c r="B36" s="35"/>
      <c r="C36" s="1200" t="s">
        <v>566</v>
      </c>
      <c r="D36" s="1201"/>
      <c r="E36" s="1202"/>
      <c r="F36" s="36">
        <v>0.81</v>
      </c>
      <c r="G36" s="37">
        <v>0.94</v>
      </c>
      <c r="H36" s="37">
        <v>1.2</v>
      </c>
      <c r="I36" s="37">
        <v>1.26</v>
      </c>
      <c r="J36" s="38">
        <v>1.42</v>
      </c>
      <c r="K36" s="22"/>
      <c r="L36" s="22"/>
      <c r="M36" s="22"/>
      <c r="N36" s="22"/>
      <c r="O36" s="22"/>
      <c r="P36" s="22"/>
    </row>
    <row r="37" spans="1:16" ht="39" customHeight="1">
      <c r="A37" s="22"/>
      <c r="B37" s="35"/>
      <c r="C37" s="1200" t="s">
        <v>567</v>
      </c>
      <c r="D37" s="1201"/>
      <c r="E37" s="1202"/>
      <c r="F37" s="36">
        <v>1.1499999999999999</v>
      </c>
      <c r="G37" s="37">
        <v>1.1499999999999999</v>
      </c>
      <c r="H37" s="37">
        <v>1.1599999999999999</v>
      </c>
      <c r="I37" s="37">
        <v>1.1499999999999999</v>
      </c>
      <c r="J37" s="38">
        <v>1.1299999999999999</v>
      </c>
      <c r="K37" s="22"/>
      <c r="L37" s="22"/>
      <c r="M37" s="22"/>
      <c r="N37" s="22"/>
      <c r="O37" s="22"/>
      <c r="P37" s="22"/>
    </row>
    <row r="38" spans="1:16" ht="39" customHeight="1">
      <c r="A38" s="22"/>
      <c r="B38" s="35"/>
      <c r="C38" s="1200" t="s">
        <v>568</v>
      </c>
      <c r="D38" s="1201"/>
      <c r="E38" s="1202"/>
      <c r="F38" s="36">
        <v>0.06</v>
      </c>
      <c r="G38" s="37">
        <v>1.05</v>
      </c>
      <c r="H38" s="37">
        <v>0.86</v>
      </c>
      <c r="I38" s="37">
        <v>2.27</v>
      </c>
      <c r="J38" s="38">
        <v>0.75</v>
      </c>
      <c r="K38" s="22"/>
      <c r="L38" s="22"/>
      <c r="M38" s="22"/>
      <c r="N38" s="22"/>
      <c r="O38" s="22"/>
      <c r="P38" s="22"/>
    </row>
    <row r="39" spans="1:16" ht="39" customHeight="1">
      <c r="A39" s="22"/>
      <c r="B39" s="35"/>
      <c r="C39" s="1200" t="s">
        <v>569</v>
      </c>
      <c r="D39" s="1201"/>
      <c r="E39" s="1202"/>
      <c r="F39" s="36">
        <v>0.19</v>
      </c>
      <c r="G39" s="37">
        <v>0.23</v>
      </c>
      <c r="H39" s="37">
        <v>0.22</v>
      </c>
      <c r="I39" s="37">
        <v>0.2</v>
      </c>
      <c r="J39" s="38">
        <v>0.2</v>
      </c>
      <c r="K39" s="22"/>
      <c r="L39" s="22"/>
      <c r="M39" s="22"/>
      <c r="N39" s="22"/>
      <c r="O39" s="22"/>
      <c r="P39" s="22"/>
    </row>
    <row r="40" spans="1:16" ht="39" customHeight="1">
      <c r="A40" s="22"/>
      <c r="B40" s="35"/>
      <c r="C40" s="1200" t="s">
        <v>570</v>
      </c>
      <c r="D40" s="1201"/>
      <c r="E40" s="1202"/>
      <c r="F40" s="36">
        <v>0</v>
      </c>
      <c r="G40" s="37" t="s">
        <v>571</v>
      </c>
      <c r="H40" s="37">
        <v>0.04</v>
      </c>
      <c r="I40" s="37">
        <v>0.04</v>
      </c>
      <c r="J40" s="38">
        <v>0.06</v>
      </c>
      <c r="K40" s="22"/>
      <c r="L40" s="22"/>
      <c r="M40" s="22"/>
      <c r="N40" s="22"/>
      <c r="O40" s="22"/>
      <c r="P40" s="22"/>
    </row>
    <row r="41" spans="1:16" ht="39" customHeight="1">
      <c r="A41" s="22"/>
      <c r="B41" s="35"/>
      <c r="C41" s="1200" t="s">
        <v>572</v>
      </c>
      <c r="D41" s="1201"/>
      <c r="E41" s="1202"/>
      <c r="F41" s="36">
        <v>0</v>
      </c>
      <c r="G41" s="37">
        <v>0</v>
      </c>
      <c r="H41" s="37">
        <v>0</v>
      </c>
      <c r="I41" s="37">
        <v>0.01</v>
      </c>
      <c r="J41" s="38">
        <v>0.01</v>
      </c>
      <c r="K41" s="22"/>
      <c r="L41" s="22"/>
      <c r="M41" s="22"/>
      <c r="N41" s="22"/>
      <c r="O41" s="22"/>
      <c r="P41" s="22"/>
    </row>
    <row r="42" spans="1:16" ht="39" customHeight="1">
      <c r="A42" s="22"/>
      <c r="B42" s="39"/>
      <c r="C42" s="1200" t="s">
        <v>573</v>
      </c>
      <c r="D42" s="1201"/>
      <c r="E42" s="1202"/>
      <c r="F42" s="36" t="s">
        <v>514</v>
      </c>
      <c r="G42" s="37" t="s">
        <v>514</v>
      </c>
      <c r="H42" s="37" t="s">
        <v>514</v>
      </c>
      <c r="I42" s="37" t="s">
        <v>514</v>
      </c>
      <c r="J42" s="38" t="s">
        <v>514</v>
      </c>
      <c r="K42" s="22"/>
      <c r="L42" s="22"/>
      <c r="M42" s="22"/>
      <c r="N42" s="22"/>
      <c r="O42" s="22"/>
      <c r="P42" s="22"/>
    </row>
    <row r="43" spans="1:16" ht="39" customHeight="1" thickBot="1">
      <c r="A43" s="22"/>
      <c r="B43" s="40"/>
      <c r="C43" s="1203" t="s">
        <v>574</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Ng8w4M54wKKPWhtqVCQ1isdsHK23gC7vpfWIemoKj3/S8VdM349DyXEkfkdPtmZpU20ZazCGxil3H2l1Ttkag==" saltValue="YizCPfGQPLxPCsJlj5yi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52" zoomScaleSheetLayoutView="55" workbookViewId="0">
      <selection activeCell="P62" sqref="P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08" t="s">
        <v>11</v>
      </c>
      <c r="C45" s="1209"/>
      <c r="D45" s="58"/>
      <c r="E45" s="1214" t="s">
        <v>12</v>
      </c>
      <c r="F45" s="1214"/>
      <c r="G45" s="1214"/>
      <c r="H45" s="1214"/>
      <c r="I45" s="1214"/>
      <c r="J45" s="1215"/>
      <c r="K45" s="59">
        <v>4960</v>
      </c>
      <c r="L45" s="60">
        <v>4964</v>
      </c>
      <c r="M45" s="60">
        <v>4475</v>
      </c>
      <c r="N45" s="60">
        <v>4493</v>
      </c>
      <c r="O45" s="61">
        <v>4112</v>
      </c>
      <c r="P45" s="48"/>
      <c r="Q45" s="48"/>
      <c r="R45" s="48"/>
      <c r="S45" s="48"/>
      <c r="T45" s="48"/>
      <c r="U45" s="48"/>
    </row>
    <row r="46" spans="1:21" ht="30.75" customHeight="1">
      <c r="A46" s="48"/>
      <c r="B46" s="1210"/>
      <c r="C46" s="1211"/>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c r="A47" s="48"/>
      <c r="B47" s="1210"/>
      <c r="C47" s="1211"/>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c r="A48" s="48"/>
      <c r="B48" s="1210"/>
      <c r="C48" s="1211"/>
      <c r="D48" s="62"/>
      <c r="E48" s="1216" t="s">
        <v>15</v>
      </c>
      <c r="F48" s="1216"/>
      <c r="G48" s="1216"/>
      <c r="H48" s="1216"/>
      <c r="I48" s="1216"/>
      <c r="J48" s="1217"/>
      <c r="K48" s="63">
        <v>2628</v>
      </c>
      <c r="L48" s="64">
        <v>2949</v>
      </c>
      <c r="M48" s="64">
        <v>2555</v>
      </c>
      <c r="N48" s="64">
        <v>2569</v>
      </c>
      <c r="O48" s="65">
        <v>2319</v>
      </c>
      <c r="P48" s="48"/>
      <c r="Q48" s="48"/>
      <c r="R48" s="48"/>
      <c r="S48" s="48"/>
      <c r="T48" s="48"/>
      <c r="U48" s="48"/>
    </row>
    <row r="49" spans="1:21" ht="30.75" customHeight="1">
      <c r="A49" s="48"/>
      <c r="B49" s="1210"/>
      <c r="C49" s="1211"/>
      <c r="D49" s="62"/>
      <c r="E49" s="1216" t="s">
        <v>16</v>
      </c>
      <c r="F49" s="1216"/>
      <c r="G49" s="1216"/>
      <c r="H49" s="1216"/>
      <c r="I49" s="1216"/>
      <c r="J49" s="1217"/>
      <c r="K49" s="63">
        <v>8</v>
      </c>
      <c r="L49" s="64">
        <v>11</v>
      </c>
      <c r="M49" s="64">
        <v>11</v>
      </c>
      <c r="N49" s="64">
        <v>8</v>
      </c>
      <c r="O49" s="65">
        <v>7</v>
      </c>
      <c r="P49" s="48"/>
      <c r="Q49" s="48"/>
      <c r="R49" s="48"/>
      <c r="S49" s="48"/>
      <c r="T49" s="48"/>
      <c r="U49" s="48"/>
    </row>
    <row r="50" spans="1:21" ht="30.75" customHeight="1">
      <c r="A50" s="48"/>
      <c r="B50" s="1210"/>
      <c r="C50" s="1211"/>
      <c r="D50" s="62"/>
      <c r="E50" s="1216" t="s">
        <v>17</v>
      </c>
      <c r="F50" s="1216"/>
      <c r="G50" s="1216"/>
      <c r="H50" s="1216"/>
      <c r="I50" s="1216"/>
      <c r="J50" s="1217"/>
      <c r="K50" s="63">
        <v>510</v>
      </c>
      <c r="L50" s="64">
        <v>323</v>
      </c>
      <c r="M50" s="64">
        <v>326</v>
      </c>
      <c r="N50" s="64">
        <v>327</v>
      </c>
      <c r="O50" s="65">
        <v>312</v>
      </c>
      <c r="P50" s="48"/>
      <c r="Q50" s="48"/>
      <c r="R50" s="48"/>
      <c r="S50" s="48"/>
      <c r="T50" s="48"/>
      <c r="U50" s="48"/>
    </row>
    <row r="51" spans="1:21" ht="30.75" customHeight="1">
      <c r="A51" s="48"/>
      <c r="B51" s="1212"/>
      <c r="C51" s="1213"/>
      <c r="D51" s="66"/>
      <c r="E51" s="1216" t="s">
        <v>18</v>
      </c>
      <c r="F51" s="1216"/>
      <c r="G51" s="1216"/>
      <c r="H51" s="1216"/>
      <c r="I51" s="1216"/>
      <c r="J51" s="1217"/>
      <c r="K51" s="63">
        <v>0</v>
      </c>
      <c r="L51" s="64">
        <v>0</v>
      </c>
      <c r="M51" s="64">
        <v>0</v>
      </c>
      <c r="N51" s="64">
        <v>0</v>
      </c>
      <c r="O51" s="65" t="s">
        <v>514</v>
      </c>
      <c r="P51" s="48"/>
      <c r="Q51" s="48"/>
      <c r="R51" s="48"/>
      <c r="S51" s="48"/>
      <c r="T51" s="48"/>
      <c r="U51" s="48"/>
    </row>
    <row r="52" spans="1:21" ht="30.75" customHeight="1">
      <c r="A52" s="48"/>
      <c r="B52" s="1218" t="s">
        <v>19</v>
      </c>
      <c r="C52" s="1219"/>
      <c r="D52" s="66"/>
      <c r="E52" s="1216" t="s">
        <v>20</v>
      </c>
      <c r="F52" s="1216"/>
      <c r="G52" s="1216"/>
      <c r="H52" s="1216"/>
      <c r="I52" s="1216"/>
      <c r="J52" s="1217"/>
      <c r="K52" s="63">
        <v>6400</v>
      </c>
      <c r="L52" s="64">
        <v>6151</v>
      </c>
      <c r="M52" s="64">
        <v>6253</v>
      </c>
      <c r="N52" s="64">
        <v>6272</v>
      </c>
      <c r="O52" s="65">
        <v>6253</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1706</v>
      </c>
      <c r="L53" s="69">
        <v>2096</v>
      </c>
      <c r="M53" s="69">
        <v>1114</v>
      </c>
      <c r="N53" s="69">
        <v>1125</v>
      </c>
      <c r="O53" s="70">
        <v>497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24" t="s">
        <v>25</v>
      </c>
      <c r="C57" s="1225"/>
      <c r="D57" s="1228" t="s">
        <v>26</v>
      </c>
      <c r="E57" s="1229"/>
      <c r="F57" s="1229"/>
      <c r="G57" s="1229"/>
      <c r="H57" s="1229"/>
      <c r="I57" s="1229"/>
      <c r="J57" s="1230"/>
      <c r="K57" s="82" t="s">
        <v>514</v>
      </c>
      <c r="L57" s="83" t="s">
        <v>514</v>
      </c>
      <c r="M57" s="83" t="s">
        <v>514</v>
      </c>
      <c r="N57" s="83" t="s">
        <v>514</v>
      </c>
      <c r="O57" s="84" t="s">
        <v>514</v>
      </c>
    </row>
    <row r="58" spans="1:21" ht="31.5" customHeight="1" thickBot="1">
      <c r="B58" s="1226"/>
      <c r="C58" s="1227"/>
      <c r="D58" s="1231" t="s">
        <v>27</v>
      </c>
      <c r="E58" s="1232"/>
      <c r="F58" s="1232"/>
      <c r="G58" s="1232"/>
      <c r="H58" s="1232"/>
      <c r="I58" s="1232"/>
      <c r="J58" s="1233"/>
      <c r="K58" s="85" t="s">
        <v>514</v>
      </c>
      <c r="L58" s="86" t="s">
        <v>514</v>
      </c>
      <c r="M58" s="86" t="s">
        <v>514</v>
      </c>
      <c r="N58" s="86" t="s">
        <v>514</v>
      </c>
      <c r="O58" s="87" t="s">
        <v>514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6Q+p2kHDEwEu4FiYRiU9v7cATkNw0ABeYhndBaU7H4YEp+OFtvx9LrhD+en/Xn29o5nVgaiO8kFm+rXKceJXA==" saltValue="bcAz400Ls5hsffz0qgdx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O55" sqref="O55"/>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34" t="s">
        <v>30</v>
      </c>
      <c r="C41" s="1235"/>
      <c r="D41" s="101"/>
      <c r="E41" s="1240" t="s">
        <v>31</v>
      </c>
      <c r="F41" s="1240"/>
      <c r="G41" s="1240"/>
      <c r="H41" s="1241"/>
      <c r="I41" s="102">
        <v>46166</v>
      </c>
      <c r="J41" s="103">
        <v>45445</v>
      </c>
      <c r="K41" s="103">
        <v>44284</v>
      </c>
      <c r="L41" s="103">
        <v>44502</v>
      </c>
      <c r="M41" s="104">
        <v>45277</v>
      </c>
    </row>
    <row r="42" spans="2:13" ht="27.75" customHeight="1">
      <c r="B42" s="1236"/>
      <c r="C42" s="1237"/>
      <c r="D42" s="105"/>
      <c r="E42" s="1242" t="s">
        <v>32</v>
      </c>
      <c r="F42" s="1242"/>
      <c r="G42" s="1242"/>
      <c r="H42" s="1243"/>
      <c r="I42" s="106">
        <v>3047</v>
      </c>
      <c r="J42" s="107">
        <v>2818</v>
      </c>
      <c r="K42" s="107">
        <v>2584</v>
      </c>
      <c r="L42" s="107">
        <v>3718</v>
      </c>
      <c r="M42" s="108">
        <v>3366</v>
      </c>
    </row>
    <row r="43" spans="2:13" ht="27.75" customHeight="1">
      <c r="B43" s="1236"/>
      <c r="C43" s="1237"/>
      <c r="D43" s="105"/>
      <c r="E43" s="1242" t="s">
        <v>33</v>
      </c>
      <c r="F43" s="1242"/>
      <c r="G43" s="1242"/>
      <c r="H43" s="1243"/>
      <c r="I43" s="106">
        <v>36688</v>
      </c>
      <c r="J43" s="107">
        <v>37071</v>
      </c>
      <c r="K43" s="107">
        <v>36717</v>
      </c>
      <c r="L43" s="107">
        <v>35335</v>
      </c>
      <c r="M43" s="108">
        <v>32896</v>
      </c>
    </row>
    <row r="44" spans="2:13" ht="27.75" customHeight="1">
      <c r="B44" s="1236"/>
      <c r="C44" s="1237"/>
      <c r="D44" s="105"/>
      <c r="E44" s="1242" t="s">
        <v>34</v>
      </c>
      <c r="F44" s="1242"/>
      <c r="G44" s="1242"/>
      <c r="H44" s="1243"/>
      <c r="I44" s="106">
        <v>98</v>
      </c>
      <c r="J44" s="107">
        <v>86</v>
      </c>
      <c r="K44" s="107">
        <v>72</v>
      </c>
      <c r="L44" s="107">
        <v>62</v>
      </c>
      <c r="M44" s="108">
        <v>52</v>
      </c>
    </row>
    <row r="45" spans="2:13" ht="27.75" customHeight="1">
      <c r="B45" s="1236"/>
      <c r="C45" s="1237"/>
      <c r="D45" s="105"/>
      <c r="E45" s="1242" t="s">
        <v>35</v>
      </c>
      <c r="F45" s="1242"/>
      <c r="G45" s="1242"/>
      <c r="H45" s="1243"/>
      <c r="I45" s="106">
        <v>10960</v>
      </c>
      <c r="J45" s="107">
        <v>10443</v>
      </c>
      <c r="K45" s="107">
        <v>10084</v>
      </c>
      <c r="L45" s="107">
        <v>9839</v>
      </c>
      <c r="M45" s="108">
        <v>9399</v>
      </c>
    </row>
    <row r="46" spans="2:13" ht="27.75" customHeight="1">
      <c r="B46" s="1236"/>
      <c r="C46" s="1237"/>
      <c r="D46" s="109"/>
      <c r="E46" s="1242" t="s">
        <v>36</v>
      </c>
      <c r="F46" s="1242"/>
      <c r="G46" s="1242"/>
      <c r="H46" s="1243"/>
      <c r="I46" s="106">
        <v>3593</v>
      </c>
      <c r="J46" s="107">
        <v>2903</v>
      </c>
      <c r="K46" s="107">
        <v>2715</v>
      </c>
      <c r="L46" s="107">
        <v>2169</v>
      </c>
      <c r="M46" s="108">
        <v>1747</v>
      </c>
    </row>
    <row r="47" spans="2:13" ht="27.75" customHeight="1">
      <c r="B47" s="1236"/>
      <c r="C47" s="1237"/>
      <c r="D47" s="110"/>
      <c r="E47" s="1244" t="s">
        <v>37</v>
      </c>
      <c r="F47" s="1245"/>
      <c r="G47" s="1245"/>
      <c r="H47" s="1246"/>
      <c r="I47" s="106" t="s">
        <v>514</v>
      </c>
      <c r="J47" s="107" t="s">
        <v>514</v>
      </c>
      <c r="K47" s="107" t="s">
        <v>514</v>
      </c>
      <c r="L47" s="107" t="s">
        <v>514</v>
      </c>
      <c r="M47" s="108" t="s">
        <v>514</v>
      </c>
    </row>
    <row r="48" spans="2:13" ht="27.75" customHeight="1">
      <c r="B48" s="1236"/>
      <c r="C48" s="1237"/>
      <c r="D48" s="105"/>
      <c r="E48" s="1242" t="s">
        <v>38</v>
      </c>
      <c r="F48" s="1242"/>
      <c r="G48" s="1242"/>
      <c r="H48" s="1243"/>
      <c r="I48" s="106" t="s">
        <v>514</v>
      </c>
      <c r="J48" s="107" t="s">
        <v>514</v>
      </c>
      <c r="K48" s="107" t="s">
        <v>514</v>
      </c>
      <c r="L48" s="107" t="s">
        <v>514</v>
      </c>
      <c r="M48" s="108" t="s">
        <v>514</v>
      </c>
    </row>
    <row r="49" spans="2:13" ht="27.75" customHeight="1">
      <c r="B49" s="1238"/>
      <c r="C49" s="1239"/>
      <c r="D49" s="105"/>
      <c r="E49" s="1242" t="s">
        <v>39</v>
      </c>
      <c r="F49" s="1242"/>
      <c r="G49" s="1242"/>
      <c r="H49" s="1243"/>
      <c r="I49" s="106" t="s">
        <v>514</v>
      </c>
      <c r="J49" s="107" t="s">
        <v>514</v>
      </c>
      <c r="K49" s="107" t="s">
        <v>514</v>
      </c>
      <c r="L49" s="107" t="s">
        <v>514</v>
      </c>
      <c r="M49" s="108" t="s">
        <v>514</v>
      </c>
    </row>
    <row r="50" spans="2:13" ht="27.75" customHeight="1">
      <c r="B50" s="1247" t="s">
        <v>40</v>
      </c>
      <c r="C50" s="1248"/>
      <c r="D50" s="111"/>
      <c r="E50" s="1242" t="s">
        <v>41</v>
      </c>
      <c r="F50" s="1242"/>
      <c r="G50" s="1242"/>
      <c r="H50" s="1243"/>
      <c r="I50" s="106">
        <v>12388</v>
      </c>
      <c r="J50" s="107">
        <v>11079</v>
      </c>
      <c r="K50" s="107">
        <v>11871</v>
      </c>
      <c r="L50" s="107">
        <v>12375</v>
      </c>
      <c r="M50" s="108">
        <v>12992</v>
      </c>
    </row>
    <row r="51" spans="2:13" ht="27.75" customHeight="1">
      <c r="B51" s="1236"/>
      <c r="C51" s="1237"/>
      <c r="D51" s="105"/>
      <c r="E51" s="1242" t="s">
        <v>42</v>
      </c>
      <c r="F51" s="1242"/>
      <c r="G51" s="1242"/>
      <c r="H51" s="1243"/>
      <c r="I51" s="106">
        <v>16380</v>
      </c>
      <c r="J51" s="107">
        <v>15942</v>
      </c>
      <c r="K51" s="107">
        <v>16336</v>
      </c>
      <c r="L51" s="107">
        <v>16980</v>
      </c>
      <c r="M51" s="108">
        <v>18459</v>
      </c>
    </row>
    <row r="52" spans="2:13" ht="27.75" customHeight="1">
      <c r="B52" s="1238"/>
      <c r="C52" s="1239"/>
      <c r="D52" s="105"/>
      <c r="E52" s="1242" t="s">
        <v>43</v>
      </c>
      <c r="F52" s="1242"/>
      <c r="G52" s="1242"/>
      <c r="H52" s="1243"/>
      <c r="I52" s="106">
        <v>64855</v>
      </c>
      <c r="J52" s="107">
        <v>64565</v>
      </c>
      <c r="K52" s="107">
        <v>63805</v>
      </c>
      <c r="L52" s="107">
        <v>62935</v>
      </c>
      <c r="M52" s="108">
        <v>62077</v>
      </c>
    </row>
    <row r="53" spans="2:13" ht="27.75" customHeight="1" thickBot="1">
      <c r="B53" s="1249" t="s">
        <v>44</v>
      </c>
      <c r="C53" s="1250"/>
      <c r="D53" s="112"/>
      <c r="E53" s="1251" t="s">
        <v>45</v>
      </c>
      <c r="F53" s="1251"/>
      <c r="G53" s="1251"/>
      <c r="H53" s="1252"/>
      <c r="I53" s="113">
        <v>6930</v>
      </c>
      <c r="J53" s="114">
        <v>7179</v>
      </c>
      <c r="K53" s="114">
        <v>4444</v>
      </c>
      <c r="L53" s="114">
        <v>3334</v>
      </c>
      <c r="M53" s="115">
        <v>-790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VK6V8VlGY+FM0Fn7aO8NiINlU7r50L527UKQqduhTaMifiVWn7rAHmcOScM7yX8RTe8Ai2pmXhNPzsngtSH8g==" saltValue="7vTQg5e9GR7JMtNrzkUH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261" t="s">
        <v>48</v>
      </c>
      <c r="D55" s="1261"/>
      <c r="E55" s="1262"/>
      <c r="F55" s="127">
        <v>7140</v>
      </c>
      <c r="G55" s="127">
        <v>7046</v>
      </c>
      <c r="H55" s="128">
        <v>7352</v>
      </c>
    </row>
    <row r="56" spans="2:8" ht="52.5" customHeight="1">
      <c r="B56" s="129"/>
      <c r="C56" s="1263" t="s">
        <v>49</v>
      </c>
      <c r="D56" s="1263"/>
      <c r="E56" s="1264"/>
      <c r="F56" s="130">
        <v>2920</v>
      </c>
      <c r="G56" s="130">
        <v>2922</v>
      </c>
      <c r="H56" s="131">
        <v>2707</v>
      </c>
    </row>
    <row r="57" spans="2:8" ht="53.25" customHeight="1">
      <c r="B57" s="129"/>
      <c r="C57" s="1265" t="s">
        <v>50</v>
      </c>
      <c r="D57" s="1265"/>
      <c r="E57" s="1266"/>
      <c r="F57" s="132">
        <v>1385</v>
      </c>
      <c r="G57" s="132">
        <v>1831</v>
      </c>
      <c r="H57" s="133">
        <v>1751</v>
      </c>
    </row>
    <row r="58" spans="2:8" ht="45.75" customHeight="1">
      <c r="B58" s="134"/>
      <c r="C58" s="1253" t="s">
        <v>593</v>
      </c>
      <c r="D58" s="1254"/>
      <c r="E58" s="1255"/>
      <c r="F58" s="135">
        <v>983</v>
      </c>
      <c r="G58" s="135">
        <v>1353</v>
      </c>
      <c r="H58" s="136">
        <v>1353</v>
      </c>
    </row>
    <row r="59" spans="2:8" ht="45.75" customHeight="1">
      <c r="B59" s="134"/>
      <c r="C59" s="1253" t="s">
        <v>594</v>
      </c>
      <c r="D59" s="1254"/>
      <c r="E59" s="1255"/>
      <c r="F59" s="135">
        <v>162</v>
      </c>
      <c r="G59" s="135">
        <v>255</v>
      </c>
      <c r="H59" s="136">
        <v>187</v>
      </c>
    </row>
    <row r="60" spans="2:8" ht="45.75" customHeight="1">
      <c r="B60" s="134"/>
      <c r="C60" s="1253" t="s">
        <v>595</v>
      </c>
      <c r="D60" s="1254"/>
      <c r="E60" s="1255"/>
      <c r="F60" s="135">
        <v>131</v>
      </c>
      <c r="G60" s="135">
        <v>131</v>
      </c>
      <c r="H60" s="136">
        <v>132</v>
      </c>
    </row>
    <row r="61" spans="2:8" ht="45.75" customHeight="1">
      <c r="B61" s="134"/>
      <c r="C61" s="1253" t="s">
        <v>596</v>
      </c>
      <c r="D61" s="1254"/>
      <c r="E61" s="1255"/>
      <c r="F61" s="135">
        <v>51</v>
      </c>
      <c r="G61" s="135">
        <v>48</v>
      </c>
      <c r="H61" s="136">
        <v>45</v>
      </c>
    </row>
    <row r="62" spans="2:8" ht="45.75" customHeight="1" thickBot="1">
      <c r="B62" s="137"/>
      <c r="C62" s="1256" t="s">
        <v>597</v>
      </c>
      <c r="D62" s="1257"/>
      <c r="E62" s="1258"/>
      <c r="F62" s="138">
        <v>25</v>
      </c>
      <c r="G62" s="138">
        <v>17</v>
      </c>
      <c r="H62" s="139">
        <v>11</v>
      </c>
    </row>
    <row r="63" spans="2:8" ht="52.5" customHeight="1" thickBot="1">
      <c r="B63" s="140"/>
      <c r="C63" s="1259" t="s">
        <v>51</v>
      </c>
      <c r="D63" s="1259"/>
      <c r="E63" s="1260"/>
      <c r="F63" s="141">
        <v>11446</v>
      </c>
      <c r="G63" s="141">
        <v>11799</v>
      </c>
      <c r="H63" s="142">
        <v>11811</v>
      </c>
    </row>
    <row r="64" spans="2:8" ht="15" customHeight="1"/>
    <row r="65" ht="0" hidden="1" customHeight="1"/>
    <row r="66" ht="0" hidden="1" customHeight="1"/>
  </sheetData>
  <sheetProtection algorithmName="SHA-512" hashValue="ZBKDLNQ0FnHyKBt7O+u0qdUIrQ/Ge5IUxmvhT3oKIm+P73R7wJAdD0vCjctHrdQMYLYON8pp+Os/AVOfkIB0LQ==" saltValue="W67DicKVeHhvUbnenc3M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9" zoomScaleNormal="69" zoomScaleSheetLayoutView="55" workbookViewId="0">
      <selection activeCell="CM14" sqref="CM14"/>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619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620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622</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556</v>
      </c>
      <c r="BQ50" s="1301"/>
      <c r="BR50" s="1301"/>
      <c r="BS50" s="1301"/>
      <c r="BT50" s="1301"/>
      <c r="BU50" s="1301"/>
      <c r="BV50" s="1301"/>
      <c r="BW50" s="1301"/>
      <c r="BX50" s="1301" t="s">
        <v>557</v>
      </c>
      <c r="BY50" s="1301"/>
      <c r="BZ50" s="1301"/>
      <c r="CA50" s="1301"/>
      <c r="CB50" s="1301"/>
      <c r="CC50" s="1301"/>
      <c r="CD50" s="1301"/>
      <c r="CE50" s="1301"/>
      <c r="CF50" s="1301" t="s">
        <v>558</v>
      </c>
      <c r="CG50" s="1301"/>
      <c r="CH50" s="1301"/>
      <c r="CI50" s="1301"/>
      <c r="CJ50" s="1301"/>
      <c r="CK50" s="1301"/>
      <c r="CL50" s="1301"/>
      <c r="CM50" s="1301"/>
      <c r="CN50" s="1301" t="s">
        <v>559</v>
      </c>
      <c r="CO50" s="1301"/>
      <c r="CP50" s="1301"/>
      <c r="CQ50" s="1301"/>
      <c r="CR50" s="1301"/>
      <c r="CS50" s="1301"/>
      <c r="CT50" s="1301"/>
      <c r="CU50" s="1301"/>
      <c r="CV50" s="1301" t="s">
        <v>560</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623</v>
      </c>
      <c r="AO51" s="1305"/>
      <c r="AP51" s="1305"/>
      <c r="AQ51" s="1305"/>
      <c r="AR51" s="1305"/>
      <c r="AS51" s="1305"/>
      <c r="AT51" s="1305"/>
      <c r="AU51" s="1305"/>
      <c r="AV51" s="1305"/>
      <c r="AW51" s="1305"/>
      <c r="AX51" s="1305"/>
      <c r="AY51" s="1305"/>
      <c r="AZ51" s="1305"/>
      <c r="BA51" s="1305"/>
      <c r="BB51" s="1305" t="s">
        <v>624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13.9</v>
      </c>
      <c r="CG51" s="1307"/>
      <c r="CH51" s="1307"/>
      <c r="CI51" s="1307"/>
      <c r="CJ51" s="1307"/>
      <c r="CK51" s="1307"/>
      <c r="CL51" s="1307"/>
      <c r="CM51" s="1307"/>
      <c r="CN51" s="1307">
        <v>10.3</v>
      </c>
      <c r="CO51" s="1307"/>
      <c r="CP51" s="1307"/>
      <c r="CQ51" s="1307"/>
      <c r="CR51" s="1307"/>
      <c r="CS51" s="1307"/>
      <c r="CT51" s="1307"/>
      <c r="CU51" s="1307"/>
      <c r="CV51" s="1307"/>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46.6</v>
      </c>
      <c r="CG53" s="1307"/>
      <c r="CH53" s="1307"/>
      <c r="CI53" s="1307"/>
      <c r="CJ53" s="1307"/>
      <c r="CK53" s="1307"/>
      <c r="CL53" s="1307"/>
      <c r="CM53" s="1307"/>
      <c r="CN53" s="1307">
        <v>48</v>
      </c>
      <c r="CO53" s="1307"/>
      <c r="CP53" s="1307"/>
      <c r="CQ53" s="1307"/>
      <c r="CR53" s="1307"/>
      <c r="CS53" s="1307"/>
      <c r="CT53" s="1307"/>
      <c r="CU53" s="1307"/>
      <c r="CV53" s="1307">
        <v>49.9</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626</v>
      </c>
      <c r="AO55" s="1301"/>
      <c r="AP55" s="1301"/>
      <c r="AQ55" s="1301"/>
      <c r="AR55" s="1301"/>
      <c r="AS55" s="1301"/>
      <c r="AT55" s="1301"/>
      <c r="AU55" s="1301"/>
      <c r="AV55" s="1301"/>
      <c r="AW55" s="1301"/>
      <c r="AX55" s="1301"/>
      <c r="AY55" s="1301"/>
      <c r="AZ55" s="1301"/>
      <c r="BA55" s="1301"/>
      <c r="BB55" s="1305" t="s">
        <v>627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24.1</v>
      </c>
      <c r="CG55" s="1307"/>
      <c r="CH55" s="1307"/>
      <c r="CI55" s="1307"/>
      <c r="CJ55" s="1307"/>
      <c r="CK55" s="1307"/>
      <c r="CL55" s="1307"/>
      <c r="CM55" s="1307"/>
      <c r="CN55" s="1307">
        <v>20.100000000000001</v>
      </c>
      <c r="CO55" s="1307"/>
      <c r="CP55" s="1307"/>
      <c r="CQ55" s="1307"/>
      <c r="CR55" s="1307"/>
      <c r="CS55" s="1307"/>
      <c r="CT55" s="1307"/>
      <c r="CU55" s="1307"/>
      <c r="CV55" s="1307">
        <v>16</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57.1</v>
      </c>
      <c r="CG57" s="1307"/>
      <c r="CH57" s="1307"/>
      <c r="CI57" s="1307"/>
      <c r="CJ57" s="1307"/>
      <c r="CK57" s="1307"/>
      <c r="CL57" s="1307"/>
      <c r="CM57" s="1307"/>
      <c r="CN57" s="1307">
        <v>57.7</v>
      </c>
      <c r="CO57" s="1307"/>
      <c r="CP57" s="1307"/>
      <c r="CQ57" s="1307"/>
      <c r="CR57" s="1307"/>
      <c r="CS57" s="1307"/>
      <c r="CT57" s="1307"/>
      <c r="CU57" s="1307"/>
      <c r="CV57" s="1307">
        <v>57.1</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628</v>
      </c>
    </row>
    <row r="64" spans="1:109">
      <c r="B64" s="1276"/>
      <c r="G64" s="1283"/>
      <c r="I64" s="1317"/>
      <c r="J64" s="1317"/>
      <c r="K64" s="1317"/>
      <c r="L64" s="1317"/>
      <c r="M64" s="1317"/>
      <c r="N64" s="1318"/>
      <c r="AM64" s="1283"/>
      <c r="AN64" s="1283" t="s">
        <v>620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629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622</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556</v>
      </c>
      <c r="BQ72" s="1301"/>
      <c r="BR72" s="1301"/>
      <c r="BS72" s="1301"/>
      <c r="BT72" s="1301"/>
      <c r="BU72" s="1301"/>
      <c r="BV72" s="1301"/>
      <c r="BW72" s="1301"/>
      <c r="BX72" s="1301" t="s">
        <v>557</v>
      </c>
      <c r="BY72" s="1301"/>
      <c r="BZ72" s="1301"/>
      <c r="CA72" s="1301"/>
      <c r="CB72" s="1301"/>
      <c r="CC72" s="1301"/>
      <c r="CD72" s="1301"/>
      <c r="CE72" s="1301"/>
      <c r="CF72" s="1301" t="s">
        <v>558</v>
      </c>
      <c r="CG72" s="1301"/>
      <c r="CH72" s="1301"/>
      <c r="CI72" s="1301"/>
      <c r="CJ72" s="1301"/>
      <c r="CK72" s="1301"/>
      <c r="CL72" s="1301"/>
      <c r="CM72" s="1301"/>
      <c r="CN72" s="1301" t="s">
        <v>559</v>
      </c>
      <c r="CO72" s="1301"/>
      <c r="CP72" s="1301"/>
      <c r="CQ72" s="1301"/>
      <c r="CR72" s="1301"/>
      <c r="CS72" s="1301"/>
      <c r="CT72" s="1301"/>
      <c r="CU72" s="1301"/>
      <c r="CV72" s="1301" t="s">
        <v>560</v>
      </c>
      <c r="CW72" s="1301"/>
      <c r="CX72" s="1301"/>
      <c r="CY72" s="1301"/>
      <c r="CZ72" s="1301"/>
      <c r="DA72" s="1301"/>
      <c r="DB72" s="1301"/>
      <c r="DC72" s="1301"/>
    </row>
    <row r="73" spans="2:107">
      <c r="B73" s="1276"/>
      <c r="G73" s="1302"/>
      <c r="H73" s="1302"/>
      <c r="I73" s="1302"/>
      <c r="J73" s="1302"/>
      <c r="K73" s="1324"/>
      <c r="L73" s="1324"/>
      <c r="M73" s="1324"/>
      <c r="N73" s="1324"/>
      <c r="AM73" s="1294"/>
      <c r="AN73" s="1305" t="s">
        <v>623</v>
      </c>
      <c r="AO73" s="1305"/>
      <c r="AP73" s="1305"/>
      <c r="AQ73" s="1305"/>
      <c r="AR73" s="1305"/>
      <c r="AS73" s="1305"/>
      <c r="AT73" s="1305"/>
      <c r="AU73" s="1305"/>
      <c r="AV73" s="1305"/>
      <c r="AW73" s="1305"/>
      <c r="AX73" s="1305"/>
      <c r="AY73" s="1305"/>
      <c r="AZ73" s="1305"/>
      <c r="BA73" s="1305"/>
      <c r="BB73" s="1305" t="s">
        <v>627</v>
      </c>
      <c r="BC73" s="1305"/>
      <c r="BD73" s="1305"/>
      <c r="BE73" s="1305"/>
      <c r="BF73" s="1305"/>
      <c r="BG73" s="1305"/>
      <c r="BH73" s="1305"/>
      <c r="BI73" s="1305"/>
      <c r="BJ73" s="1305"/>
      <c r="BK73" s="1305"/>
      <c r="BL73" s="1305"/>
      <c r="BM73" s="1305"/>
      <c r="BN73" s="1305"/>
      <c r="BO73" s="1305"/>
      <c r="BP73" s="1307">
        <v>21.7</v>
      </c>
      <c r="BQ73" s="1307"/>
      <c r="BR73" s="1307"/>
      <c r="BS73" s="1307"/>
      <c r="BT73" s="1307"/>
      <c r="BU73" s="1307"/>
      <c r="BV73" s="1307"/>
      <c r="BW73" s="1307"/>
      <c r="BX73" s="1307">
        <v>22.2</v>
      </c>
      <c r="BY73" s="1307"/>
      <c r="BZ73" s="1307"/>
      <c r="CA73" s="1307"/>
      <c r="CB73" s="1307"/>
      <c r="CC73" s="1307"/>
      <c r="CD73" s="1307"/>
      <c r="CE73" s="1307"/>
      <c r="CF73" s="1307">
        <v>13.9</v>
      </c>
      <c r="CG73" s="1307"/>
      <c r="CH73" s="1307"/>
      <c r="CI73" s="1307"/>
      <c r="CJ73" s="1307"/>
      <c r="CK73" s="1307"/>
      <c r="CL73" s="1307"/>
      <c r="CM73" s="1307"/>
      <c r="CN73" s="1307">
        <v>10.3</v>
      </c>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630</v>
      </c>
      <c r="BC75" s="1305"/>
      <c r="BD75" s="1305"/>
      <c r="BE75" s="1305"/>
      <c r="BF75" s="1305"/>
      <c r="BG75" s="1305"/>
      <c r="BH75" s="1305"/>
      <c r="BI75" s="1305"/>
      <c r="BJ75" s="1305"/>
      <c r="BK75" s="1305"/>
      <c r="BL75" s="1305"/>
      <c r="BM75" s="1305"/>
      <c r="BN75" s="1305"/>
      <c r="BO75" s="1305"/>
      <c r="BP75" s="1307">
        <v>6.4</v>
      </c>
      <c r="BQ75" s="1307"/>
      <c r="BR75" s="1307"/>
      <c r="BS75" s="1307"/>
      <c r="BT75" s="1307"/>
      <c r="BU75" s="1307"/>
      <c r="BV75" s="1307"/>
      <c r="BW75" s="1307"/>
      <c r="BX75" s="1307">
        <v>6.1</v>
      </c>
      <c r="BY75" s="1307"/>
      <c r="BZ75" s="1307"/>
      <c r="CA75" s="1307"/>
      <c r="CB75" s="1307"/>
      <c r="CC75" s="1307"/>
      <c r="CD75" s="1307"/>
      <c r="CE75" s="1307"/>
      <c r="CF75" s="1307">
        <v>5.0999999999999996</v>
      </c>
      <c r="CG75" s="1307"/>
      <c r="CH75" s="1307"/>
      <c r="CI75" s="1307"/>
      <c r="CJ75" s="1307"/>
      <c r="CK75" s="1307"/>
      <c r="CL75" s="1307"/>
      <c r="CM75" s="1307"/>
      <c r="CN75" s="1307">
        <v>4.4000000000000004</v>
      </c>
      <c r="CO75" s="1307"/>
      <c r="CP75" s="1307"/>
      <c r="CQ75" s="1307"/>
      <c r="CR75" s="1307"/>
      <c r="CS75" s="1307"/>
      <c r="CT75" s="1307"/>
      <c r="CU75" s="1307"/>
      <c r="CV75" s="1307">
        <v>2.8</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631</v>
      </c>
      <c r="AO77" s="1301"/>
      <c r="AP77" s="1301"/>
      <c r="AQ77" s="1301"/>
      <c r="AR77" s="1301"/>
      <c r="AS77" s="1301"/>
      <c r="AT77" s="1301"/>
      <c r="AU77" s="1301"/>
      <c r="AV77" s="1301"/>
      <c r="AW77" s="1301"/>
      <c r="AX77" s="1301"/>
      <c r="AY77" s="1301"/>
      <c r="AZ77" s="1301"/>
      <c r="BA77" s="1301"/>
      <c r="BB77" s="1305" t="s">
        <v>624</v>
      </c>
      <c r="BC77" s="1305"/>
      <c r="BD77" s="1305"/>
      <c r="BE77" s="1305"/>
      <c r="BF77" s="1305"/>
      <c r="BG77" s="1305"/>
      <c r="BH77" s="1305"/>
      <c r="BI77" s="1305"/>
      <c r="BJ77" s="1305"/>
      <c r="BK77" s="1305"/>
      <c r="BL77" s="1305"/>
      <c r="BM77" s="1305"/>
      <c r="BN77" s="1305"/>
      <c r="BO77" s="1305"/>
      <c r="BP77" s="1307">
        <v>30.5</v>
      </c>
      <c r="BQ77" s="1307"/>
      <c r="BR77" s="1307"/>
      <c r="BS77" s="1307"/>
      <c r="BT77" s="1307"/>
      <c r="BU77" s="1307"/>
      <c r="BV77" s="1307"/>
      <c r="BW77" s="1307"/>
      <c r="BX77" s="1307">
        <v>21.2</v>
      </c>
      <c r="BY77" s="1307"/>
      <c r="BZ77" s="1307"/>
      <c r="CA77" s="1307"/>
      <c r="CB77" s="1307"/>
      <c r="CC77" s="1307"/>
      <c r="CD77" s="1307"/>
      <c r="CE77" s="1307"/>
      <c r="CF77" s="1307">
        <v>24.1</v>
      </c>
      <c r="CG77" s="1307"/>
      <c r="CH77" s="1307"/>
      <c r="CI77" s="1307"/>
      <c r="CJ77" s="1307"/>
      <c r="CK77" s="1307"/>
      <c r="CL77" s="1307"/>
      <c r="CM77" s="1307"/>
      <c r="CN77" s="1307">
        <v>20.100000000000001</v>
      </c>
      <c r="CO77" s="1307"/>
      <c r="CP77" s="1307"/>
      <c r="CQ77" s="1307"/>
      <c r="CR77" s="1307"/>
      <c r="CS77" s="1307"/>
      <c r="CT77" s="1307"/>
      <c r="CU77" s="1307"/>
      <c r="CV77" s="1307">
        <v>16</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632</v>
      </c>
      <c r="BC79" s="1305"/>
      <c r="BD79" s="1305"/>
      <c r="BE79" s="1305"/>
      <c r="BF79" s="1305"/>
      <c r="BG79" s="1305"/>
      <c r="BH79" s="1305"/>
      <c r="BI79" s="1305"/>
      <c r="BJ79" s="1305"/>
      <c r="BK79" s="1305"/>
      <c r="BL79" s="1305"/>
      <c r="BM79" s="1305"/>
      <c r="BN79" s="1305"/>
      <c r="BO79" s="1305"/>
      <c r="BP79" s="1307">
        <v>5.2</v>
      </c>
      <c r="BQ79" s="1307"/>
      <c r="BR79" s="1307"/>
      <c r="BS79" s="1307"/>
      <c r="BT79" s="1307"/>
      <c r="BU79" s="1307"/>
      <c r="BV79" s="1307"/>
      <c r="BW79" s="1307"/>
      <c r="BX79" s="1307">
        <v>4.0999999999999996</v>
      </c>
      <c r="BY79" s="1307"/>
      <c r="BZ79" s="1307"/>
      <c r="CA79" s="1307"/>
      <c r="CB79" s="1307"/>
      <c r="CC79" s="1307"/>
      <c r="CD79" s="1307"/>
      <c r="CE79" s="1307"/>
      <c r="CF79" s="1307">
        <v>6</v>
      </c>
      <c r="CG79" s="1307"/>
      <c r="CH79" s="1307"/>
      <c r="CI79" s="1307"/>
      <c r="CJ79" s="1307"/>
      <c r="CK79" s="1307"/>
      <c r="CL79" s="1307"/>
      <c r="CM79" s="1307"/>
      <c r="CN79" s="1307">
        <v>5.8</v>
      </c>
      <c r="CO79" s="1307"/>
      <c r="CP79" s="1307"/>
      <c r="CQ79" s="1307"/>
      <c r="CR79" s="1307"/>
      <c r="CS79" s="1307"/>
      <c r="CT79" s="1307"/>
      <c r="CU79" s="1307"/>
      <c r="CV79" s="1307">
        <v>5.3</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dP03bUTQjguvLZXMOYdwj6K7HIKeejB/1G4pYbRSt30NsrZZxeII0JsLyuebI9pcJFCsYbkDNHCZKqEWtgHHA==" saltValue="7qXIqNjIz/T1g8HvVWXX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8" zoomScale="57" zoomScaleNormal="57" zoomScaleSheetLayoutView="70" workbookViewId="0">
      <selection activeCell="AN70" sqref="AN7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Xt58iUES2FaabYuei3Qc1ibMpKT2sO8YuF+Bu+0u29UKdbIrU+JYihbkQG8fnHTRfr7ERy9zUEEcDAXjaCqew==" saltValue="1Kc0N2eIe2kCZ18DfkqL0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1" zoomScaleNormal="71" zoomScaleSheetLayoutView="55" workbookViewId="0">
      <selection activeCell="AN70" sqref="AN7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4u/Jl005jKMlsUlEYMxR9eidIf5z+i9jx8ESfevo0Qiy/zVviLrNI+XJRGwEwdrUzOFBBSDf+wM6w7DvuQ25w==" saltValue="NCcXbAihbMweZ5U4bAi58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46737</v>
      </c>
      <c r="E3" s="161"/>
      <c r="F3" s="162">
        <v>45117</v>
      </c>
      <c r="G3" s="163"/>
      <c r="H3" s="164"/>
    </row>
    <row r="4" spans="1:8">
      <c r="A4" s="165"/>
      <c r="B4" s="166"/>
      <c r="C4" s="167"/>
      <c r="D4" s="168">
        <v>29355</v>
      </c>
      <c r="E4" s="169"/>
      <c r="F4" s="170">
        <v>25589</v>
      </c>
      <c r="G4" s="171"/>
      <c r="H4" s="172"/>
    </row>
    <row r="5" spans="1:8">
      <c r="A5" s="153" t="s">
        <v>548</v>
      </c>
      <c r="B5" s="158"/>
      <c r="C5" s="159"/>
      <c r="D5" s="160">
        <v>26137</v>
      </c>
      <c r="E5" s="161"/>
      <c r="F5" s="162">
        <v>43532</v>
      </c>
      <c r="G5" s="163"/>
      <c r="H5" s="164"/>
    </row>
    <row r="6" spans="1:8">
      <c r="A6" s="165"/>
      <c r="B6" s="166"/>
      <c r="C6" s="167"/>
      <c r="D6" s="168">
        <v>15297</v>
      </c>
      <c r="E6" s="169"/>
      <c r="F6" s="170">
        <v>25435</v>
      </c>
      <c r="G6" s="171"/>
      <c r="H6" s="172"/>
    </row>
    <row r="7" spans="1:8">
      <c r="A7" s="153" t="s">
        <v>549</v>
      </c>
      <c r="B7" s="158"/>
      <c r="C7" s="159"/>
      <c r="D7" s="160">
        <v>19827</v>
      </c>
      <c r="E7" s="161"/>
      <c r="F7" s="162">
        <v>52619</v>
      </c>
      <c r="G7" s="163"/>
      <c r="H7" s="164"/>
    </row>
    <row r="8" spans="1:8">
      <c r="A8" s="165"/>
      <c r="B8" s="166"/>
      <c r="C8" s="167"/>
      <c r="D8" s="168">
        <v>10268</v>
      </c>
      <c r="E8" s="169"/>
      <c r="F8" s="170">
        <v>31149</v>
      </c>
      <c r="G8" s="171"/>
      <c r="H8" s="172"/>
    </row>
    <row r="9" spans="1:8">
      <c r="A9" s="153" t="s">
        <v>550</v>
      </c>
      <c r="B9" s="158"/>
      <c r="C9" s="159"/>
      <c r="D9" s="160">
        <v>32788</v>
      </c>
      <c r="E9" s="161"/>
      <c r="F9" s="162">
        <v>51875</v>
      </c>
      <c r="G9" s="163"/>
      <c r="H9" s="164"/>
    </row>
    <row r="10" spans="1:8">
      <c r="A10" s="165"/>
      <c r="B10" s="166"/>
      <c r="C10" s="167"/>
      <c r="D10" s="168">
        <v>12974</v>
      </c>
      <c r="E10" s="169"/>
      <c r="F10" s="170">
        <v>29372</v>
      </c>
      <c r="G10" s="171"/>
      <c r="H10" s="172"/>
    </row>
    <row r="11" spans="1:8">
      <c r="A11" s="153" t="s">
        <v>551</v>
      </c>
      <c r="B11" s="158"/>
      <c r="C11" s="159"/>
      <c r="D11" s="160">
        <v>34525</v>
      </c>
      <c r="E11" s="161"/>
      <c r="F11" s="162">
        <v>48064</v>
      </c>
      <c r="G11" s="163"/>
      <c r="H11" s="164"/>
    </row>
    <row r="12" spans="1:8">
      <c r="A12" s="165"/>
      <c r="B12" s="166"/>
      <c r="C12" s="173"/>
      <c r="D12" s="168">
        <v>20037</v>
      </c>
      <c r="E12" s="169"/>
      <c r="F12" s="170">
        <v>30373</v>
      </c>
      <c r="G12" s="171"/>
      <c r="H12" s="172"/>
    </row>
    <row r="13" spans="1:8">
      <c r="A13" s="153"/>
      <c r="B13" s="158"/>
      <c r="C13" s="174"/>
      <c r="D13" s="175">
        <v>32003</v>
      </c>
      <c r="E13" s="176"/>
      <c r="F13" s="177">
        <v>48241</v>
      </c>
      <c r="G13" s="178"/>
      <c r="H13" s="164"/>
    </row>
    <row r="14" spans="1:8">
      <c r="A14" s="165"/>
      <c r="B14" s="166"/>
      <c r="C14" s="167"/>
      <c r="D14" s="168">
        <v>17586</v>
      </c>
      <c r="E14" s="169"/>
      <c r="F14" s="170">
        <v>28384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3.11</v>
      </c>
      <c r="C19" s="179">
        <f>ROUND(VALUE(SUBSTITUTE(実質収支比率等に係る経年分析!G$48,"▲","-")),2)</f>
        <v>2.2999999999999998</v>
      </c>
      <c r="D19" s="179">
        <f>ROUND(VALUE(SUBSTITUTE(実質収支比率等に係る経年分析!H$48,"▲","-")),2)</f>
        <v>2.9</v>
      </c>
      <c r="E19" s="179">
        <f>ROUND(VALUE(SUBSTITUTE(実質収支比率等に係る経年分析!I$48,"▲","-")),2)</f>
        <v>2.52</v>
      </c>
      <c r="F19" s="179">
        <f>ROUND(VALUE(SUBSTITUTE(実質収支比率等に係る経年分析!J$48,"▲","-")),2)</f>
        <v>2.63</v>
      </c>
    </row>
    <row r="20" spans="1:11">
      <c r="A20" s="179" t="s">
        <v>55</v>
      </c>
      <c r="B20" s="179">
        <f>ROUND(VALUE(SUBSTITUTE(実質収支比率等に係る経年分析!F$47,"▲","-")),2)</f>
        <v>20.71</v>
      </c>
      <c r="C20" s="179">
        <f>ROUND(VALUE(SUBSTITUTE(実質収支比率等に係る経年分析!G$47,"▲","-")),2)</f>
        <v>18.46</v>
      </c>
      <c r="D20" s="179">
        <f>ROUND(VALUE(SUBSTITUTE(実質収支比率等に係る経年分析!H$47,"▲","-")),2)</f>
        <v>19.32</v>
      </c>
      <c r="E20" s="179">
        <f>ROUND(VALUE(SUBSTITUTE(実質収支比率等に係る経年分析!I$47,"▲","-")),2)</f>
        <v>18.91</v>
      </c>
      <c r="F20" s="179">
        <f>ROUND(VALUE(SUBSTITUTE(実質収支比率等に係る経年分析!J$47,"▲","-")),2)</f>
        <v>19.48</v>
      </c>
    </row>
    <row r="21" spans="1:11">
      <c r="A21" s="179" t="s">
        <v>56</v>
      </c>
      <c r="B21" s="179">
        <f>IF(ISNUMBER(VALUE(SUBSTITUTE(実質収支比率等に係る経年分析!F$49,"▲","-"))),ROUND(VALUE(SUBSTITUTE(実質収支比率等に係る経年分析!F$49,"▲","-")),2),NA())</f>
        <v>-5.58</v>
      </c>
      <c r="C21" s="179">
        <f>IF(ISNUMBER(VALUE(SUBSTITUTE(実質収支比率等に係る経年分析!G$49,"▲","-"))),ROUND(VALUE(SUBSTITUTE(実質収支比率等に係る経年分析!G$49,"▲","-")),2),NA())</f>
        <v>-3.89</v>
      </c>
      <c r="D21" s="179">
        <f>IF(ISNUMBER(VALUE(SUBSTITUTE(実質収支比率等に係る経年分析!H$49,"▲","-"))),ROUND(VALUE(SUBSTITUTE(実質収支比率等に係る経年分析!H$49,"▲","-")),2),NA())</f>
        <v>0.65</v>
      </c>
      <c r="E21" s="179">
        <f>IF(ISNUMBER(VALUE(SUBSTITUTE(実質収支比率等に係る経年分析!I$49,"▲","-"))),ROUND(VALUE(SUBSTITUTE(実質収支比率等に係る経年分析!I$49,"▲","-")),2),NA())</f>
        <v>-1.56</v>
      </c>
      <c r="F21" s="179">
        <f>IF(ISNUMBER(VALUE(SUBSTITUTE(実質収支比率等に係る経年分析!J$49,"▲","-"))),ROUND(VALUE(SUBSTITUTE(実質収支比率等に係る経年分析!J$49,"▲","-")),2),NA())</f>
        <v>0.28999999999999998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f>IF(ROUND(VALUE(SUBSTITUTE(連結実質赤字比率に係る赤字・黒字の構成分析!G$40,"▲", "-")), 2) &lt; 0, ABS(ROUND(VALUE(SUBSTITUTE(連結実質赤字比率に係る赤字・黒字の構成分析!G$40,"▲", "-")), 2)), NA())</f>
        <v>0.08</v>
      </c>
      <c r="E30" s="180" t="e">
        <f>IF(ROUND(VALUE(SUBSTITUTE(連結実質赤字比率に係る赤字・黒字の構成分析!G$40,"▲", "-")), 2) &gt;= 0, ABS(ROUND(VALUE(SUBSTITUTE(連結実質赤字比率に係る赤字・黒字の構成分析!G$40,"▲", "-")), 2)), NA())</f>
        <v>#N/A</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c r="A31" s="180" t="str">
        <f>IF(連結実質赤字比率に係る赤字・黒字の構成分析!C$39="",NA(),連結実質赤字比率に係る赤字・黒字の構成分析!C$39)</f>
        <v>下水道事業会計(農集)</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0.75</v>
      </c>
    </row>
    <row r="33" spans="1:16">
      <c r="A33" s="180" t="str">
        <f>IF(連結実質赤字比率に係る赤字・黒字の構成分析!C$37="",NA(),連結実質赤字比率に係る赤字・黒字の構成分析!C$37)</f>
        <v>土地取得事業特別会計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1.1499999999999999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1.1499999999999999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1.1499999999999999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1.1299999999999999</v>
      </c>
    </row>
    <row r="34" spans="1:16">
      <c r="A34" s="180" t="str">
        <f>IF(連結実質赤字比率に係る赤字・黒字の構成分析!C$36="",NA(),連結実質赤字比率に係る赤字・黒字の構成分析!C$36)</f>
        <v>下水道事業会計(公共)</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1.1299999999999999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8.6999999999999993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8.9499999999999993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9.2899999999999991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6400</v>
      </c>
      <c r="E42" s="181"/>
      <c r="F42" s="181"/>
      <c r="G42" s="181">
        <f>'実質公債費比率（分子）の構造'!L$52</f>
        <v>6151</v>
      </c>
      <c r="H42" s="181"/>
      <c r="I42" s="181"/>
      <c r="J42" s="181">
        <f>'実質公債費比率（分子）の構造'!M$52</f>
        <v>6253</v>
      </c>
      <c r="K42" s="181"/>
      <c r="L42" s="181"/>
      <c r="M42" s="181">
        <f>'実質公債費比率（分子）の構造'!N$52</f>
        <v>6272</v>
      </c>
      <c r="N42" s="181"/>
      <c r="O42" s="181"/>
      <c r="P42" s="181">
        <f>'実質公債費比率（分子）の構造'!O$52</f>
        <v>6253</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c r="A44" s="181" t="s">
        <v>65</v>
      </c>
      <c r="B44" s="181">
        <f>'実質公債費比率（分子）の構造'!K$50</f>
        <v>510</v>
      </c>
      <c r="C44" s="181"/>
      <c r="D44" s="181"/>
      <c r="E44" s="181">
        <f>'実質公債費比率（分子）の構造'!L$50</f>
        <v>323</v>
      </c>
      <c r="F44" s="181"/>
      <c r="G44" s="181"/>
      <c r="H44" s="181">
        <f>'実質公債費比率（分子）の構造'!M$50</f>
        <v>326</v>
      </c>
      <c r="I44" s="181"/>
      <c r="J44" s="181"/>
      <c r="K44" s="181">
        <f>'実質公債費比率（分子）の構造'!N$50</f>
        <v>327</v>
      </c>
      <c r="L44" s="181"/>
      <c r="M44" s="181"/>
      <c r="N44" s="181">
        <f>'実質公債費比率（分子）の構造'!O$50</f>
        <v>312</v>
      </c>
      <c r="O44" s="181"/>
      <c r="P44" s="181"/>
    </row>
    <row r="45" spans="1:16">
      <c r="A45" s="181" t="s">
        <v>66</v>
      </c>
      <c r="B45" s="181">
        <f>'実質公債費比率（分子）の構造'!K$49</f>
        <v>8</v>
      </c>
      <c r="C45" s="181"/>
      <c r="D45" s="181"/>
      <c r="E45" s="181">
        <f>'実質公債費比率（分子）の構造'!L$49</f>
        <v>11</v>
      </c>
      <c r="F45" s="181"/>
      <c r="G45" s="181"/>
      <c r="H45" s="181">
        <f>'実質公債費比率（分子）の構造'!M$49</f>
        <v>11</v>
      </c>
      <c r="I45" s="181"/>
      <c r="J45" s="181"/>
      <c r="K45" s="181">
        <f>'実質公債費比率（分子）の構造'!N$49</f>
        <v>8</v>
      </c>
      <c r="L45" s="181"/>
      <c r="M45" s="181"/>
      <c r="N45" s="181">
        <f>'実質公債費比率（分子）の構造'!O$49</f>
        <v>7</v>
      </c>
      <c r="O45" s="181"/>
      <c r="P45" s="181"/>
    </row>
    <row r="46" spans="1:16">
      <c r="A46" s="181" t="s">
        <v>67</v>
      </c>
      <c r="B46" s="181">
        <f>'実質公債費比率（分子）の構造'!K$48</f>
        <v>2628</v>
      </c>
      <c r="C46" s="181"/>
      <c r="D46" s="181"/>
      <c r="E46" s="181">
        <f>'実質公債費比率（分子）の構造'!L$48</f>
        <v>2949</v>
      </c>
      <c r="F46" s="181"/>
      <c r="G46" s="181"/>
      <c r="H46" s="181">
        <f>'実質公債費比率（分子）の構造'!M$48</f>
        <v>2555</v>
      </c>
      <c r="I46" s="181"/>
      <c r="J46" s="181"/>
      <c r="K46" s="181">
        <f>'実質公債費比率（分子）の構造'!N$48</f>
        <v>2569</v>
      </c>
      <c r="L46" s="181"/>
      <c r="M46" s="181"/>
      <c r="N46" s="181">
        <f>'実質公債費比率（分子）の構造'!O$48</f>
        <v>2319</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4960</v>
      </c>
      <c r="C49" s="181"/>
      <c r="D49" s="181"/>
      <c r="E49" s="181">
        <f>'実質公債費比率（分子）の構造'!L$45</f>
        <v>4964</v>
      </c>
      <c r="F49" s="181"/>
      <c r="G49" s="181"/>
      <c r="H49" s="181">
        <f>'実質公債費比率（分子）の構造'!M$45</f>
        <v>4475</v>
      </c>
      <c r="I49" s="181"/>
      <c r="J49" s="181"/>
      <c r="K49" s="181">
        <f>'実質公債費比率（分子）の構造'!N$45</f>
        <v>4493</v>
      </c>
      <c r="L49" s="181"/>
      <c r="M49" s="181"/>
      <c r="N49" s="181">
        <f>'実質公債費比率（分子）の構造'!O$45</f>
        <v>4112</v>
      </c>
      <c r="O49" s="181"/>
      <c r="P49" s="181"/>
    </row>
    <row r="50" spans="1:16">
      <c r="A50" s="181" t="s">
        <v>70</v>
      </c>
      <c r="B50" s="181" t="e">
        <f>NA()</f>
        <v>#N/A</v>
      </c>
      <c r="C50" s="181">
        <f>IF(ISNUMBER('実質公債費比率（分子）の構造'!K$53),'実質公債費比率（分子）の構造'!K$53,NA())</f>
        <v>1706</v>
      </c>
      <c r="D50" s="181" t="e">
        <f>NA()</f>
        <v>#N/A</v>
      </c>
      <c r="E50" s="181" t="e">
        <f>NA()</f>
        <v>#N/A</v>
      </c>
      <c r="F50" s="181">
        <f>IF(ISNUMBER('実質公債費比率（分子）の構造'!L$53),'実質公債費比率（分子）の構造'!L$53,NA())</f>
        <v>2096</v>
      </c>
      <c r="G50" s="181" t="e">
        <f>NA()</f>
        <v>#N/A</v>
      </c>
      <c r="H50" s="181" t="e">
        <f>NA()</f>
        <v>#N/A</v>
      </c>
      <c r="I50" s="181">
        <f>IF(ISNUMBER('実質公債費比率（分子）の構造'!M$53),'実質公債費比率（分子）の構造'!M$53,NA())</f>
        <v>1114</v>
      </c>
      <c r="J50" s="181" t="e">
        <f>NA()</f>
        <v>#N/A</v>
      </c>
      <c r="K50" s="181" t="e">
        <f>NA()</f>
        <v>#N/A</v>
      </c>
      <c r="L50" s="181">
        <f>IF(ISNUMBER('実質公債費比率（分子）の構造'!N$53),'実質公債費比率（分子）の構造'!N$53,NA())</f>
        <v>1125</v>
      </c>
      <c r="M50" s="181" t="e">
        <f>NA()</f>
        <v>#N/A</v>
      </c>
      <c r="N50" s="181" t="e">
        <f>NA()</f>
        <v>#N/A</v>
      </c>
      <c r="O50" s="181">
        <f>IF(ISNUMBER('実質公債費比率（分子）の構造'!O$53),'実質公債費比率（分子）の構造'!O$53,NA())</f>
        <v>497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64855</v>
      </c>
      <c r="E56" s="180"/>
      <c r="F56" s="180"/>
      <c r="G56" s="180">
        <f>'将来負担比率（分子）の構造'!J$52</f>
        <v>64565</v>
      </c>
      <c r="H56" s="180"/>
      <c r="I56" s="180"/>
      <c r="J56" s="180">
        <f>'将来負担比率（分子）の構造'!K$52</f>
        <v>63805</v>
      </c>
      <c r="K56" s="180"/>
      <c r="L56" s="180"/>
      <c r="M56" s="180">
        <f>'将来負担比率（分子）の構造'!L$52</f>
        <v>62935</v>
      </c>
      <c r="N56" s="180"/>
      <c r="O56" s="180"/>
      <c r="P56" s="180">
        <f>'将来負担比率（分子）の構造'!M$52</f>
        <v>62077</v>
      </c>
    </row>
    <row r="57" spans="1:16">
      <c r="A57" s="180" t="s">
        <v>42</v>
      </c>
      <c r="B57" s="180"/>
      <c r="C57" s="180"/>
      <c r="D57" s="180">
        <f>'将来負担比率（分子）の構造'!I$51</f>
        <v>16380</v>
      </c>
      <c r="E57" s="180"/>
      <c r="F57" s="180"/>
      <c r="G57" s="180">
        <f>'将来負担比率（分子）の構造'!J$51</f>
        <v>15942</v>
      </c>
      <c r="H57" s="180"/>
      <c r="I57" s="180"/>
      <c r="J57" s="180">
        <f>'将来負担比率（分子）の構造'!K$51</f>
        <v>16336</v>
      </c>
      <c r="K57" s="180"/>
      <c r="L57" s="180"/>
      <c r="M57" s="180">
        <f>'将来負担比率（分子）の構造'!L$51</f>
        <v>16980</v>
      </c>
      <c r="N57" s="180"/>
      <c r="O57" s="180"/>
      <c r="P57" s="180">
        <f>'将来負担比率（分子）の構造'!M$51</f>
        <v>18459</v>
      </c>
    </row>
    <row r="58" spans="1:16">
      <c r="A58" s="180" t="s">
        <v>41</v>
      </c>
      <c r="B58" s="180"/>
      <c r="C58" s="180"/>
      <c r="D58" s="180">
        <f>'将来負担比率（分子）の構造'!I$50</f>
        <v>12388</v>
      </c>
      <c r="E58" s="180"/>
      <c r="F58" s="180"/>
      <c r="G58" s="180">
        <f>'将来負担比率（分子）の構造'!J$50</f>
        <v>11079</v>
      </c>
      <c r="H58" s="180"/>
      <c r="I58" s="180"/>
      <c r="J58" s="180">
        <f>'将来負担比率（分子）の構造'!K$50</f>
        <v>11871</v>
      </c>
      <c r="K58" s="180"/>
      <c r="L58" s="180"/>
      <c r="M58" s="180">
        <f>'将来負担比率（分子）の構造'!L$50</f>
        <v>12375</v>
      </c>
      <c r="N58" s="180"/>
      <c r="O58" s="180"/>
      <c r="P58" s="180">
        <f>'将来負担比率（分子）の構造'!M$50</f>
        <v>12992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3593</v>
      </c>
      <c r="C61" s="180"/>
      <c r="D61" s="180"/>
      <c r="E61" s="180">
        <f>'将来負担比率（分子）の構造'!J$46</f>
        <v>2903</v>
      </c>
      <c r="F61" s="180"/>
      <c r="G61" s="180"/>
      <c r="H61" s="180">
        <f>'将来負担比率（分子）の構造'!K$46</f>
        <v>2715</v>
      </c>
      <c r="I61" s="180"/>
      <c r="J61" s="180"/>
      <c r="K61" s="180">
        <f>'将来負担比率（分子）の構造'!L$46</f>
        <v>2169</v>
      </c>
      <c r="L61" s="180"/>
      <c r="M61" s="180"/>
      <c r="N61" s="180">
        <f>'将来負担比率（分子）の構造'!M$46</f>
        <v>1747</v>
      </c>
      <c r="O61" s="180"/>
      <c r="P61" s="180"/>
    </row>
    <row r="62" spans="1:16">
      <c r="A62" s="180" t="s">
        <v>35</v>
      </c>
      <c r="B62" s="180">
        <f>'将来負担比率（分子）の構造'!I$45</f>
        <v>10960</v>
      </c>
      <c r="C62" s="180"/>
      <c r="D62" s="180"/>
      <c r="E62" s="180">
        <f>'将来負担比率（分子）の構造'!J$45</f>
        <v>10443</v>
      </c>
      <c r="F62" s="180"/>
      <c r="G62" s="180"/>
      <c r="H62" s="180">
        <f>'将来負担比率（分子）の構造'!K$45</f>
        <v>10084</v>
      </c>
      <c r="I62" s="180"/>
      <c r="J62" s="180"/>
      <c r="K62" s="180">
        <f>'将来負担比率（分子）の構造'!L$45</f>
        <v>9839</v>
      </c>
      <c r="L62" s="180"/>
      <c r="M62" s="180"/>
      <c r="N62" s="180">
        <f>'将来負担比率（分子）の構造'!M$45</f>
        <v>9399</v>
      </c>
      <c r="O62" s="180"/>
      <c r="P62" s="180"/>
    </row>
    <row r="63" spans="1:16">
      <c r="A63" s="180" t="s">
        <v>34</v>
      </c>
      <c r="B63" s="180">
        <f>'将来負担比率（分子）の構造'!I$44</f>
        <v>98</v>
      </c>
      <c r="C63" s="180"/>
      <c r="D63" s="180"/>
      <c r="E63" s="180">
        <f>'将来負担比率（分子）の構造'!J$44</f>
        <v>86</v>
      </c>
      <c r="F63" s="180"/>
      <c r="G63" s="180"/>
      <c r="H63" s="180">
        <f>'将来負担比率（分子）の構造'!K$44</f>
        <v>72</v>
      </c>
      <c r="I63" s="180"/>
      <c r="J63" s="180"/>
      <c r="K63" s="180">
        <f>'将来負担比率（分子）の構造'!L$44</f>
        <v>62</v>
      </c>
      <c r="L63" s="180"/>
      <c r="M63" s="180"/>
      <c r="N63" s="180">
        <f>'将来負担比率（分子）の構造'!M$44</f>
        <v>52</v>
      </c>
      <c r="O63" s="180"/>
      <c r="P63" s="180"/>
    </row>
    <row r="64" spans="1:16">
      <c r="A64" s="180" t="s">
        <v>33</v>
      </c>
      <c r="B64" s="180">
        <f>'将来負担比率（分子）の構造'!I$43</f>
        <v>36688</v>
      </c>
      <c r="C64" s="180"/>
      <c r="D64" s="180"/>
      <c r="E64" s="180">
        <f>'将来負担比率（分子）の構造'!J$43</f>
        <v>37071</v>
      </c>
      <c r="F64" s="180"/>
      <c r="G64" s="180"/>
      <c r="H64" s="180">
        <f>'将来負担比率（分子）の構造'!K$43</f>
        <v>36717</v>
      </c>
      <c r="I64" s="180"/>
      <c r="J64" s="180"/>
      <c r="K64" s="180">
        <f>'将来負担比率（分子）の構造'!L$43</f>
        <v>35335</v>
      </c>
      <c r="L64" s="180"/>
      <c r="M64" s="180"/>
      <c r="N64" s="180">
        <f>'将来負担比率（分子）の構造'!M$43</f>
        <v>32896</v>
      </c>
      <c r="O64" s="180"/>
      <c r="P64" s="180"/>
    </row>
    <row r="65" spans="1:16">
      <c r="A65" s="180" t="s">
        <v>32</v>
      </c>
      <c r="B65" s="180">
        <f>'将来負担比率（分子）の構造'!I$42</f>
        <v>3047</v>
      </c>
      <c r="C65" s="180"/>
      <c r="D65" s="180"/>
      <c r="E65" s="180">
        <f>'将来負担比率（分子）の構造'!J$42</f>
        <v>2818</v>
      </c>
      <c r="F65" s="180"/>
      <c r="G65" s="180"/>
      <c r="H65" s="180">
        <f>'将来負担比率（分子）の構造'!K$42</f>
        <v>2584</v>
      </c>
      <c r="I65" s="180"/>
      <c r="J65" s="180"/>
      <c r="K65" s="180">
        <f>'将来負担比率（分子）の構造'!L$42</f>
        <v>3718</v>
      </c>
      <c r="L65" s="180"/>
      <c r="M65" s="180"/>
      <c r="N65" s="180">
        <f>'将来負担比率（分子）の構造'!M$42</f>
        <v>3366</v>
      </c>
      <c r="O65" s="180"/>
      <c r="P65" s="180"/>
    </row>
    <row r="66" spans="1:16">
      <c r="A66" s="180" t="s">
        <v>31</v>
      </c>
      <c r="B66" s="180">
        <f>'将来負担比率（分子）の構造'!I$41</f>
        <v>46166</v>
      </c>
      <c r="C66" s="180"/>
      <c r="D66" s="180"/>
      <c r="E66" s="180">
        <f>'将来負担比率（分子）の構造'!J$41</f>
        <v>45445</v>
      </c>
      <c r="F66" s="180"/>
      <c r="G66" s="180"/>
      <c r="H66" s="180">
        <f>'将来負担比率（分子）の構造'!K$41</f>
        <v>44284</v>
      </c>
      <c r="I66" s="180"/>
      <c r="J66" s="180"/>
      <c r="K66" s="180">
        <f>'将来負担比率（分子）の構造'!L$41</f>
        <v>44502</v>
      </c>
      <c r="L66" s="180"/>
      <c r="M66" s="180"/>
      <c r="N66" s="180">
        <f>'将来負担比率（分子）の構造'!M$41</f>
        <v>45277</v>
      </c>
      <c r="O66" s="180"/>
      <c r="P66" s="180"/>
    </row>
    <row r="67" spans="1:16">
      <c r="A67" s="180" t="s">
        <v>74</v>
      </c>
      <c r="B67" s="180" t="e">
        <f>NA()</f>
        <v>#N/A</v>
      </c>
      <c r="C67" s="180">
        <f>IF(ISNUMBER('将来負担比率（分子）の構造'!I$53), IF('将来負担比率（分子）の構造'!I$53 &lt; 0, 0, '将来負担比率（分子）の構造'!I$53), NA())</f>
        <v>6930</v>
      </c>
      <c r="D67" s="180" t="e">
        <f>NA()</f>
        <v>#N/A</v>
      </c>
      <c r="E67" s="180" t="e">
        <f>NA()</f>
        <v>#N/A</v>
      </c>
      <c r="F67" s="180">
        <f>IF(ISNUMBER('将来負担比率（分子）の構造'!J$53), IF('将来負担比率（分子）の構造'!J$53 &lt; 0, 0, '将来負担比率（分子）の構造'!J$53), NA())</f>
        <v>7179</v>
      </c>
      <c r="G67" s="180" t="e">
        <f>NA()</f>
        <v>#N/A</v>
      </c>
      <c r="H67" s="180" t="e">
        <f>NA()</f>
        <v>#N/A</v>
      </c>
      <c r="I67" s="180">
        <f>IF(ISNUMBER('将来負担比率（分子）の構造'!K$53), IF('将来負担比率（分子）の構造'!K$53 &lt; 0, 0, '将来負担比率（分子）の構造'!K$53), NA())</f>
        <v>4444</v>
      </c>
      <c r="J67" s="180" t="e">
        <f>NA()</f>
        <v>#N/A</v>
      </c>
      <c r="K67" s="180" t="e">
        <f>NA()</f>
        <v>#N/A</v>
      </c>
      <c r="L67" s="180">
        <f>IF(ISNUMBER('将来負担比率（分子）の構造'!L$53), IF('将来負担比率（分子）の構造'!L$53 &lt; 0, 0, '将来負担比率（分子）の構造'!L$53), NA())</f>
        <v>3334</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7140</v>
      </c>
      <c r="C72" s="184">
        <f>基金残高に係る経年分析!G55</f>
        <v>7046</v>
      </c>
      <c r="D72" s="184">
        <f>基金残高に係る経年分析!H55</f>
        <v>7352</v>
      </c>
    </row>
    <row r="73" spans="1:16">
      <c r="A73" s="183" t="s">
        <v>77</v>
      </c>
      <c r="B73" s="184">
        <f>基金残高に係る経年分析!F56</f>
        <v>2920</v>
      </c>
      <c r="C73" s="184">
        <f>基金残高に係る経年分析!G56</f>
        <v>2922</v>
      </c>
      <c r="D73" s="184">
        <f>基金残高に係る経年分析!H56</f>
        <v>2707</v>
      </c>
    </row>
    <row r="74" spans="1:16">
      <c r="A74" s="183" t="s">
        <v>78</v>
      </c>
      <c r="B74" s="184">
        <f>基金残高に係る経年分析!F57</f>
        <v>1385</v>
      </c>
      <c r="C74" s="184">
        <f>基金残高に係る経年分析!G57</f>
        <v>1831</v>
      </c>
      <c r="D74" s="184">
        <f>基金残高に係る経年分析!H57</f>
        <v>1751</v>
      </c>
    </row>
  </sheetData>
  <sheetProtection algorithmName="SHA-512" hashValue="qolznj872w+nwEL5MWfnNNc4p466mAfJF6VePd3XSaXua3W/r0aMwVG5uSCDM+X2NW4R/bGRhAYGPMWpkgN7AQ==" saltValue="jtUHqpoHrCoEsMaaH5U3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227</v>
      </c>
      <c r="C5" s="628"/>
      <c r="D5" s="628"/>
      <c r="E5" s="628"/>
      <c r="F5" s="628"/>
      <c r="G5" s="628"/>
      <c r="H5" s="628"/>
      <c r="I5" s="628"/>
      <c r="J5" s="628"/>
      <c r="K5" s="628"/>
      <c r="L5" s="628"/>
      <c r="M5" s="628"/>
      <c r="N5" s="628"/>
      <c r="O5" s="628"/>
      <c r="P5" s="628"/>
      <c r="Q5" s="629"/>
      <c r="R5" s="630">
        <v>29368756</v>
      </c>
      <c r="S5" s="631"/>
      <c r="T5" s="631"/>
      <c r="U5" s="631"/>
      <c r="V5" s="631"/>
      <c r="W5" s="631"/>
      <c r="X5" s="631"/>
      <c r="Y5" s="632"/>
      <c r="Z5" s="633">
        <v>46.6</v>
      </c>
      <c r="AA5" s="633"/>
      <c r="AB5" s="633"/>
      <c r="AC5" s="633"/>
      <c r="AD5" s="634">
        <v>28170178</v>
      </c>
      <c r="AE5" s="634"/>
      <c r="AF5" s="634"/>
      <c r="AG5" s="634"/>
      <c r="AH5" s="634"/>
      <c r="AI5" s="634"/>
      <c r="AJ5" s="634"/>
      <c r="AK5" s="634"/>
      <c r="AL5" s="635">
        <v>77.7</v>
      </c>
      <c r="AM5" s="636"/>
      <c r="AN5" s="636"/>
      <c r="AO5" s="637"/>
      <c r="AP5" s="627" t="s">
        <v>228</v>
      </c>
      <c r="AQ5" s="628"/>
      <c r="AR5" s="628"/>
      <c r="AS5" s="628"/>
      <c r="AT5" s="628"/>
      <c r="AU5" s="628"/>
      <c r="AV5" s="628"/>
      <c r="AW5" s="628"/>
      <c r="AX5" s="628"/>
      <c r="AY5" s="628"/>
      <c r="AZ5" s="628"/>
      <c r="BA5" s="628"/>
      <c r="BB5" s="628"/>
      <c r="BC5" s="628"/>
      <c r="BD5" s="628"/>
      <c r="BE5" s="628"/>
      <c r="BF5" s="629"/>
      <c r="BG5" s="641">
        <v>28154482</v>
      </c>
      <c r="BH5" s="642"/>
      <c r="BI5" s="642"/>
      <c r="BJ5" s="642"/>
      <c r="BK5" s="642"/>
      <c r="BL5" s="642"/>
      <c r="BM5" s="642"/>
      <c r="BN5" s="643"/>
      <c r="BO5" s="644">
        <v>95.9</v>
      </c>
      <c r="BP5" s="644"/>
      <c r="BQ5" s="644"/>
      <c r="BR5" s="644"/>
      <c r="BS5" s="645">
        <v>156051</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c r="B6" s="638" t="s">
        <v>232</v>
      </c>
      <c r="C6" s="639"/>
      <c r="D6" s="639"/>
      <c r="E6" s="639"/>
      <c r="F6" s="639"/>
      <c r="G6" s="639"/>
      <c r="H6" s="639"/>
      <c r="I6" s="639"/>
      <c r="J6" s="639"/>
      <c r="K6" s="639"/>
      <c r="L6" s="639"/>
      <c r="M6" s="639"/>
      <c r="N6" s="639"/>
      <c r="O6" s="639"/>
      <c r="P6" s="639"/>
      <c r="Q6" s="640"/>
      <c r="R6" s="641">
        <v>592923</v>
      </c>
      <c r="S6" s="642"/>
      <c r="T6" s="642"/>
      <c r="U6" s="642"/>
      <c r="V6" s="642"/>
      <c r="W6" s="642"/>
      <c r="X6" s="642"/>
      <c r="Y6" s="643"/>
      <c r="Z6" s="644">
        <v>0.9</v>
      </c>
      <c r="AA6" s="644"/>
      <c r="AB6" s="644"/>
      <c r="AC6" s="644"/>
      <c r="AD6" s="645">
        <v>592923</v>
      </c>
      <c r="AE6" s="645"/>
      <c r="AF6" s="645"/>
      <c r="AG6" s="645"/>
      <c r="AH6" s="645"/>
      <c r="AI6" s="645"/>
      <c r="AJ6" s="645"/>
      <c r="AK6" s="645"/>
      <c r="AL6" s="646">
        <v>1.6</v>
      </c>
      <c r="AM6" s="647"/>
      <c r="AN6" s="647"/>
      <c r="AO6" s="648"/>
      <c r="AP6" s="638" t="s">
        <v>233</v>
      </c>
      <c r="AQ6" s="639"/>
      <c r="AR6" s="639"/>
      <c r="AS6" s="639"/>
      <c r="AT6" s="639"/>
      <c r="AU6" s="639"/>
      <c r="AV6" s="639"/>
      <c r="AW6" s="639"/>
      <c r="AX6" s="639"/>
      <c r="AY6" s="639"/>
      <c r="AZ6" s="639"/>
      <c r="BA6" s="639"/>
      <c r="BB6" s="639"/>
      <c r="BC6" s="639"/>
      <c r="BD6" s="639"/>
      <c r="BE6" s="639"/>
      <c r="BF6" s="640"/>
      <c r="BG6" s="641">
        <v>28154482</v>
      </c>
      <c r="BH6" s="642"/>
      <c r="BI6" s="642"/>
      <c r="BJ6" s="642"/>
      <c r="BK6" s="642"/>
      <c r="BL6" s="642"/>
      <c r="BM6" s="642"/>
      <c r="BN6" s="643"/>
      <c r="BO6" s="644">
        <v>95.9</v>
      </c>
      <c r="BP6" s="644"/>
      <c r="BQ6" s="644"/>
      <c r="BR6" s="644"/>
      <c r="BS6" s="645">
        <v>156051</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474372</v>
      </c>
      <c r="CS6" s="642"/>
      <c r="CT6" s="642"/>
      <c r="CU6" s="642"/>
      <c r="CV6" s="642"/>
      <c r="CW6" s="642"/>
      <c r="CX6" s="642"/>
      <c r="CY6" s="643"/>
      <c r="CZ6" s="635">
        <v>0.8</v>
      </c>
      <c r="DA6" s="636"/>
      <c r="DB6" s="636"/>
      <c r="DC6" s="655"/>
      <c r="DD6" s="650" t="s">
        <v>127</v>
      </c>
      <c r="DE6" s="642"/>
      <c r="DF6" s="642"/>
      <c r="DG6" s="642"/>
      <c r="DH6" s="642"/>
      <c r="DI6" s="642"/>
      <c r="DJ6" s="642"/>
      <c r="DK6" s="642"/>
      <c r="DL6" s="642"/>
      <c r="DM6" s="642"/>
      <c r="DN6" s="642"/>
      <c r="DO6" s="642"/>
      <c r="DP6" s="643"/>
      <c r="DQ6" s="650">
        <v>474360</v>
      </c>
      <c r="DR6" s="642"/>
      <c r="DS6" s="642"/>
      <c r="DT6" s="642"/>
      <c r="DU6" s="642"/>
      <c r="DV6" s="642"/>
      <c r="DW6" s="642"/>
      <c r="DX6" s="642"/>
      <c r="DY6" s="642"/>
      <c r="DZ6" s="642"/>
      <c r="EA6" s="642"/>
      <c r="EB6" s="642"/>
      <c r="EC6" s="651"/>
    </row>
    <row r="7" spans="2:143" ht="11.25" customHeight="1">
      <c r="B7" s="638" t="s">
        <v>235</v>
      </c>
      <c r="C7" s="639"/>
      <c r="D7" s="639"/>
      <c r="E7" s="639"/>
      <c r="F7" s="639"/>
      <c r="G7" s="639"/>
      <c r="H7" s="639"/>
      <c r="I7" s="639"/>
      <c r="J7" s="639"/>
      <c r="K7" s="639"/>
      <c r="L7" s="639"/>
      <c r="M7" s="639"/>
      <c r="N7" s="639"/>
      <c r="O7" s="639"/>
      <c r="P7" s="639"/>
      <c r="Q7" s="640"/>
      <c r="R7" s="641">
        <v>67926</v>
      </c>
      <c r="S7" s="642"/>
      <c r="T7" s="642"/>
      <c r="U7" s="642"/>
      <c r="V7" s="642"/>
      <c r="W7" s="642"/>
      <c r="X7" s="642"/>
      <c r="Y7" s="643"/>
      <c r="Z7" s="644">
        <v>0.1</v>
      </c>
      <c r="AA7" s="644"/>
      <c r="AB7" s="644"/>
      <c r="AC7" s="644"/>
      <c r="AD7" s="645">
        <v>67926</v>
      </c>
      <c r="AE7" s="645"/>
      <c r="AF7" s="645"/>
      <c r="AG7" s="645"/>
      <c r="AH7" s="645"/>
      <c r="AI7" s="645"/>
      <c r="AJ7" s="645"/>
      <c r="AK7" s="645"/>
      <c r="AL7" s="646">
        <v>0.2</v>
      </c>
      <c r="AM7" s="647"/>
      <c r="AN7" s="647"/>
      <c r="AO7" s="648"/>
      <c r="AP7" s="638" t="s">
        <v>236</v>
      </c>
      <c r="AQ7" s="639"/>
      <c r="AR7" s="639"/>
      <c r="AS7" s="639"/>
      <c r="AT7" s="639"/>
      <c r="AU7" s="639"/>
      <c r="AV7" s="639"/>
      <c r="AW7" s="639"/>
      <c r="AX7" s="639"/>
      <c r="AY7" s="639"/>
      <c r="AZ7" s="639"/>
      <c r="BA7" s="639"/>
      <c r="BB7" s="639"/>
      <c r="BC7" s="639"/>
      <c r="BD7" s="639"/>
      <c r="BE7" s="639"/>
      <c r="BF7" s="640"/>
      <c r="BG7" s="641">
        <v>13554749</v>
      </c>
      <c r="BH7" s="642"/>
      <c r="BI7" s="642"/>
      <c r="BJ7" s="642"/>
      <c r="BK7" s="642"/>
      <c r="BL7" s="642"/>
      <c r="BM7" s="642"/>
      <c r="BN7" s="643"/>
      <c r="BO7" s="644">
        <v>46.2</v>
      </c>
      <c r="BP7" s="644"/>
      <c r="BQ7" s="644"/>
      <c r="BR7" s="644"/>
      <c r="BS7" s="645">
        <v>156051</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5628291</v>
      </c>
      <c r="CS7" s="642"/>
      <c r="CT7" s="642"/>
      <c r="CU7" s="642"/>
      <c r="CV7" s="642"/>
      <c r="CW7" s="642"/>
      <c r="CX7" s="642"/>
      <c r="CY7" s="643"/>
      <c r="CZ7" s="644">
        <v>9.1</v>
      </c>
      <c r="DA7" s="644"/>
      <c r="DB7" s="644"/>
      <c r="DC7" s="644"/>
      <c r="DD7" s="650">
        <v>23737</v>
      </c>
      <c r="DE7" s="642"/>
      <c r="DF7" s="642"/>
      <c r="DG7" s="642"/>
      <c r="DH7" s="642"/>
      <c r="DI7" s="642"/>
      <c r="DJ7" s="642"/>
      <c r="DK7" s="642"/>
      <c r="DL7" s="642"/>
      <c r="DM7" s="642"/>
      <c r="DN7" s="642"/>
      <c r="DO7" s="642"/>
      <c r="DP7" s="643"/>
      <c r="DQ7" s="650">
        <v>4805485</v>
      </c>
      <c r="DR7" s="642"/>
      <c r="DS7" s="642"/>
      <c r="DT7" s="642"/>
      <c r="DU7" s="642"/>
      <c r="DV7" s="642"/>
      <c r="DW7" s="642"/>
      <c r="DX7" s="642"/>
      <c r="DY7" s="642"/>
      <c r="DZ7" s="642"/>
      <c r="EA7" s="642"/>
      <c r="EB7" s="642"/>
      <c r="EC7" s="651"/>
    </row>
    <row r="8" spans="2:143" ht="11.25" customHeight="1">
      <c r="B8" s="638" t="s">
        <v>238</v>
      </c>
      <c r="C8" s="639"/>
      <c r="D8" s="639"/>
      <c r="E8" s="639"/>
      <c r="F8" s="639"/>
      <c r="G8" s="639"/>
      <c r="H8" s="639"/>
      <c r="I8" s="639"/>
      <c r="J8" s="639"/>
      <c r="K8" s="639"/>
      <c r="L8" s="639"/>
      <c r="M8" s="639"/>
      <c r="N8" s="639"/>
      <c r="O8" s="639"/>
      <c r="P8" s="639"/>
      <c r="Q8" s="640"/>
      <c r="R8" s="641">
        <v>136830</v>
      </c>
      <c r="S8" s="642"/>
      <c r="T8" s="642"/>
      <c r="U8" s="642"/>
      <c r="V8" s="642"/>
      <c r="W8" s="642"/>
      <c r="X8" s="642"/>
      <c r="Y8" s="643"/>
      <c r="Z8" s="644">
        <v>0.2</v>
      </c>
      <c r="AA8" s="644"/>
      <c r="AB8" s="644"/>
      <c r="AC8" s="644"/>
      <c r="AD8" s="645">
        <v>136830</v>
      </c>
      <c r="AE8" s="645"/>
      <c r="AF8" s="645"/>
      <c r="AG8" s="645"/>
      <c r="AH8" s="645"/>
      <c r="AI8" s="645"/>
      <c r="AJ8" s="645"/>
      <c r="AK8" s="645"/>
      <c r="AL8" s="646">
        <v>0.4</v>
      </c>
      <c r="AM8" s="647"/>
      <c r="AN8" s="647"/>
      <c r="AO8" s="648"/>
      <c r="AP8" s="638" t="s">
        <v>239</v>
      </c>
      <c r="AQ8" s="639"/>
      <c r="AR8" s="639"/>
      <c r="AS8" s="639"/>
      <c r="AT8" s="639"/>
      <c r="AU8" s="639"/>
      <c r="AV8" s="639"/>
      <c r="AW8" s="639"/>
      <c r="AX8" s="639"/>
      <c r="AY8" s="639"/>
      <c r="AZ8" s="639"/>
      <c r="BA8" s="639"/>
      <c r="BB8" s="639"/>
      <c r="BC8" s="639"/>
      <c r="BD8" s="639"/>
      <c r="BE8" s="639"/>
      <c r="BF8" s="640"/>
      <c r="BG8" s="641">
        <v>359171</v>
      </c>
      <c r="BH8" s="642"/>
      <c r="BI8" s="642"/>
      <c r="BJ8" s="642"/>
      <c r="BK8" s="642"/>
      <c r="BL8" s="642"/>
      <c r="BM8" s="642"/>
      <c r="BN8" s="643"/>
      <c r="BO8" s="644">
        <v>1.2</v>
      </c>
      <c r="BP8" s="644"/>
      <c r="BQ8" s="644"/>
      <c r="BR8" s="644"/>
      <c r="BS8" s="650" t="s">
        <v>240</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25453145</v>
      </c>
      <c r="CS8" s="642"/>
      <c r="CT8" s="642"/>
      <c r="CU8" s="642"/>
      <c r="CV8" s="642"/>
      <c r="CW8" s="642"/>
      <c r="CX8" s="642"/>
      <c r="CY8" s="643"/>
      <c r="CZ8" s="644">
        <v>41.2</v>
      </c>
      <c r="DA8" s="644"/>
      <c r="DB8" s="644"/>
      <c r="DC8" s="644"/>
      <c r="DD8" s="650">
        <v>510225</v>
      </c>
      <c r="DE8" s="642"/>
      <c r="DF8" s="642"/>
      <c r="DG8" s="642"/>
      <c r="DH8" s="642"/>
      <c r="DI8" s="642"/>
      <c r="DJ8" s="642"/>
      <c r="DK8" s="642"/>
      <c r="DL8" s="642"/>
      <c r="DM8" s="642"/>
      <c r="DN8" s="642"/>
      <c r="DO8" s="642"/>
      <c r="DP8" s="643"/>
      <c r="DQ8" s="650">
        <v>11733091</v>
      </c>
      <c r="DR8" s="642"/>
      <c r="DS8" s="642"/>
      <c r="DT8" s="642"/>
      <c r="DU8" s="642"/>
      <c r="DV8" s="642"/>
      <c r="DW8" s="642"/>
      <c r="DX8" s="642"/>
      <c r="DY8" s="642"/>
      <c r="DZ8" s="642"/>
      <c r="EA8" s="642"/>
      <c r="EB8" s="642"/>
      <c r="EC8" s="651"/>
    </row>
    <row r="9" spans="2:143" ht="11.25" customHeight="1">
      <c r="B9" s="638" t="s">
        <v>242</v>
      </c>
      <c r="C9" s="639"/>
      <c r="D9" s="639"/>
      <c r="E9" s="639"/>
      <c r="F9" s="639"/>
      <c r="G9" s="639"/>
      <c r="H9" s="639"/>
      <c r="I9" s="639"/>
      <c r="J9" s="639"/>
      <c r="K9" s="639"/>
      <c r="L9" s="639"/>
      <c r="M9" s="639"/>
      <c r="N9" s="639"/>
      <c r="O9" s="639"/>
      <c r="P9" s="639"/>
      <c r="Q9" s="640"/>
      <c r="R9" s="641">
        <v>110030</v>
      </c>
      <c r="S9" s="642"/>
      <c r="T9" s="642"/>
      <c r="U9" s="642"/>
      <c r="V9" s="642"/>
      <c r="W9" s="642"/>
      <c r="X9" s="642"/>
      <c r="Y9" s="643"/>
      <c r="Z9" s="644">
        <v>0.2</v>
      </c>
      <c r="AA9" s="644"/>
      <c r="AB9" s="644"/>
      <c r="AC9" s="644"/>
      <c r="AD9" s="645">
        <v>110030</v>
      </c>
      <c r="AE9" s="645"/>
      <c r="AF9" s="645"/>
      <c r="AG9" s="645"/>
      <c r="AH9" s="645"/>
      <c r="AI9" s="645"/>
      <c r="AJ9" s="645"/>
      <c r="AK9" s="645"/>
      <c r="AL9" s="646">
        <v>0.3</v>
      </c>
      <c r="AM9" s="647"/>
      <c r="AN9" s="647"/>
      <c r="AO9" s="648"/>
      <c r="AP9" s="638" t="s">
        <v>243</v>
      </c>
      <c r="AQ9" s="639"/>
      <c r="AR9" s="639"/>
      <c r="AS9" s="639"/>
      <c r="AT9" s="639"/>
      <c r="AU9" s="639"/>
      <c r="AV9" s="639"/>
      <c r="AW9" s="639"/>
      <c r="AX9" s="639"/>
      <c r="AY9" s="639"/>
      <c r="AZ9" s="639"/>
      <c r="BA9" s="639"/>
      <c r="BB9" s="639"/>
      <c r="BC9" s="639"/>
      <c r="BD9" s="639"/>
      <c r="BE9" s="639"/>
      <c r="BF9" s="640"/>
      <c r="BG9" s="641">
        <v>11259074</v>
      </c>
      <c r="BH9" s="642"/>
      <c r="BI9" s="642"/>
      <c r="BJ9" s="642"/>
      <c r="BK9" s="642"/>
      <c r="BL9" s="642"/>
      <c r="BM9" s="642"/>
      <c r="BN9" s="643"/>
      <c r="BO9" s="644">
        <v>38.299999999999997</v>
      </c>
      <c r="BP9" s="644"/>
      <c r="BQ9" s="644"/>
      <c r="BR9" s="644"/>
      <c r="BS9" s="650" t="s">
        <v>127</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7167441</v>
      </c>
      <c r="CS9" s="642"/>
      <c r="CT9" s="642"/>
      <c r="CU9" s="642"/>
      <c r="CV9" s="642"/>
      <c r="CW9" s="642"/>
      <c r="CX9" s="642"/>
      <c r="CY9" s="643"/>
      <c r="CZ9" s="644">
        <v>11.6</v>
      </c>
      <c r="DA9" s="644"/>
      <c r="DB9" s="644"/>
      <c r="DC9" s="644"/>
      <c r="DD9" s="650">
        <v>2357647</v>
      </c>
      <c r="DE9" s="642"/>
      <c r="DF9" s="642"/>
      <c r="DG9" s="642"/>
      <c r="DH9" s="642"/>
      <c r="DI9" s="642"/>
      <c r="DJ9" s="642"/>
      <c r="DK9" s="642"/>
      <c r="DL9" s="642"/>
      <c r="DM9" s="642"/>
      <c r="DN9" s="642"/>
      <c r="DO9" s="642"/>
      <c r="DP9" s="643"/>
      <c r="DQ9" s="650">
        <v>5201570</v>
      </c>
      <c r="DR9" s="642"/>
      <c r="DS9" s="642"/>
      <c r="DT9" s="642"/>
      <c r="DU9" s="642"/>
      <c r="DV9" s="642"/>
      <c r="DW9" s="642"/>
      <c r="DX9" s="642"/>
      <c r="DY9" s="642"/>
      <c r="DZ9" s="642"/>
      <c r="EA9" s="642"/>
      <c r="EB9" s="642"/>
      <c r="EC9" s="651"/>
    </row>
    <row r="10" spans="2:143" ht="11.25" customHeight="1">
      <c r="B10" s="638" t="s">
        <v>245</v>
      </c>
      <c r="C10" s="639"/>
      <c r="D10" s="639"/>
      <c r="E10" s="639"/>
      <c r="F10" s="639"/>
      <c r="G10" s="639"/>
      <c r="H10" s="639"/>
      <c r="I10" s="639"/>
      <c r="J10" s="639"/>
      <c r="K10" s="639"/>
      <c r="L10" s="639"/>
      <c r="M10" s="639"/>
      <c r="N10" s="639"/>
      <c r="O10" s="639"/>
      <c r="P10" s="639"/>
      <c r="Q10" s="640"/>
      <c r="R10" s="641" t="s">
        <v>240</v>
      </c>
      <c r="S10" s="642"/>
      <c r="T10" s="642"/>
      <c r="U10" s="642"/>
      <c r="V10" s="642"/>
      <c r="W10" s="642"/>
      <c r="X10" s="642"/>
      <c r="Y10" s="643"/>
      <c r="Z10" s="644" t="s">
        <v>240</v>
      </c>
      <c r="AA10" s="644"/>
      <c r="AB10" s="644"/>
      <c r="AC10" s="644"/>
      <c r="AD10" s="645" t="s">
        <v>240</v>
      </c>
      <c r="AE10" s="645"/>
      <c r="AF10" s="645"/>
      <c r="AG10" s="645"/>
      <c r="AH10" s="645"/>
      <c r="AI10" s="645"/>
      <c r="AJ10" s="645"/>
      <c r="AK10" s="645"/>
      <c r="AL10" s="646" t="s">
        <v>240</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516503</v>
      </c>
      <c r="BH10" s="642"/>
      <c r="BI10" s="642"/>
      <c r="BJ10" s="642"/>
      <c r="BK10" s="642"/>
      <c r="BL10" s="642"/>
      <c r="BM10" s="642"/>
      <c r="BN10" s="643"/>
      <c r="BO10" s="644">
        <v>1.8</v>
      </c>
      <c r="BP10" s="644"/>
      <c r="BQ10" s="644"/>
      <c r="BR10" s="644"/>
      <c r="BS10" s="650" t="s">
        <v>127</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85111</v>
      </c>
      <c r="CS10" s="642"/>
      <c r="CT10" s="642"/>
      <c r="CU10" s="642"/>
      <c r="CV10" s="642"/>
      <c r="CW10" s="642"/>
      <c r="CX10" s="642"/>
      <c r="CY10" s="643"/>
      <c r="CZ10" s="644">
        <v>0.1</v>
      </c>
      <c r="DA10" s="644"/>
      <c r="DB10" s="644"/>
      <c r="DC10" s="644"/>
      <c r="DD10" s="650" t="s">
        <v>127</v>
      </c>
      <c r="DE10" s="642"/>
      <c r="DF10" s="642"/>
      <c r="DG10" s="642"/>
      <c r="DH10" s="642"/>
      <c r="DI10" s="642"/>
      <c r="DJ10" s="642"/>
      <c r="DK10" s="642"/>
      <c r="DL10" s="642"/>
      <c r="DM10" s="642"/>
      <c r="DN10" s="642"/>
      <c r="DO10" s="642"/>
      <c r="DP10" s="643"/>
      <c r="DQ10" s="650">
        <v>57261</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240</v>
      </c>
      <c r="S11" s="642"/>
      <c r="T11" s="642"/>
      <c r="U11" s="642"/>
      <c r="V11" s="642"/>
      <c r="W11" s="642"/>
      <c r="X11" s="642"/>
      <c r="Y11" s="643"/>
      <c r="Z11" s="644" t="s">
        <v>127</v>
      </c>
      <c r="AA11" s="644"/>
      <c r="AB11" s="644"/>
      <c r="AC11" s="644"/>
      <c r="AD11" s="645" t="s">
        <v>240</v>
      </c>
      <c r="AE11" s="645"/>
      <c r="AF11" s="645"/>
      <c r="AG11" s="645"/>
      <c r="AH11" s="645"/>
      <c r="AI11" s="645"/>
      <c r="AJ11" s="645"/>
      <c r="AK11" s="645"/>
      <c r="AL11" s="646" t="s">
        <v>240</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1420001</v>
      </c>
      <c r="BH11" s="642"/>
      <c r="BI11" s="642"/>
      <c r="BJ11" s="642"/>
      <c r="BK11" s="642"/>
      <c r="BL11" s="642"/>
      <c r="BM11" s="642"/>
      <c r="BN11" s="643"/>
      <c r="BO11" s="644">
        <v>4.8</v>
      </c>
      <c r="BP11" s="644"/>
      <c r="BQ11" s="644"/>
      <c r="BR11" s="644"/>
      <c r="BS11" s="650">
        <v>156051</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1444705</v>
      </c>
      <c r="CS11" s="642"/>
      <c r="CT11" s="642"/>
      <c r="CU11" s="642"/>
      <c r="CV11" s="642"/>
      <c r="CW11" s="642"/>
      <c r="CX11" s="642"/>
      <c r="CY11" s="643"/>
      <c r="CZ11" s="644">
        <v>2.2999999999999998</v>
      </c>
      <c r="DA11" s="644"/>
      <c r="DB11" s="644"/>
      <c r="DC11" s="644"/>
      <c r="DD11" s="650">
        <v>290363</v>
      </c>
      <c r="DE11" s="642"/>
      <c r="DF11" s="642"/>
      <c r="DG11" s="642"/>
      <c r="DH11" s="642"/>
      <c r="DI11" s="642"/>
      <c r="DJ11" s="642"/>
      <c r="DK11" s="642"/>
      <c r="DL11" s="642"/>
      <c r="DM11" s="642"/>
      <c r="DN11" s="642"/>
      <c r="DO11" s="642"/>
      <c r="DP11" s="643"/>
      <c r="DQ11" s="650">
        <v>1189109</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3582534</v>
      </c>
      <c r="S12" s="642"/>
      <c r="T12" s="642"/>
      <c r="U12" s="642"/>
      <c r="V12" s="642"/>
      <c r="W12" s="642"/>
      <c r="X12" s="642"/>
      <c r="Y12" s="643"/>
      <c r="Z12" s="644">
        <v>5.7</v>
      </c>
      <c r="AA12" s="644"/>
      <c r="AB12" s="644"/>
      <c r="AC12" s="644"/>
      <c r="AD12" s="645">
        <v>3582534</v>
      </c>
      <c r="AE12" s="645"/>
      <c r="AF12" s="645"/>
      <c r="AG12" s="645"/>
      <c r="AH12" s="645"/>
      <c r="AI12" s="645"/>
      <c r="AJ12" s="645"/>
      <c r="AK12" s="645"/>
      <c r="AL12" s="646">
        <v>9.9</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12700936</v>
      </c>
      <c r="BH12" s="642"/>
      <c r="BI12" s="642"/>
      <c r="BJ12" s="642"/>
      <c r="BK12" s="642"/>
      <c r="BL12" s="642"/>
      <c r="BM12" s="642"/>
      <c r="BN12" s="643"/>
      <c r="BO12" s="644">
        <v>43.2</v>
      </c>
      <c r="BP12" s="644"/>
      <c r="BQ12" s="644"/>
      <c r="BR12" s="644"/>
      <c r="BS12" s="650" t="s">
        <v>127</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784876</v>
      </c>
      <c r="CS12" s="642"/>
      <c r="CT12" s="642"/>
      <c r="CU12" s="642"/>
      <c r="CV12" s="642"/>
      <c r="CW12" s="642"/>
      <c r="CX12" s="642"/>
      <c r="CY12" s="643"/>
      <c r="CZ12" s="644">
        <v>1.3</v>
      </c>
      <c r="DA12" s="644"/>
      <c r="DB12" s="644"/>
      <c r="DC12" s="644"/>
      <c r="DD12" s="650">
        <v>135059</v>
      </c>
      <c r="DE12" s="642"/>
      <c r="DF12" s="642"/>
      <c r="DG12" s="642"/>
      <c r="DH12" s="642"/>
      <c r="DI12" s="642"/>
      <c r="DJ12" s="642"/>
      <c r="DK12" s="642"/>
      <c r="DL12" s="642"/>
      <c r="DM12" s="642"/>
      <c r="DN12" s="642"/>
      <c r="DO12" s="642"/>
      <c r="DP12" s="643"/>
      <c r="DQ12" s="650">
        <v>570427</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v>83048</v>
      </c>
      <c r="S13" s="642"/>
      <c r="T13" s="642"/>
      <c r="U13" s="642"/>
      <c r="V13" s="642"/>
      <c r="W13" s="642"/>
      <c r="X13" s="642"/>
      <c r="Y13" s="643"/>
      <c r="Z13" s="644">
        <v>0.1</v>
      </c>
      <c r="AA13" s="644"/>
      <c r="AB13" s="644"/>
      <c r="AC13" s="644"/>
      <c r="AD13" s="645">
        <v>83048</v>
      </c>
      <c r="AE13" s="645"/>
      <c r="AF13" s="645"/>
      <c r="AG13" s="645"/>
      <c r="AH13" s="645"/>
      <c r="AI13" s="645"/>
      <c r="AJ13" s="645"/>
      <c r="AK13" s="645"/>
      <c r="AL13" s="646">
        <v>0.2</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12689929</v>
      </c>
      <c r="BH13" s="642"/>
      <c r="BI13" s="642"/>
      <c r="BJ13" s="642"/>
      <c r="BK13" s="642"/>
      <c r="BL13" s="642"/>
      <c r="BM13" s="642"/>
      <c r="BN13" s="643"/>
      <c r="BO13" s="644">
        <v>43.2</v>
      </c>
      <c r="BP13" s="644"/>
      <c r="BQ13" s="644"/>
      <c r="BR13" s="644"/>
      <c r="BS13" s="650" t="s">
        <v>240</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8702240</v>
      </c>
      <c r="CS13" s="642"/>
      <c r="CT13" s="642"/>
      <c r="CU13" s="642"/>
      <c r="CV13" s="642"/>
      <c r="CW13" s="642"/>
      <c r="CX13" s="642"/>
      <c r="CY13" s="643"/>
      <c r="CZ13" s="644">
        <v>14.1</v>
      </c>
      <c r="DA13" s="644"/>
      <c r="DB13" s="644"/>
      <c r="DC13" s="644"/>
      <c r="DD13" s="650">
        <v>2421925</v>
      </c>
      <c r="DE13" s="642"/>
      <c r="DF13" s="642"/>
      <c r="DG13" s="642"/>
      <c r="DH13" s="642"/>
      <c r="DI13" s="642"/>
      <c r="DJ13" s="642"/>
      <c r="DK13" s="642"/>
      <c r="DL13" s="642"/>
      <c r="DM13" s="642"/>
      <c r="DN13" s="642"/>
      <c r="DO13" s="642"/>
      <c r="DP13" s="643"/>
      <c r="DQ13" s="650">
        <v>4984560</v>
      </c>
      <c r="DR13" s="642"/>
      <c r="DS13" s="642"/>
      <c r="DT13" s="642"/>
      <c r="DU13" s="642"/>
      <c r="DV13" s="642"/>
      <c r="DW13" s="642"/>
      <c r="DX13" s="642"/>
      <c r="DY13" s="642"/>
      <c r="DZ13" s="642"/>
      <c r="EA13" s="642"/>
      <c r="EB13" s="642"/>
      <c r="EC13" s="651"/>
    </row>
    <row r="14" spans="2:143" ht="11.25" customHeight="1">
      <c r="B14" s="638" t="s">
        <v>257</v>
      </c>
      <c r="C14" s="639"/>
      <c r="D14" s="639"/>
      <c r="E14" s="639"/>
      <c r="F14" s="639"/>
      <c r="G14" s="639"/>
      <c r="H14" s="639"/>
      <c r="I14" s="639"/>
      <c r="J14" s="639"/>
      <c r="K14" s="639"/>
      <c r="L14" s="639"/>
      <c r="M14" s="639"/>
      <c r="N14" s="639"/>
      <c r="O14" s="639"/>
      <c r="P14" s="639"/>
      <c r="Q14" s="640"/>
      <c r="R14" s="641" t="s">
        <v>240</v>
      </c>
      <c r="S14" s="642"/>
      <c r="T14" s="642"/>
      <c r="U14" s="642"/>
      <c r="V14" s="642"/>
      <c r="W14" s="642"/>
      <c r="X14" s="642"/>
      <c r="Y14" s="643"/>
      <c r="Z14" s="644" t="s">
        <v>127</v>
      </c>
      <c r="AA14" s="644"/>
      <c r="AB14" s="644"/>
      <c r="AC14" s="644"/>
      <c r="AD14" s="645" t="s">
        <v>240</v>
      </c>
      <c r="AE14" s="645"/>
      <c r="AF14" s="645"/>
      <c r="AG14" s="645"/>
      <c r="AH14" s="645"/>
      <c r="AI14" s="645"/>
      <c r="AJ14" s="645"/>
      <c r="AK14" s="645"/>
      <c r="AL14" s="646" t="s">
        <v>240</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578999</v>
      </c>
      <c r="BH14" s="642"/>
      <c r="BI14" s="642"/>
      <c r="BJ14" s="642"/>
      <c r="BK14" s="642"/>
      <c r="BL14" s="642"/>
      <c r="BM14" s="642"/>
      <c r="BN14" s="643"/>
      <c r="BO14" s="644">
        <v>2</v>
      </c>
      <c r="BP14" s="644"/>
      <c r="BQ14" s="644"/>
      <c r="BR14" s="644"/>
      <c r="BS14" s="650" t="s">
        <v>240</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2374482</v>
      </c>
      <c r="CS14" s="642"/>
      <c r="CT14" s="642"/>
      <c r="CU14" s="642"/>
      <c r="CV14" s="642"/>
      <c r="CW14" s="642"/>
      <c r="CX14" s="642"/>
      <c r="CY14" s="643"/>
      <c r="CZ14" s="644">
        <v>3.8</v>
      </c>
      <c r="DA14" s="644"/>
      <c r="DB14" s="644"/>
      <c r="DC14" s="644"/>
      <c r="DD14" s="650">
        <v>86602</v>
      </c>
      <c r="DE14" s="642"/>
      <c r="DF14" s="642"/>
      <c r="DG14" s="642"/>
      <c r="DH14" s="642"/>
      <c r="DI14" s="642"/>
      <c r="DJ14" s="642"/>
      <c r="DK14" s="642"/>
      <c r="DL14" s="642"/>
      <c r="DM14" s="642"/>
      <c r="DN14" s="642"/>
      <c r="DO14" s="642"/>
      <c r="DP14" s="643"/>
      <c r="DQ14" s="650">
        <v>2238306</v>
      </c>
      <c r="DR14" s="642"/>
      <c r="DS14" s="642"/>
      <c r="DT14" s="642"/>
      <c r="DU14" s="642"/>
      <c r="DV14" s="642"/>
      <c r="DW14" s="642"/>
      <c r="DX14" s="642"/>
      <c r="DY14" s="642"/>
      <c r="DZ14" s="642"/>
      <c r="EA14" s="642"/>
      <c r="EB14" s="642"/>
      <c r="EC14" s="651"/>
    </row>
    <row r="15" spans="2:143" ht="11.25" customHeight="1">
      <c r="B15" s="638" t="s">
        <v>260</v>
      </c>
      <c r="C15" s="639"/>
      <c r="D15" s="639"/>
      <c r="E15" s="639"/>
      <c r="F15" s="639"/>
      <c r="G15" s="639"/>
      <c r="H15" s="639"/>
      <c r="I15" s="639"/>
      <c r="J15" s="639"/>
      <c r="K15" s="639"/>
      <c r="L15" s="639"/>
      <c r="M15" s="639"/>
      <c r="N15" s="639"/>
      <c r="O15" s="639"/>
      <c r="P15" s="639"/>
      <c r="Q15" s="640"/>
      <c r="R15" s="641">
        <v>225927</v>
      </c>
      <c r="S15" s="642"/>
      <c r="T15" s="642"/>
      <c r="U15" s="642"/>
      <c r="V15" s="642"/>
      <c r="W15" s="642"/>
      <c r="X15" s="642"/>
      <c r="Y15" s="643"/>
      <c r="Z15" s="644">
        <v>0.4</v>
      </c>
      <c r="AA15" s="644"/>
      <c r="AB15" s="644"/>
      <c r="AC15" s="644"/>
      <c r="AD15" s="645">
        <v>225927</v>
      </c>
      <c r="AE15" s="645"/>
      <c r="AF15" s="645"/>
      <c r="AG15" s="645"/>
      <c r="AH15" s="645"/>
      <c r="AI15" s="645"/>
      <c r="AJ15" s="645"/>
      <c r="AK15" s="645"/>
      <c r="AL15" s="646">
        <v>0.6</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1319783</v>
      </c>
      <c r="BH15" s="642"/>
      <c r="BI15" s="642"/>
      <c r="BJ15" s="642"/>
      <c r="BK15" s="642"/>
      <c r="BL15" s="642"/>
      <c r="BM15" s="642"/>
      <c r="BN15" s="643"/>
      <c r="BO15" s="644">
        <v>4.5</v>
      </c>
      <c r="BP15" s="644"/>
      <c r="BQ15" s="644"/>
      <c r="BR15" s="644"/>
      <c r="BS15" s="650" t="s">
        <v>240</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5344870</v>
      </c>
      <c r="CS15" s="642"/>
      <c r="CT15" s="642"/>
      <c r="CU15" s="642"/>
      <c r="CV15" s="642"/>
      <c r="CW15" s="642"/>
      <c r="CX15" s="642"/>
      <c r="CY15" s="643"/>
      <c r="CZ15" s="644">
        <v>8.6999999999999993</v>
      </c>
      <c r="DA15" s="644"/>
      <c r="DB15" s="644"/>
      <c r="DC15" s="644"/>
      <c r="DD15" s="650">
        <v>1060929</v>
      </c>
      <c r="DE15" s="642"/>
      <c r="DF15" s="642"/>
      <c r="DG15" s="642"/>
      <c r="DH15" s="642"/>
      <c r="DI15" s="642"/>
      <c r="DJ15" s="642"/>
      <c r="DK15" s="642"/>
      <c r="DL15" s="642"/>
      <c r="DM15" s="642"/>
      <c r="DN15" s="642"/>
      <c r="DO15" s="642"/>
      <c r="DP15" s="643"/>
      <c r="DQ15" s="650">
        <v>4304908</v>
      </c>
      <c r="DR15" s="642"/>
      <c r="DS15" s="642"/>
      <c r="DT15" s="642"/>
      <c r="DU15" s="642"/>
      <c r="DV15" s="642"/>
      <c r="DW15" s="642"/>
      <c r="DX15" s="642"/>
      <c r="DY15" s="642"/>
      <c r="DZ15" s="642"/>
      <c r="EA15" s="642"/>
      <c r="EB15" s="642"/>
      <c r="EC15" s="651"/>
    </row>
    <row r="16" spans="2:143" ht="11.25" customHeight="1">
      <c r="B16" s="638" t="s">
        <v>263</v>
      </c>
      <c r="C16" s="639"/>
      <c r="D16" s="639"/>
      <c r="E16" s="639"/>
      <c r="F16" s="639"/>
      <c r="G16" s="639"/>
      <c r="H16" s="639"/>
      <c r="I16" s="639"/>
      <c r="J16" s="639"/>
      <c r="K16" s="639"/>
      <c r="L16" s="639"/>
      <c r="M16" s="639"/>
      <c r="N16" s="639"/>
      <c r="O16" s="639"/>
      <c r="P16" s="639"/>
      <c r="Q16" s="640"/>
      <c r="R16" s="641" t="s">
        <v>240</v>
      </c>
      <c r="S16" s="642"/>
      <c r="T16" s="642"/>
      <c r="U16" s="642"/>
      <c r="V16" s="642"/>
      <c r="W16" s="642"/>
      <c r="X16" s="642"/>
      <c r="Y16" s="643"/>
      <c r="Z16" s="644" t="s">
        <v>240</v>
      </c>
      <c r="AA16" s="644"/>
      <c r="AB16" s="644"/>
      <c r="AC16" s="644"/>
      <c r="AD16" s="645" t="s">
        <v>127</v>
      </c>
      <c r="AE16" s="645"/>
      <c r="AF16" s="645"/>
      <c r="AG16" s="645"/>
      <c r="AH16" s="645"/>
      <c r="AI16" s="645"/>
      <c r="AJ16" s="645"/>
      <c r="AK16" s="645"/>
      <c r="AL16" s="646" t="s">
        <v>127</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v>15</v>
      </c>
      <c r="BH16" s="642"/>
      <c r="BI16" s="642"/>
      <c r="BJ16" s="642"/>
      <c r="BK16" s="642"/>
      <c r="BL16" s="642"/>
      <c r="BM16" s="642"/>
      <c r="BN16" s="643"/>
      <c r="BO16" s="644">
        <v>0</v>
      </c>
      <c r="BP16" s="644"/>
      <c r="BQ16" s="644"/>
      <c r="BR16" s="644"/>
      <c r="BS16" s="650" t="s">
        <v>127</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67193</v>
      </c>
      <c r="CS16" s="642"/>
      <c r="CT16" s="642"/>
      <c r="CU16" s="642"/>
      <c r="CV16" s="642"/>
      <c r="CW16" s="642"/>
      <c r="CX16" s="642"/>
      <c r="CY16" s="643"/>
      <c r="CZ16" s="644">
        <v>0.1</v>
      </c>
      <c r="DA16" s="644"/>
      <c r="DB16" s="644"/>
      <c r="DC16" s="644"/>
      <c r="DD16" s="650" t="s">
        <v>240</v>
      </c>
      <c r="DE16" s="642"/>
      <c r="DF16" s="642"/>
      <c r="DG16" s="642"/>
      <c r="DH16" s="642"/>
      <c r="DI16" s="642"/>
      <c r="DJ16" s="642"/>
      <c r="DK16" s="642"/>
      <c r="DL16" s="642"/>
      <c r="DM16" s="642"/>
      <c r="DN16" s="642"/>
      <c r="DO16" s="642"/>
      <c r="DP16" s="643"/>
      <c r="DQ16" s="650">
        <v>35382</v>
      </c>
      <c r="DR16" s="642"/>
      <c r="DS16" s="642"/>
      <c r="DT16" s="642"/>
      <c r="DU16" s="642"/>
      <c r="DV16" s="642"/>
      <c r="DW16" s="642"/>
      <c r="DX16" s="642"/>
      <c r="DY16" s="642"/>
      <c r="DZ16" s="642"/>
      <c r="EA16" s="642"/>
      <c r="EB16" s="642"/>
      <c r="EC16" s="651"/>
    </row>
    <row r="17" spans="2:133" ht="11.25" customHeight="1">
      <c r="B17" s="638" t="s">
        <v>266</v>
      </c>
      <c r="C17" s="639"/>
      <c r="D17" s="639"/>
      <c r="E17" s="639"/>
      <c r="F17" s="639"/>
      <c r="G17" s="639"/>
      <c r="H17" s="639"/>
      <c r="I17" s="639"/>
      <c r="J17" s="639"/>
      <c r="K17" s="639"/>
      <c r="L17" s="639"/>
      <c r="M17" s="639"/>
      <c r="N17" s="639"/>
      <c r="O17" s="639"/>
      <c r="P17" s="639"/>
      <c r="Q17" s="640"/>
      <c r="R17" s="641">
        <v>173238</v>
      </c>
      <c r="S17" s="642"/>
      <c r="T17" s="642"/>
      <c r="U17" s="642"/>
      <c r="V17" s="642"/>
      <c r="W17" s="642"/>
      <c r="X17" s="642"/>
      <c r="Y17" s="643"/>
      <c r="Z17" s="644">
        <v>0.3</v>
      </c>
      <c r="AA17" s="644"/>
      <c r="AB17" s="644"/>
      <c r="AC17" s="644"/>
      <c r="AD17" s="645">
        <v>173238</v>
      </c>
      <c r="AE17" s="645"/>
      <c r="AF17" s="645"/>
      <c r="AG17" s="645"/>
      <c r="AH17" s="645"/>
      <c r="AI17" s="645"/>
      <c r="AJ17" s="645"/>
      <c r="AK17" s="645"/>
      <c r="AL17" s="646">
        <v>0.5</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44" t="s">
        <v>240</v>
      </c>
      <c r="BP17" s="644"/>
      <c r="BQ17" s="644"/>
      <c r="BR17" s="644"/>
      <c r="BS17" s="650" t="s">
        <v>240</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4164984</v>
      </c>
      <c r="CS17" s="642"/>
      <c r="CT17" s="642"/>
      <c r="CU17" s="642"/>
      <c r="CV17" s="642"/>
      <c r="CW17" s="642"/>
      <c r="CX17" s="642"/>
      <c r="CY17" s="643"/>
      <c r="CZ17" s="644">
        <v>6.7</v>
      </c>
      <c r="DA17" s="644"/>
      <c r="DB17" s="644"/>
      <c r="DC17" s="644"/>
      <c r="DD17" s="650" t="s">
        <v>240</v>
      </c>
      <c r="DE17" s="642"/>
      <c r="DF17" s="642"/>
      <c r="DG17" s="642"/>
      <c r="DH17" s="642"/>
      <c r="DI17" s="642"/>
      <c r="DJ17" s="642"/>
      <c r="DK17" s="642"/>
      <c r="DL17" s="642"/>
      <c r="DM17" s="642"/>
      <c r="DN17" s="642"/>
      <c r="DO17" s="642"/>
      <c r="DP17" s="643"/>
      <c r="DQ17" s="650">
        <v>4110756</v>
      </c>
      <c r="DR17" s="642"/>
      <c r="DS17" s="642"/>
      <c r="DT17" s="642"/>
      <c r="DU17" s="642"/>
      <c r="DV17" s="642"/>
      <c r="DW17" s="642"/>
      <c r="DX17" s="642"/>
      <c r="DY17" s="642"/>
      <c r="DZ17" s="642"/>
      <c r="EA17" s="642"/>
      <c r="EB17" s="642"/>
      <c r="EC17" s="651"/>
    </row>
    <row r="18" spans="2:133" ht="11.25" customHeight="1">
      <c r="B18" s="638" t="s">
        <v>269</v>
      </c>
      <c r="C18" s="639"/>
      <c r="D18" s="639"/>
      <c r="E18" s="639"/>
      <c r="F18" s="639"/>
      <c r="G18" s="639"/>
      <c r="H18" s="639"/>
      <c r="I18" s="639"/>
      <c r="J18" s="639"/>
      <c r="K18" s="639"/>
      <c r="L18" s="639"/>
      <c r="M18" s="639"/>
      <c r="N18" s="639"/>
      <c r="O18" s="639"/>
      <c r="P18" s="639"/>
      <c r="Q18" s="640"/>
      <c r="R18" s="641">
        <v>3140302</v>
      </c>
      <c r="S18" s="642"/>
      <c r="T18" s="642"/>
      <c r="U18" s="642"/>
      <c r="V18" s="642"/>
      <c r="W18" s="642"/>
      <c r="X18" s="642"/>
      <c r="Y18" s="643"/>
      <c r="Z18" s="644">
        <v>5</v>
      </c>
      <c r="AA18" s="644"/>
      <c r="AB18" s="644"/>
      <c r="AC18" s="644"/>
      <c r="AD18" s="645">
        <v>2721986</v>
      </c>
      <c r="AE18" s="645"/>
      <c r="AF18" s="645"/>
      <c r="AG18" s="645"/>
      <c r="AH18" s="645"/>
      <c r="AI18" s="645"/>
      <c r="AJ18" s="645"/>
      <c r="AK18" s="645"/>
      <c r="AL18" s="646">
        <v>7.5</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127</v>
      </c>
      <c r="BP18" s="644"/>
      <c r="BQ18" s="644"/>
      <c r="BR18" s="644"/>
      <c r="BS18" s="650" t="s">
        <v>240</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v>31962</v>
      </c>
      <c r="CS18" s="642"/>
      <c r="CT18" s="642"/>
      <c r="CU18" s="642"/>
      <c r="CV18" s="642"/>
      <c r="CW18" s="642"/>
      <c r="CX18" s="642"/>
      <c r="CY18" s="643"/>
      <c r="CZ18" s="644">
        <v>0.1</v>
      </c>
      <c r="DA18" s="644"/>
      <c r="DB18" s="644"/>
      <c r="DC18" s="644"/>
      <c r="DD18" s="650">
        <v>31962</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c r="B19" s="638" t="s">
        <v>272</v>
      </c>
      <c r="C19" s="639"/>
      <c r="D19" s="639"/>
      <c r="E19" s="639"/>
      <c r="F19" s="639"/>
      <c r="G19" s="639"/>
      <c r="H19" s="639"/>
      <c r="I19" s="639"/>
      <c r="J19" s="639"/>
      <c r="K19" s="639"/>
      <c r="L19" s="639"/>
      <c r="M19" s="639"/>
      <c r="N19" s="639"/>
      <c r="O19" s="639"/>
      <c r="P19" s="639"/>
      <c r="Q19" s="640"/>
      <c r="R19" s="641">
        <v>2721986</v>
      </c>
      <c r="S19" s="642"/>
      <c r="T19" s="642"/>
      <c r="U19" s="642"/>
      <c r="V19" s="642"/>
      <c r="W19" s="642"/>
      <c r="X19" s="642"/>
      <c r="Y19" s="643"/>
      <c r="Z19" s="644">
        <v>4.3</v>
      </c>
      <c r="AA19" s="644"/>
      <c r="AB19" s="644"/>
      <c r="AC19" s="644"/>
      <c r="AD19" s="645">
        <v>2721986</v>
      </c>
      <c r="AE19" s="645"/>
      <c r="AF19" s="645"/>
      <c r="AG19" s="645"/>
      <c r="AH19" s="645"/>
      <c r="AI19" s="645"/>
      <c r="AJ19" s="645"/>
      <c r="AK19" s="645"/>
      <c r="AL19" s="646">
        <v>7.5</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1214274</v>
      </c>
      <c r="BH19" s="642"/>
      <c r="BI19" s="642"/>
      <c r="BJ19" s="642"/>
      <c r="BK19" s="642"/>
      <c r="BL19" s="642"/>
      <c r="BM19" s="642"/>
      <c r="BN19" s="643"/>
      <c r="BO19" s="644">
        <v>4.0999999999999996</v>
      </c>
      <c r="BP19" s="644"/>
      <c r="BQ19" s="644"/>
      <c r="BR19" s="644"/>
      <c r="BS19" s="650" t="s">
        <v>240</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240</v>
      </c>
      <c r="CS19" s="642"/>
      <c r="CT19" s="642"/>
      <c r="CU19" s="642"/>
      <c r="CV19" s="642"/>
      <c r="CW19" s="642"/>
      <c r="CX19" s="642"/>
      <c r="CY19" s="643"/>
      <c r="CZ19" s="644" t="s">
        <v>240</v>
      </c>
      <c r="DA19" s="644"/>
      <c r="DB19" s="644"/>
      <c r="DC19" s="644"/>
      <c r="DD19" s="650" t="s">
        <v>240</v>
      </c>
      <c r="DE19" s="642"/>
      <c r="DF19" s="642"/>
      <c r="DG19" s="642"/>
      <c r="DH19" s="642"/>
      <c r="DI19" s="642"/>
      <c r="DJ19" s="642"/>
      <c r="DK19" s="642"/>
      <c r="DL19" s="642"/>
      <c r="DM19" s="642"/>
      <c r="DN19" s="642"/>
      <c r="DO19" s="642"/>
      <c r="DP19" s="643"/>
      <c r="DQ19" s="650" t="s">
        <v>240</v>
      </c>
      <c r="DR19" s="642"/>
      <c r="DS19" s="642"/>
      <c r="DT19" s="642"/>
      <c r="DU19" s="642"/>
      <c r="DV19" s="642"/>
      <c r="DW19" s="642"/>
      <c r="DX19" s="642"/>
      <c r="DY19" s="642"/>
      <c r="DZ19" s="642"/>
      <c r="EA19" s="642"/>
      <c r="EB19" s="642"/>
      <c r="EC19" s="651"/>
    </row>
    <row r="20" spans="2:133" ht="11.25" customHeight="1">
      <c r="B20" s="638" t="s">
        <v>275</v>
      </c>
      <c r="C20" s="639"/>
      <c r="D20" s="639"/>
      <c r="E20" s="639"/>
      <c r="F20" s="639"/>
      <c r="G20" s="639"/>
      <c r="H20" s="639"/>
      <c r="I20" s="639"/>
      <c r="J20" s="639"/>
      <c r="K20" s="639"/>
      <c r="L20" s="639"/>
      <c r="M20" s="639"/>
      <c r="N20" s="639"/>
      <c r="O20" s="639"/>
      <c r="P20" s="639"/>
      <c r="Q20" s="640"/>
      <c r="R20" s="641">
        <v>418316</v>
      </c>
      <c r="S20" s="642"/>
      <c r="T20" s="642"/>
      <c r="U20" s="642"/>
      <c r="V20" s="642"/>
      <c r="W20" s="642"/>
      <c r="X20" s="642"/>
      <c r="Y20" s="643"/>
      <c r="Z20" s="644">
        <v>0.7</v>
      </c>
      <c r="AA20" s="644"/>
      <c r="AB20" s="644"/>
      <c r="AC20" s="644"/>
      <c r="AD20" s="645" t="s">
        <v>240</v>
      </c>
      <c r="AE20" s="645"/>
      <c r="AF20" s="645"/>
      <c r="AG20" s="645"/>
      <c r="AH20" s="645"/>
      <c r="AI20" s="645"/>
      <c r="AJ20" s="645"/>
      <c r="AK20" s="645"/>
      <c r="AL20" s="646" t="s">
        <v>240</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1214274</v>
      </c>
      <c r="BH20" s="642"/>
      <c r="BI20" s="642"/>
      <c r="BJ20" s="642"/>
      <c r="BK20" s="642"/>
      <c r="BL20" s="642"/>
      <c r="BM20" s="642"/>
      <c r="BN20" s="643"/>
      <c r="BO20" s="644">
        <v>4.0999999999999996</v>
      </c>
      <c r="BP20" s="644"/>
      <c r="BQ20" s="644"/>
      <c r="BR20" s="644"/>
      <c r="BS20" s="650" t="s">
        <v>127</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61723672</v>
      </c>
      <c r="CS20" s="642"/>
      <c r="CT20" s="642"/>
      <c r="CU20" s="642"/>
      <c r="CV20" s="642"/>
      <c r="CW20" s="642"/>
      <c r="CX20" s="642"/>
      <c r="CY20" s="643"/>
      <c r="CZ20" s="644">
        <v>100</v>
      </c>
      <c r="DA20" s="644"/>
      <c r="DB20" s="644"/>
      <c r="DC20" s="644"/>
      <c r="DD20" s="650">
        <v>6918449</v>
      </c>
      <c r="DE20" s="642"/>
      <c r="DF20" s="642"/>
      <c r="DG20" s="642"/>
      <c r="DH20" s="642"/>
      <c r="DI20" s="642"/>
      <c r="DJ20" s="642"/>
      <c r="DK20" s="642"/>
      <c r="DL20" s="642"/>
      <c r="DM20" s="642"/>
      <c r="DN20" s="642"/>
      <c r="DO20" s="642"/>
      <c r="DP20" s="643"/>
      <c r="DQ20" s="650">
        <v>39705215</v>
      </c>
      <c r="DR20" s="642"/>
      <c r="DS20" s="642"/>
      <c r="DT20" s="642"/>
      <c r="DU20" s="642"/>
      <c r="DV20" s="642"/>
      <c r="DW20" s="642"/>
      <c r="DX20" s="642"/>
      <c r="DY20" s="642"/>
      <c r="DZ20" s="642"/>
      <c r="EA20" s="642"/>
      <c r="EB20" s="642"/>
      <c r="EC20" s="651"/>
    </row>
    <row r="21" spans="2:133" ht="11.25" customHeight="1">
      <c r="B21" s="638" t="s">
        <v>278</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240</v>
      </c>
      <c r="AA21" s="644"/>
      <c r="AB21" s="644"/>
      <c r="AC21" s="644"/>
      <c r="AD21" s="645" t="s">
        <v>127</v>
      </c>
      <c r="AE21" s="645"/>
      <c r="AF21" s="645"/>
      <c r="AG21" s="645"/>
      <c r="AH21" s="645"/>
      <c r="AI21" s="645"/>
      <c r="AJ21" s="645"/>
      <c r="AK21" s="645"/>
      <c r="AL21" s="646" t="s">
        <v>240</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15696</v>
      </c>
      <c r="BH21" s="642"/>
      <c r="BI21" s="642"/>
      <c r="BJ21" s="642"/>
      <c r="BK21" s="642"/>
      <c r="BL21" s="642"/>
      <c r="BM21" s="642"/>
      <c r="BN21" s="643"/>
      <c r="BO21" s="644">
        <v>0.1</v>
      </c>
      <c r="BP21" s="644"/>
      <c r="BQ21" s="644"/>
      <c r="BR21" s="644"/>
      <c r="BS21" s="650" t="s">
        <v>127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280</v>
      </c>
      <c r="C22" s="639"/>
      <c r="D22" s="639"/>
      <c r="E22" s="639"/>
      <c r="F22" s="639"/>
      <c r="G22" s="639"/>
      <c r="H22" s="639"/>
      <c r="I22" s="639"/>
      <c r="J22" s="639"/>
      <c r="K22" s="639"/>
      <c r="L22" s="639"/>
      <c r="M22" s="639"/>
      <c r="N22" s="639"/>
      <c r="O22" s="639"/>
      <c r="P22" s="639"/>
      <c r="Q22" s="640"/>
      <c r="R22" s="641">
        <v>37481514</v>
      </c>
      <c r="S22" s="642"/>
      <c r="T22" s="642"/>
      <c r="U22" s="642"/>
      <c r="V22" s="642"/>
      <c r="W22" s="642"/>
      <c r="X22" s="642"/>
      <c r="Y22" s="643"/>
      <c r="Z22" s="644">
        <v>59.5</v>
      </c>
      <c r="AA22" s="644"/>
      <c r="AB22" s="644"/>
      <c r="AC22" s="644"/>
      <c r="AD22" s="645">
        <v>35864620</v>
      </c>
      <c r="AE22" s="645"/>
      <c r="AF22" s="645"/>
      <c r="AG22" s="645"/>
      <c r="AH22" s="645"/>
      <c r="AI22" s="645"/>
      <c r="AJ22" s="645"/>
      <c r="AK22" s="645"/>
      <c r="AL22" s="646">
        <v>98.9</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240</v>
      </c>
      <c r="BH22" s="642"/>
      <c r="BI22" s="642"/>
      <c r="BJ22" s="642"/>
      <c r="BK22" s="642"/>
      <c r="BL22" s="642"/>
      <c r="BM22" s="642"/>
      <c r="BN22" s="643"/>
      <c r="BO22" s="644" t="s">
        <v>127</v>
      </c>
      <c r="BP22" s="644"/>
      <c r="BQ22" s="644"/>
      <c r="BR22" s="644"/>
      <c r="BS22" s="650" t="s">
        <v>240</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283</v>
      </c>
      <c r="C23" s="639"/>
      <c r="D23" s="639"/>
      <c r="E23" s="639"/>
      <c r="F23" s="639"/>
      <c r="G23" s="639"/>
      <c r="H23" s="639"/>
      <c r="I23" s="639"/>
      <c r="J23" s="639"/>
      <c r="K23" s="639"/>
      <c r="L23" s="639"/>
      <c r="M23" s="639"/>
      <c r="N23" s="639"/>
      <c r="O23" s="639"/>
      <c r="P23" s="639"/>
      <c r="Q23" s="640"/>
      <c r="R23" s="641">
        <v>25658</v>
      </c>
      <c r="S23" s="642"/>
      <c r="T23" s="642"/>
      <c r="U23" s="642"/>
      <c r="V23" s="642"/>
      <c r="W23" s="642"/>
      <c r="X23" s="642"/>
      <c r="Y23" s="643"/>
      <c r="Z23" s="644">
        <v>0</v>
      </c>
      <c r="AA23" s="644"/>
      <c r="AB23" s="644"/>
      <c r="AC23" s="644"/>
      <c r="AD23" s="645">
        <v>25658</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v>1198578</v>
      </c>
      <c r="BH23" s="642"/>
      <c r="BI23" s="642"/>
      <c r="BJ23" s="642"/>
      <c r="BK23" s="642"/>
      <c r="BL23" s="642"/>
      <c r="BM23" s="642"/>
      <c r="BN23" s="643"/>
      <c r="BO23" s="644">
        <v>4.0999999999999996</v>
      </c>
      <c r="BP23" s="644"/>
      <c r="BQ23" s="644"/>
      <c r="BR23" s="644"/>
      <c r="BS23" s="650" t="s">
        <v>240</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c r="B24" s="638" t="s">
        <v>290</v>
      </c>
      <c r="C24" s="639"/>
      <c r="D24" s="639"/>
      <c r="E24" s="639"/>
      <c r="F24" s="639"/>
      <c r="G24" s="639"/>
      <c r="H24" s="639"/>
      <c r="I24" s="639"/>
      <c r="J24" s="639"/>
      <c r="K24" s="639"/>
      <c r="L24" s="639"/>
      <c r="M24" s="639"/>
      <c r="N24" s="639"/>
      <c r="O24" s="639"/>
      <c r="P24" s="639"/>
      <c r="Q24" s="640"/>
      <c r="R24" s="641">
        <v>951513</v>
      </c>
      <c r="S24" s="642"/>
      <c r="T24" s="642"/>
      <c r="U24" s="642"/>
      <c r="V24" s="642"/>
      <c r="W24" s="642"/>
      <c r="X24" s="642"/>
      <c r="Y24" s="643"/>
      <c r="Z24" s="644">
        <v>1.5</v>
      </c>
      <c r="AA24" s="644"/>
      <c r="AB24" s="644"/>
      <c r="AC24" s="644"/>
      <c r="AD24" s="645">
        <v>1</v>
      </c>
      <c r="AE24" s="645"/>
      <c r="AF24" s="645"/>
      <c r="AG24" s="645"/>
      <c r="AH24" s="645"/>
      <c r="AI24" s="645"/>
      <c r="AJ24" s="645"/>
      <c r="AK24" s="645"/>
      <c r="AL24" s="646">
        <v>0</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240</v>
      </c>
      <c r="BH24" s="642"/>
      <c r="BI24" s="642"/>
      <c r="BJ24" s="642"/>
      <c r="BK24" s="642"/>
      <c r="BL24" s="642"/>
      <c r="BM24" s="642"/>
      <c r="BN24" s="643"/>
      <c r="BO24" s="644" t="s">
        <v>240</v>
      </c>
      <c r="BP24" s="644"/>
      <c r="BQ24" s="644"/>
      <c r="BR24" s="644"/>
      <c r="BS24" s="650" t="s">
        <v>127</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32400069</v>
      </c>
      <c r="CS24" s="631"/>
      <c r="CT24" s="631"/>
      <c r="CU24" s="631"/>
      <c r="CV24" s="631"/>
      <c r="CW24" s="631"/>
      <c r="CX24" s="631"/>
      <c r="CY24" s="632"/>
      <c r="CZ24" s="635">
        <v>52.5</v>
      </c>
      <c r="DA24" s="636"/>
      <c r="DB24" s="636"/>
      <c r="DC24" s="655"/>
      <c r="DD24" s="674">
        <v>20075992</v>
      </c>
      <c r="DE24" s="631"/>
      <c r="DF24" s="631"/>
      <c r="DG24" s="631"/>
      <c r="DH24" s="631"/>
      <c r="DI24" s="631"/>
      <c r="DJ24" s="631"/>
      <c r="DK24" s="632"/>
      <c r="DL24" s="674">
        <v>19895419</v>
      </c>
      <c r="DM24" s="631"/>
      <c r="DN24" s="631"/>
      <c r="DO24" s="631"/>
      <c r="DP24" s="631"/>
      <c r="DQ24" s="631"/>
      <c r="DR24" s="631"/>
      <c r="DS24" s="631"/>
      <c r="DT24" s="631"/>
      <c r="DU24" s="631"/>
      <c r="DV24" s="632"/>
      <c r="DW24" s="635">
        <v>52.1</v>
      </c>
      <c r="DX24" s="636"/>
      <c r="DY24" s="636"/>
      <c r="DZ24" s="636"/>
      <c r="EA24" s="636"/>
      <c r="EB24" s="636"/>
      <c r="EC24" s="637"/>
    </row>
    <row r="25" spans="2:133" ht="11.25" customHeight="1">
      <c r="B25" s="638" t="s">
        <v>293</v>
      </c>
      <c r="C25" s="639"/>
      <c r="D25" s="639"/>
      <c r="E25" s="639"/>
      <c r="F25" s="639"/>
      <c r="G25" s="639"/>
      <c r="H25" s="639"/>
      <c r="I25" s="639"/>
      <c r="J25" s="639"/>
      <c r="K25" s="639"/>
      <c r="L25" s="639"/>
      <c r="M25" s="639"/>
      <c r="N25" s="639"/>
      <c r="O25" s="639"/>
      <c r="P25" s="639"/>
      <c r="Q25" s="640"/>
      <c r="R25" s="641">
        <v>842063</v>
      </c>
      <c r="S25" s="642"/>
      <c r="T25" s="642"/>
      <c r="U25" s="642"/>
      <c r="V25" s="642"/>
      <c r="W25" s="642"/>
      <c r="X25" s="642"/>
      <c r="Y25" s="643"/>
      <c r="Z25" s="644">
        <v>1.3</v>
      </c>
      <c r="AA25" s="644"/>
      <c r="AB25" s="644"/>
      <c r="AC25" s="644"/>
      <c r="AD25" s="645">
        <v>111915</v>
      </c>
      <c r="AE25" s="645"/>
      <c r="AF25" s="645"/>
      <c r="AG25" s="645"/>
      <c r="AH25" s="645"/>
      <c r="AI25" s="645"/>
      <c r="AJ25" s="645"/>
      <c r="AK25" s="645"/>
      <c r="AL25" s="646">
        <v>0.3</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240</v>
      </c>
      <c r="BP25" s="644"/>
      <c r="BQ25" s="644"/>
      <c r="BR25" s="644"/>
      <c r="BS25" s="650" t="s">
        <v>127</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12147049</v>
      </c>
      <c r="CS25" s="677"/>
      <c r="CT25" s="677"/>
      <c r="CU25" s="677"/>
      <c r="CV25" s="677"/>
      <c r="CW25" s="677"/>
      <c r="CX25" s="677"/>
      <c r="CY25" s="678"/>
      <c r="CZ25" s="646">
        <v>19.7</v>
      </c>
      <c r="DA25" s="675"/>
      <c r="DB25" s="675"/>
      <c r="DC25" s="679"/>
      <c r="DD25" s="650">
        <v>11055628</v>
      </c>
      <c r="DE25" s="677"/>
      <c r="DF25" s="677"/>
      <c r="DG25" s="677"/>
      <c r="DH25" s="677"/>
      <c r="DI25" s="677"/>
      <c r="DJ25" s="677"/>
      <c r="DK25" s="678"/>
      <c r="DL25" s="650">
        <v>10933495</v>
      </c>
      <c r="DM25" s="677"/>
      <c r="DN25" s="677"/>
      <c r="DO25" s="677"/>
      <c r="DP25" s="677"/>
      <c r="DQ25" s="677"/>
      <c r="DR25" s="677"/>
      <c r="DS25" s="677"/>
      <c r="DT25" s="677"/>
      <c r="DU25" s="677"/>
      <c r="DV25" s="678"/>
      <c r="DW25" s="646">
        <v>28.7</v>
      </c>
      <c r="DX25" s="675"/>
      <c r="DY25" s="675"/>
      <c r="DZ25" s="675"/>
      <c r="EA25" s="675"/>
      <c r="EB25" s="675"/>
      <c r="EC25" s="676"/>
    </row>
    <row r="26" spans="2:133" ht="11.25" customHeight="1">
      <c r="B26" s="638" t="s">
        <v>296</v>
      </c>
      <c r="C26" s="639"/>
      <c r="D26" s="639"/>
      <c r="E26" s="639"/>
      <c r="F26" s="639"/>
      <c r="G26" s="639"/>
      <c r="H26" s="639"/>
      <c r="I26" s="639"/>
      <c r="J26" s="639"/>
      <c r="K26" s="639"/>
      <c r="L26" s="639"/>
      <c r="M26" s="639"/>
      <c r="N26" s="639"/>
      <c r="O26" s="639"/>
      <c r="P26" s="639"/>
      <c r="Q26" s="640"/>
      <c r="R26" s="641">
        <v>465003</v>
      </c>
      <c r="S26" s="642"/>
      <c r="T26" s="642"/>
      <c r="U26" s="642"/>
      <c r="V26" s="642"/>
      <c r="W26" s="642"/>
      <c r="X26" s="642"/>
      <c r="Y26" s="643"/>
      <c r="Z26" s="644">
        <v>0.7</v>
      </c>
      <c r="AA26" s="644"/>
      <c r="AB26" s="644"/>
      <c r="AC26" s="644"/>
      <c r="AD26" s="645">
        <v>17802</v>
      </c>
      <c r="AE26" s="645"/>
      <c r="AF26" s="645"/>
      <c r="AG26" s="645"/>
      <c r="AH26" s="645"/>
      <c r="AI26" s="645"/>
      <c r="AJ26" s="645"/>
      <c r="AK26" s="645"/>
      <c r="AL26" s="646">
        <v>0</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240</v>
      </c>
      <c r="BP26" s="644"/>
      <c r="BQ26" s="644"/>
      <c r="BR26" s="644"/>
      <c r="BS26" s="650" t="s">
        <v>240</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8775364</v>
      </c>
      <c r="CS26" s="642"/>
      <c r="CT26" s="642"/>
      <c r="CU26" s="642"/>
      <c r="CV26" s="642"/>
      <c r="CW26" s="642"/>
      <c r="CX26" s="642"/>
      <c r="CY26" s="643"/>
      <c r="CZ26" s="646">
        <v>14.2</v>
      </c>
      <c r="DA26" s="675"/>
      <c r="DB26" s="675"/>
      <c r="DC26" s="679"/>
      <c r="DD26" s="650">
        <v>7946214</v>
      </c>
      <c r="DE26" s="642"/>
      <c r="DF26" s="642"/>
      <c r="DG26" s="642"/>
      <c r="DH26" s="642"/>
      <c r="DI26" s="642"/>
      <c r="DJ26" s="642"/>
      <c r="DK26" s="643"/>
      <c r="DL26" s="650" t="s">
        <v>127</v>
      </c>
      <c r="DM26" s="642"/>
      <c r="DN26" s="642"/>
      <c r="DO26" s="642"/>
      <c r="DP26" s="642"/>
      <c r="DQ26" s="642"/>
      <c r="DR26" s="642"/>
      <c r="DS26" s="642"/>
      <c r="DT26" s="642"/>
      <c r="DU26" s="642"/>
      <c r="DV26" s="643"/>
      <c r="DW26" s="646" t="s">
        <v>240</v>
      </c>
      <c r="DX26" s="675"/>
      <c r="DY26" s="675"/>
      <c r="DZ26" s="675"/>
      <c r="EA26" s="675"/>
      <c r="EB26" s="675"/>
      <c r="EC26" s="676"/>
    </row>
    <row r="27" spans="2:133" ht="11.25" customHeight="1">
      <c r="B27" s="638" t="s">
        <v>299</v>
      </c>
      <c r="C27" s="639"/>
      <c r="D27" s="639"/>
      <c r="E27" s="639"/>
      <c r="F27" s="639"/>
      <c r="G27" s="639"/>
      <c r="H27" s="639"/>
      <c r="I27" s="639"/>
      <c r="J27" s="639"/>
      <c r="K27" s="639"/>
      <c r="L27" s="639"/>
      <c r="M27" s="639"/>
      <c r="N27" s="639"/>
      <c r="O27" s="639"/>
      <c r="P27" s="639"/>
      <c r="Q27" s="640"/>
      <c r="R27" s="641">
        <v>9365690</v>
      </c>
      <c r="S27" s="642"/>
      <c r="T27" s="642"/>
      <c r="U27" s="642"/>
      <c r="V27" s="642"/>
      <c r="W27" s="642"/>
      <c r="X27" s="642"/>
      <c r="Y27" s="643"/>
      <c r="Z27" s="644">
        <v>14.9</v>
      </c>
      <c r="AA27" s="644"/>
      <c r="AB27" s="644"/>
      <c r="AC27" s="644"/>
      <c r="AD27" s="645" t="s">
        <v>127</v>
      </c>
      <c r="AE27" s="645"/>
      <c r="AF27" s="645"/>
      <c r="AG27" s="645"/>
      <c r="AH27" s="645"/>
      <c r="AI27" s="645"/>
      <c r="AJ27" s="645"/>
      <c r="AK27" s="645"/>
      <c r="AL27" s="646" t="s">
        <v>240</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29368756</v>
      </c>
      <c r="BH27" s="642"/>
      <c r="BI27" s="642"/>
      <c r="BJ27" s="642"/>
      <c r="BK27" s="642"/>
      <c r="BL27" s="642"/>
      <c r="BM27" s="642"/>
      <c r="BN27" s="643"/>
      <c r="BO27" s="644">
        <v>100</v>
      </c>
      <c r="BP27" s="644"/>
      <c r="BQ27" s="644"/>
      <c r="BR27" s="644"/>
      <c r="BS27" s="650">
        <v>156051</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16088036</v>
      </c>
      <c r="CS27" s="677"/>
      <c r="CT27" s="677"/>
      <c r="CU27" s="677"/>
      <c r="CV27" s="677"/>
      <c r="CW27" s="677"/>
      <c r="CX27" s="677"/>
      <c r="CY27" s="678"/>
      <c r="CZ27" s="646">
        <v>26.1</v>
      </c>
      <c r="DA27" s="675"/>
      <c r="DB27" s="675"/>
      <c r="DC27" s="679"/>
      <c r="DD27" s="650">
        <v>4909608</v>
      </c>
      <c r="DE27" s="677"/>
      <c r="DF27" s="677"/>
      <c r="DG27" s="677"/>
      <c r="DH27" s="677"/>
      <c r="DI27" s="677"/>
      <c r="DJ27" s="677"/>
      <c r="DK27" s="678"/>
      <c r="DL27" s="650">
        <v>4904221</v>
      </c>
      <c r="DM27" s="677"/>
      <c r="DN27" s="677"/>
      <c r="DO27" s="677"/>
      <c r="DP27" s="677"/>
      <c r="DQ27" s="677"/>
      <c r="DR27" s="677"/>
      <c r="DS27" s="677"/>
      <c r="DT27" s="677"/>
      <c r="DU27" s="677"/>
      <c r="DV27" s="678"/>
      <c r="DW27" s="646">
        <v>12.9</v>
      </c>
      <c r="DX27" s="675"/>
      <c r="DY27" s="675"/>
      <c r="DZ27" s="675"/>
      <c r="EA27" s="675"/>
      <c r="EB27" s="675"/>
      <c r="EC27" s="676"/>
    </row>
    <row r="28" spans="2:133" ht="11.25" customHeight="1">
      <c r="B28" s="683" t="s">
        <v>302</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127</v>
      </c>
      <c r="AA28" s="644"/>
      <c r="AB28" s="644"/>
      <c r="AC28" s="644"/>
      <c r="AD28" s="645" t="s">
        <v>240</v>
      </c>
      <c r="AE28" s="645"/>
      <c r="AF28" s="645"/>
      <c r="AG28" s="645"/>
      <c r="AH28" s="645"/>
      <c r="AI28" s="645"/>
      <c r="AJ28" s="645"/>
      <c r="AK28" s="645"/>
      <c r="AL28" s="646" t="s">
        <v>240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4164984</v>
      </c>
      <c r="CS28" s="642"/>
      <c r="CT28" s="642"/>
      <c r="CU28" s="642"/>
      <c r="CV28" s="642"/>
      <c r="CW28" s="642"/>
      <c r="CX28" s="642"/>
      <c r="CY28" s="643"/>
      <c r="CZ28" s="646">
        <v>6.7</v>
      </c>
      <c r="DA28" s="675"/>
      <c r="DB28" s="675"/>
      <c r="DC28" s="679"/>
      <c r="DD28" s="650">
        <v>4110756</v>
      </c>
      <c r="DE28" s="642"/>
      <c r="DF28" s="642"/>
      <c r="DG28" s="642"/>
      <c r="DH28" s="642"/>
      <c r="DI28" s="642"/>
      <c r="DJ28" s="642"/>
      <c r="DK28" s="643"/>
      <c r="DL28" s="650">
        <v>4057703</v>
      </c>
      <c r="DM28" s="642"/>
      <c r="DN28" s="642"/>
      <c r="DO28" s="642"/>
      <c r="DP28" s="642"/>
      <c r="DQ28" s="642"/>
      <c r="DR28" s="642"/>
      <c r="DS28" s="642"/>
      <c r="DT28" s="642"/>
      <c r="DU28" s="642"/>
      <c r="DV28" s="643"/>
      <c r="DW28" s="646">
        <v>10.6</v>
      </c>
      <c r="DX28" s="675"/>
      <c r="DY28" s="675"/>
      <c r="DZ28" s="675"/>
      <c r="EA28" s="675"/>
      <c r="EB28" s="675"/>
      <c r="EC28" s="676"/>
    </row>
    <row r="29" spans="2:133" ht="11.25" customHeight="1">
      <c r="B29" s="638" t="s">
        <v>304</v>
      </c>
      <c r="C29" s="639"/>
      <c r="D29" s="639"/>
      <c r="E29" s="639"/>
      <c r="F29" s="639"/>
      <c r="G29" s="639"/>
      <c r="H29" s="639"/>
      <c r="I29" s="639"/>
      <c r="J29" s="639"/>
      <c r="K29" s="639"/>
      <c r="L29" s="639"/>
      <c r="M29" s="639"/>
      <c r="N29" s="639"/>
      <c r="O29" s="639"/>
      <c r="P29" s="639"/>
      <c r="Q29" s="640"/>
      <c r="R29" s="641">
        <v>4692931</v>
      </c>
      <c r="S29" s="642"/>
      <c r="T29" s="642"/>
      <c r="U29" s="642"/>
      <c r="V29" s="642"/>
      <c r="W29" s="642"/>
      <c r="X29" s="642"/>
      <c r="Y29" s="643"/>
      <c r="Z29" s="644">
        <v>7.5</v>
      </c>
      <c r="AA29" s="644"/>
      <c r="AB29" s="644"/>
      <c r="AC29" s="644"/>
      <c r="AD29" s="645" t="s">
        <v>240</v>
      </c>
      <c r="AE29" s="645"/>
      <c r="AF29" s="645"/>
      <c r="AG29" s="645"/>
      <c r="AH29" s="645"/>
      <c r="AI29" s="645"/>
      <c r="AJ29" s="645"/>
      <c r="AK29" s="645"/>
      <c r="AL29" s="646" t="s">
        <v>240</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69</v>
      </c>
      <c r="CG29" s="657"/>
      <c r="CH29" s="657"/>
      <c r="CI29" s="657"/>
      <c r="CJ29" s="657"/>
      <c r="CK29" s="657"/>
      <c r="CL29" s="657"/>
      <c r="CM29" s="657"/>
      <c r="CN29" s="657"/>
      <c r="CO29" s="657"/>
      <c r="CP29" s="657"/>
      <c r="CQ29" s="658"/>
      <c r="CR29" s="641">
        <v>4164785</v>
      </c>
      <c r="CS29" s="677"/>
      <c r="CT29" s="677"/>
      <c r="CU29" s="677"/>
      <c r="CV29" s="677"/>
      <c r="CW29" s="677"/>
      <c r="CX29" s="677"/>
      <c r="CY29" s="678"/>
      <c r="CZ29" s="646">
        <v>6.7</v>
      </c>
      <c r="DA29" s="675"/>
      <c r="DB29" s="675"/>
      <c r="DC29" s="679"/>
      <c r="DD29" s="650">
        <v>4110557</v>
      </c>
      <c r="DE29" s="677"/>
      <c r="DF29" s="677"/>
      <c r="DG29" s="677"/>
      <c r="DH29" s="677"/>
      <c r="DI29" s="677"/>
      <c r="DJ29" s="677"/>
      <c r="DK29" s="678"/>
      <c r="DL29" s="650">
        <v>4057504</v>
      </c>
      <c r="DM29" s="677"/>
      <c r="DN29" s="677"/>
      <c r="DO29" s="677"/>
      <c r="DP29" s="677"/>
      <c r="DQ29" s="677"/>
      <c r="DR29" s="677"/>
      <c r="DS29" s="677"/>
      <c r="DT29" s="677"/>
      <c r="DU29" s="677"/>
      <c r="DV29" s="678"/>
      <c r="DW29" s="646">
        <v>10.6</v>
      </c>
      <c r="DX29" s="675"/>
      <c r="DY29" s="675"/>
      <c r="DZ29" s="675"/>
      <c r="EA29" s="675"/>
      <c r="EB29" s="675"/>
      <c r="EC29" s="676"/>
    </row>
    <row r="30" spans="2:133" ht="11.25" customHeight="1">
      <c r="B30" s="638" t="s">
        <v>308</v>
      </c>
      <c r="C30" s="639"/>
      <c r="D30" s="639"/>
      <c r="E30" s="639"/>
      <c r="F30" s="639"/>
      <c r="G30" s="639"/>
      <c r="H30" s="639"/>
      <c r="I30" s="639"/>
      <c r="J30" s="639"/>
      <c r="K30" s="639"/>
      <c r="L30" s="639"/>
      <c r="M30" s="639"/>
      <c r="N30" s="639"/>
      <c r="O30" s="639"/>
      <c r="P30" s="639"/>
      <c r="Q30" s="640"/>
      <c r="R30" s="641">
        <v>76371</v>
      </c>
      <c r="S30" s="642"/>
      <c r="T30" s="642"/>
      <c r="U30" s="642"/>
      <c r="V30" s="642"/>
      <c r="W30" s="642"/>
      <c r="X30" s="642"/>
      <c r="Y30" s="643"/>
      <c r="Z30" s="644">
        <v>0.1</v>
      </c>
      <c r="AA30" s="644"/>
      <c r="AB30" s="644"/>
      <c r="AC30" s="644"/>
      <c r="AD30" s="645">
        <v>133</v>
      </c>
      <c r="AE30" s="645"/>
      <c r="AF30" s="645"/>
      <c r="AG30" s="645"/>
      <c r="AH30" s="645"/>
      <c r="AI30" s="645"/>
      <c r="AJ30" s="645"/>
      <c r="AK30" s="645"/>
      <c r="AL30" s="646">
        <v>0</v>
      </c>
      <c r="AM30" s="647"/>
      <c r="AN30" s="647"/>
      <c r="AO30" s="648"/>
      <c r="AP30" s="689" t="s">
        <v>309</v>
      </c>
      <c r="AQ30" s="690"/>
      <c r="AR30" s="690"/>
      <c r="AS30" s="690"/>
      <c r="AT30" s="695" t="s">
        <v>310</v>
      </c>
      <c r="AU30" s="230"/>
      <c r="AV30" s="230"/>
      <c r="AW30" s="230"/>
      <c r="AX30" s="627" t="s">
        <v>186</v>
      </c>
      <c r="AY30" s="628"/>
      <c r="AZ30" s="628"/>
      <c r="BA30" s="628"/>
      <c r="BB30" s="628"/>
      <c r="BC30" s="628"/>
      <c r="BD30" s="628"/>
      <c r="BE30" s="628"/>
      <c r="BF30" s="629"/>
      <c r="BG30" s="701">
        <v>98.7</v>
      </c>
      <c r="BH30" s="702"/>
      <c r="BI30" s="702"/>
      <c r="BJ30" s="702"/>
      <c r="BK30" s="702"/>
      <c r="BL30" s="702"/>
      <c r="BM30" s="636">
        <v>96.5</v>
      </c>
      <c r="BN30" s="702"/>
      <c r="BO30" s="702"/>
      <c r="BP30" s="702"/>
      <c r="BQ30" s="703"/>
      <c r="BR30" s="701">
        <v>98.7</v>
      </c>
      <c r="BS30" s="702"/>
      <c r="BT30" s="702"/>
      <c r="BU30" s="702"/>
      <c r="BV30" s="702"/>
      <c r="BW30" s="702"/>
      <c r="BX30" s="636">
        <v>96.5</v>
      </c>
      <c r="BY30" s="702"/>
      <c r="BZ30" s="702"/>
      <c r="CA30" s="702"/>
      <c r="CB30" s="703"/>
      <c r="CD30" s="706"/>
      <c r="CE30" s="707"/>
      <c r="CF30" s="656" t="s">
        <v>311</v>
      </c>
      <c r="CG30" s="657"/>
      <c r="CH30" s="657"/>
      <c r="CI30" s="657"/>
      <c r="CJ30" s="657"/>
      <c r="CK30" s="657"/>
      <c r="CL30" s="657"/>
      <c r="CM30" s="657"/>
      <c r="CN30" s="657"/>
      <c r="CO30" s="657"/>
      <c r="CP30" s="657"/>
      <c r="CQ30" s="658"/>
      <c r="CR30" s="641">
        <v>3888308</v>
      </c>
      <c r="CS30" s="642"/>
      <c r="CT30" s="642"/>
      <c r="CU30" s="642"/>
      <c r="CV30" s="642"/>
      <c r="CW30" s="642"/>
      <c r="CX30" s="642"/>
      <c r="CY30" s="643"/>
      <c r="CZ30" s="646">
        <v>6.3</v>
      </c>
      <c r="DA30" s="675"/>
      <c r="DB30" s="675"/>
      <c r="DC30" s="679"/>
      <c r="DD30" s="650">
        <v>3842387</v>
      </c>
      <c r="DE30" s="642"/>
      <c r="DF30" s="642"/>
      <c r="DG30" s="642"/>
      <c r="DH30" s="642"/>
      <c r="DI30" s="642"/>
      <c r="DJ30" s="642"/>
      <c r="DK30" s="643"/>
      <c r="DL30" s="650">
        <v>3789387</v>
      </c>
      <c r="DM30" s="642"/>
      <c r="DN30" s="642"/>
      <c r="DO30" s="642"/>
      <c r="DP30" s="642"/>
      <c r="DQ30" s="642"/>
      <c r="DR30" s="642"/>
      <c r="DS30" s="642"/>
      <c r="DT30" s="642"/>
      <c r="DU30" s="642"/>
      <c r="DV30" s="643"/>
      <c r="DW30" s="646">
        <v>9.9</v>
      </c>
      <c r="DX30" s="675"/>
      <c r="DY30" s="675"/>
      <c r="DZ30" s="675"/>
      <c r="EA30" s="675"/>
      <c r="EB30" s="675"/>
      <c r="EC30" s="676"/>
    </row>
    <row r="31" spans="2:133" ht="11.25" customHeight="1">
      <c r="B31" s="638" t="s">
        <v>312</v>
      </c>
      <c r="C31" s="639"/>
      <c r="D31" s="639"/>
      <c r="E31" s="639"/>
      <c r="F31" s="639"/>
      <c r="G31" s="639"/>
      <c r="H31" s="639"/>
      <c r="I31" s="639"/>
      <c r="J31" s="639"/>
      <c r="K31" s="639"/>
      <c r="L31" s="639"/>
      <c r="M31" s="639"/>
      <c r="N31" s="639"/>
      <c r="O31" s="639"/>
      <c r="P31" s="639"/>
      <c r="Q31" s="640"/>
      <c r="R31" s="641">
        <v>141502</v>
      </c>
      <c r="S31" s="642"/>
      <c r="T31" s="642"/>
      <c r="U31" s="642"/>
      <c r="V31" s="642"/>
      <c r="W31" s="642"/>
      <c r="X31" s="642"/>
      <c r="Y31" s="643"/>
      <c r="Z31" s="644">
        <v>0.2</v>
      </c>
      <c r="AA31" s="644"/>
      <c r="AB31" s="644"/>
      <c r="AC31" s="644"/>
      <c r="AD31" s="645" t="s">
        <v>127</v>
      </c>
      <c r="AE31" s="645"/>
      <c r="AF31" s="645"/>
      <c r="AG31" s="645"/>
      <c r="AH31" s="645"/>
      <c r="AI31" s="645"/>
      <c r="AJ31" s="645"/>
      <c r="AK31" s="645"/>
      <c r="AL31" s="646" t="s">
        <v>240</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98.4</v>
      </c>
      <c r="BH31" s="677"/>
      <c r="BI31" s="677"/>
      <c r="BJ31" s="677"/>
      <c r="BK31" s="677"/>
      <c r="BL31" s="677"/>
      <c r="BM31" s="647">
        <v>95.9</v>
      </c>
      <c r="BN31" s="699"/>
      <c r="BO31" s="699"/>
      <c r="BP31" s="699"/>
      <c r="BQ31" s="700"/>
      <c r="BR31" s="698">
        <v>98.6</v>
      </c>
      <c r="BS31" s="677"/>
      <c r="BT31" s="677"/>
      <c r="BU31" s="677"/>
      <c r="BV31" s="677"/>
      <c r="BW31" s="677"/>
      <c r="BX31" s="647">
        <v>96</v>
      </c>
      <c r="BY31" s="699"/>
      <c r="BZ31" s="699"/>
      <c r="CA31" s="699"/>
      <c r="CB31" s="700"/>
      <c r="CD31" s="706"/>
      <c r="CE31" s="707"/>
      <c r="CF31" s="656" t="s">
        <v>315</v>
      </c>
      <c r="CG31" s="657"/>
      <c r="CH31" s="657"/>
      <c r="CI31" s="657"/>
      <c r="CJ31" s="657"/>
      <c r="CK31" s="657"/>
      <c r="CL31" s="657"/>
      <c r="CM31" s="657"/>
      <c r="CN31" s="657"/>
      <c r="CO31" s="657"/>
      <c r="CP31" s="657"/>
      <c r="CQ31" s="658"/>
      <c r="CR31" s="641">
        <v>276477</v>
      </c>
      <c r="CS31" s="677"/>
      <c r="CT31" s="677"/>
      <c r="CU31" s="677"/>
      <c r="CV31" s="677"/>
      <c r="CW31" s="677"/>
      <c r="CX31" s="677"/>
      <c r="CY31" s="678"/>
      <c r="CZ31" s="646">
        <v>0.4</v>
      </c>
      <c r="DA31" s="675"/>
      <c r="DB31" s="675"/>
      <c r="DC31" s="679"/>
      <c r="DD31" s="650">
        <v>268170</v>
      </c>
      <c r="DE31" s="677"/>
      <c r="DF31" s="677"/>
      <c r="DG31" s="677"/>
      <c r="DH31" s="677"/>
      <c r="DI31" s="677"/>
      <c r="DJ31" s="677"/>
      <c r="DK31" s="678"/>
      <c r="DL31" s="650">
        <v>268117</v>
      </c>
      <c r="DM31" s="677"/>
      <c r="DN31" s="677"/>
      <c r="DO31" s="677"/>
      <c r="DP31" s="677"/>
      <c r="DQ31" s="677"/>
      <c r="DR31" s="677"/>
      <c r="DS31" s="677"/>
      <c r="DT31" s="677"/>
      <c r="DU31" s="677"/>
      <c r="DV31" s="678"/>
      <c r="DW31" s="646">
        <v>0.7</v>
      </c>
      <c r="DX31" s="675"/>
      <c r="DY31" s="675"/>
      <c r="DZ31" s="675"/>
      <c r="EA31" s="675"/>
      <c r="EB31" s="675"/>
      <c r="EC31" s="676"/>
    </row>
    <row r="32" spans="2:133" ht="11.25" customHeight="1">
      <c r="B32" s="638" t="s">
        <v>316</v>
      </c>
      <c r="C32" s="639"/>
      <c r="D32" s="639"/>
      <c r="E32" s="639"/>
      <c r="F32" s="639"/>
      <c r="G32" s="639"/>
      <c r="H32" s="639"/>
      <c r="I32" s="639"/>
      <c r="J32" s="639"/>
      <c r="K32" s="639"/>
      <c r="L32" s="639"/>
      <c r="M32" s="639"/>
      <c r="N32" s="639"/>
      <c r="O32" s="639"/>
      <c r="P32" s="639"/>
      <c r="Q32" s="640"/>
      <c r="R32" s="641">
        <v>437792</v>
      </c>
      <c r="S32" s="642"/>
      <c r="T32" s="642"/>
      <c r="U32" s="642"/>
      <c r="V32" s="642"/>
      <c r="W32" s="642"/>
      <c r="X32" s="642"/>
      <c r="Y32" s="643"/>
      <c r="Z32" s="644">
        <v>0.7</v>
      </c>
      <c r="AA32" s="644"/>
      <c r="AB32" s="644"/>
      <c r="AC32" s="644"/>
      <c r="AD32" s="645" t="s">
        <v>127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v>
      </c>
      <c r="BH32" s="711"/>
      <c r="BI32" s="711"/>
      <c r="BJ32" s="711"/>
      <c r="BK32" s="711"/>
      <c r="BL32" s="711"/>
      <c r="BM32" s="712">
        <v>97.1</v>
      </c>
      <c r="BN32" s="711"/>
      <c r="BO32" s="711"/>
      <c r="BP32" s="711"/>
      <c r="BQ32" s="713"/>
      <c r="BR32" s="710">
        <v>98.9</v>
      </c>
      <c r="BS32" s="711"/>
      <c r="BT32" s="711"/>
      <c r="BU32" s="711"/>
      <c r="BV32" s="711"/>
      <c r="BW32" s="711"/>
      <c r="BX32" s="712">
        <v>97</v>
      </c>
      <c r="BY32" s="711"/>
      <c r="BZ32" s="711"/>
      <c r="CA32" s="711"/>
      <c r="CB32" s="713"/>
      <c r="CD32" s="708"/>
      <c r="CE32" s="709"/>
      <c r="CF32" s="656" t="s">
        <v>318</v>
      </c>
      <c r="CG32" s="657"/>
      <c r="CH32" s="657"/>
      <c r="CI32" s="657"/>
      <c r="CJ32" s="657"/>
      <c r="CK32" s="657"/>
      <c r="CL32" s="657"/>
      <c r="CM32" s="657"/>
      <c r="CN32" s="657"/>
      <c r="CO32" s="657"/>
      <c r="CP32" s="657"/>
      <c r="CQ32" s="658"/>
      <c r="CR32" s="641">
        <v>199</v>
      </c>
      <c r="CS32" s="642"/>
      <c r="CT32" s="642"/>
      <c r="CU32" s="642"/>
      <c r="CV32" s="642"/>
      <c r="CW32" s="642"/>
      <c r="CX32" s="642"/>
      <c r="CY32" s="643"/>
      <c r="CZ32" s="646">
        <v>0</v>
      </c>
      <c r="DA32" s="675"/>
      <c r="DB32" s="675"/>
      <c r="DC32" s="679"/>
      <c r="DD32" s="650">
        <v>199</v>
      </c>
      <c r="DE32" s="642"/>
      <c r="DF32" s="642"/>
      <c r="DG32" s="642"/>
      <c r="DH32" s="642"/>
      <c r="DI32" s="642"/>
      <c r="DJ32" s="642"/>
      <c r="DK32" s="643"/>
      <c r="DL32" s="650">
        <v>199</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319</v>
      </c>
      <c r="C33" s="639"/>
      <c r="D33" s="639"/>
      <c r="E33" s="639"/>
      <c r="F33" s="639"/>
      <c r="G33" s="639"/>
      <c r="H33" s="639"/>
      <c r="I33" s="639"/>
      <c r="J33" s="639"/>
      <c r="K33" s="639"/>
      <c r="L33" s="639"/>
      <c r="M33" s="639"/>
      <c r="N33" s="639"/>
      <c r="O33" s="639"/>
      <c r="P33" s="639"/>
      <c r="Q33" s="640"/>
      <c r="R33" s="641">
        <v>791956</v>
      </c>
      <c r="S33" s="642"/>
      <c r="T33" s="642"/>
      <c r="U33" s="642"/>
      <c r="V33" s="642"/>
      <c r="W33" s="642"/>
      <c r="X33" s="642"/>
      <c r="Y33" s="643"/>
      <c r="Z33" s="644">
        <v>1.3</v>
      </c>
      <c r="AA33" s="644"/>
      <c r="AB33" s="644"/>
      <c r="AC33" s="644"/>
      <c r="AD33" s="645" t="s">
        <v>240</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22337961</v>
      </c>
      <c r="CS33" s="677"/>
      <c r="CT33" s="677"/>
      <c r="CU33" s="677"/>
      <c r="CV33" s="677"/>
      <c r="CW33" s="677"/>
      <c r="CX33" s="677"/>
      <c r="CY33" s="678"/>
      <c r="CZ33" s="646">
        <v>36.200000000000003</v>
      </c>
      <c r="DA33" s="675"/>
      <c r="DB33" s="675"/>
      <c r="DC33" s="679"/>
      <c r="DD33" s="650">
        <v>17213632</v>
      </c>
      <c r="DE33" s="677"/>
      <c r="DF33" s="677"/>
      <c r="DG33" s="677"/>
      <c r="DH33" s="677"/>
      <c r="DI33" s="677"/>
      <c r="DJ33" s="677"/>
      <c r="DK33" s="678"/>
      <c r="DL33" s="650">
        <v>15450184</v>
      </c>
      <c r="DM33" s="677"/>
      <c r="DN33" s="677"/>
      <c r="DO33" s="677"/>
      <c r="DP33" s="677"/>
      <c r="DQ33" s="677"/>
      <c r="DR33" s="677"/>
      <c r="DS33" s="677"/>
      <c r="DT33" s="677"/>
      <c r="DU33" s="677"/>
      <c r="DV33" s="678"/>
      <c r="DW33" s="646">
        <v>40.5</v>
      </c>
      <c r="DX33" s="675"/>
      <c r="DY33" s="675"/>
      <c r="DZ33" s="675"/>
      <c r="EA33" s="675"/>
      <c r="EB33" s="675"/>
      <c r="EC33" s="676"/>
    </row>
    <row r="34" spans="2:133" ht="11.25" customHeight="1">
      <c r="B34" s="638" t="s">
        <v>321</v>
      </c>
      <c r="C34" s="639"/>
      <c r="D34" s="639"/>
      <c r="E34" s="639"/>
      <c r="F34" s="639"/>
      <c r="G34" s="639"/>
      <c r="H34" s="639"/>
      <c r="I34" s="639"/>
      <c r="J34" s="639"/>
      <c r="K34" s="639"/>
      <c r="L34" s="639"/>
      <c r="M34" s="639"/>
      <c r="N34" s="639"/>
      <c r="O34" s="639"/>
      <c r="P34" s="639"/>
      <c r="Q34" s="640"/>
      <c r="R34" s="641">
        <v>3043287</v>
      </c>
      <c r="S34" s="642"/>
      <c r="T34" s="642"/>
      <c r="U34" s="642"/>
      <c r="V34" s="642"/>
      <c r="W34" s="642"/>
      <c r="X34" s="642"/>
      <c r="Y34" s="643"/>
      <c r="Z34" s="644">
        <v>4.8</v>
      </c>
      <c r="AA34" s="644"/>
      <c r="AB34" s="644"/>
      <c r="AC34" s="644"/>
      <c r="AD34" s="645">
        <v>236181</v>
      </c>
      <c r="AE34" s="645"/>
      <c r="AF34" s="645"/>
      <c r="AG34" s="645"/>
      <c r="AH34" s="645"/>
      <c r="AI34" s="645"/>
      <c r="AJ34" s="645"/>
      <c r="AK34" s="645"/>
      <c r="AL34" s="646">
        <v>0.7</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9171281</v>
      </c>
      <c r="CS34" s="642"/>
      <c r="CT34" s="642"/>
      <c r="CU34" s="642"/>
      <c r="CV34" s="642"/>
      <c r="CW34" s="642"/>
      <c r="CX34" s="642"/>
      <c r="CY34" s="643"/>
      <c r="CZ34" s="646">
        <v>14.9</v>
      </c>
      <c r="DA34" s="675"/>
      <c r="DB34" s="675"/>
      <c r="DC34" s="679"/>
      <c r="DD34" s="650">
        <v>7737984</v>
      </c>
      <c r="DE34" s="642"/>
      <c r="DF34" s="642"/>
      <c r="DG34" s="642"/>
      <c r="DH34" s="642"/>
      <c r="DI34" s="642"/>
      <c r="DJ34" s="642"/>
      <c r="DK34" s="643"/>
      <c r="DL34" s="650">
        <v>7583617</v>
      </c>
      <c r="DM34" s="642"/>
      <c r="DN34" s="642"/>
      <c r="DO34" s="642"/>
      <c r="DP34" s="642"/>
      <c r="DQ34" s="642"/>
      <c r="DR34" s="642"/>
      <c r="DS34" s="642"/>
      <c r="DT34" s="642"/>
      <c r="DU34" s="642"/>
      <c r="DV34" s="643"/>
      <c r="DW34" s="646">
        <v>19.899999999999999</v>
      </c>
      <c r="DX34" s="675"/>
      <c r="DY34" s="675"/>
      <c r="DZ34" s="675"/>
      <c r="EA34" s="675"/>
      <c r="EB34" s="675"/>
      <c r="EC34" s="676"/>
    </row>
    <row r="35" spans="2:133" ht="11.25" customHeight="1">
      <c r="B35" s="638" t="s">
        <v>325</v>
      </c>
      <c r="C35" s="639"/>
      <c r="D35" s="639"/>
      <c r="E35" s="639"/>
      <c r="F35" s="639"/>
      <c r="G35" s="639"/>
      <c r="H35" s="639"/>
      <c r="I35" s="639"/>
      <c r="J35" s="639"/>
      <c r="K35" s="639"/>
      <c r="L35" s="639"/>
      <c r="M35" s="639"/>
      <c r="N35" s="639"/>
      <c r="O35" s="639"/>
      <c r="P35" s="639"/>
      <c r="Q35" s="640"/>
      <c r="R35" s="641">
        <v>4662800</v>
      </c>
      <c r="S35" s="642"/>
      <c r="T35" s="642"/>
      <c r="U35" s="642"/>
      <c r="V35" s="642"/>
      <c r="W35" s="642"/>
      <c r="X35" s="642"/>
      <c r="Y35" s="643"/>
      <c r="Z35" s="644">
        <v>7.4</v>
      </c>
      <c r="AA35" s="644"/>
      <c r="AB35" s="644"/>
      <c r="AC35" s="644"/>
      <c r="AD35" s="645" t="s">
        <v>127</v>
      </c>
      <c r="AE35" s="645"/>
      <c r="AF35" s="645"/>
      <c r="AG35" s="645"/>
      <c r="AH35" s="645"/>
      <c r="AI35" s="645"/>
      <c r="AJ35" s="645"/>
      <c r="AK35" s="645"/>
      <c r="AL35" s="646" t="s">
        <v>240</v>
      </c>
      <c r="AM35" s="647"/>
      <c r="AN35" s="647"/>
      <c r="AO35" s="648"/>
      <c r="AP35" s="234"/>
      <c r="AQ35" s="714" t="s">
        <v>326</v>
      </c>
      <c r="AR35" s="715"/>
      <c r="AS35" s="715"/>
      <c r="AT35" s="715"/>
      <c r="AU35" s="715"/>
      <c r="AV35" s="715"/>
      <c r="AW35" s="715"/>
      <c r="AX35" s="715"/>
      <c r="AY35" s="716"/>
      <c r="AZ35" s="630">
        <v>7862053</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284202</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1031655</v>
      </c>
      <c r="CS35" s="677"/>
      <c r="CT35" s="677"/>
      <c r="CU35" s="677"/>
      <c r="CV35" s="677"/>
      <c r="CW35" s="677"/>
      <c r="CX35" s="677"/>
      <c r="CY35" s="678"/>
      <c r="CZ35" s="646">
        <v>1.7</v>
      </c>
      <c r="DA35" s="675"/>
      <c r="DB35" s="675"/>
      <c r="DC35" s="679"/>
      <c r="DD35" s="650">
        <v>907963</v>
      </c>
      <c r="DE35" s="677"/>
      <c r="DF35" s="677"/>
      <c r="DG35" s="677"/>
      <c r="DH35" s="677"/>
      <c r="DI35" s="677"/>
      <c r="DJ35" s="677"/>
      <c r="DK35" s="678"/>
      <c r="DL35" s="650">
        <v>901286</v>
      </c>
      <c r="DM35" s="677"/>
      <c r="DN35" s="677"/>
      <c r="DO35" s="677"/>
      <c r="DP35" s="677"/>
      <c r="DQ35" s="677"/>
      <c r="DR35" s="677"/>
      <c r="DS35" s="677"/>
      <c r="DT35" s="677"/>
      <c r="DU35" s="677"/>
      <c r="DV35" s="678"/>
      <c r="DW35" s="646">
        <v>2.4</v>
      </c>
      <c r="DX35" s="675"/>
      <c r="DY35" s="675"/>
      <c r="DZ35" s="675"/>
      <c r="EA35" s="675"/>
      <c r="EB35" s="675"/>
      <c r="EC35" s="676"/>
    </row>
    <row r="36" spans="2:133" ht="11.25" customHeight="1">
      <c r="B36" s="638" t="s">
        <v>329</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127</v>
      </c>
      <c r="AA36" s="644"/>
      <c r="AB36" s="644"/>
      <c r="AC36" s="644"/>
      <c r="AD36" s="645" t="s">
        <v>240</v>
      </c>
      <c r="AE36" s="645"/>
      <c r="AF36" s="645"/>
      <c r="AG36" s="645"/>
      <c r="AH36" s="645"/>
      <c r="AI36" s="645"/>
      <c r="AJ36" s="645"/>
      <c r="AK36" s="645"/>
      <c r="AL36" s="646" t="s">
        <v>240</v>
      </c>
      <c r="AM36" s="647"/>
      <c r="AN36" s="647"/>
      <c r="AO36" s="648"/>
      <c r="AQ36" s="718" t="s">
        <v>330</v>
      </c>
      <c r="AR36" s="719"/>
      <c r="AS36" s="719"/>
      <c r="AT36" s="719"/>
      <c r="AU36" s="719"/>
      <c r="AV36" s="719"/>
      <c r="AW36" s="719"/>
      <c r="AX36" s="719"/>
      <c r="AY36" s="720"/>
      <c r="AZ36" s="641">
        <v>2682326</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240199</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4583150</v>
      </c>
      <c r="CS36" s="642"/>
      <c r="CT36" s="642"/>
      <c r="CU36" s="642"/>
      <c r="CV36" s="642"/>
      <c r="CW36" s="642"/>
      <c r="CX36" s="642"/>
      <c r="CY36" s="643"/>
      <c r="CZ36" s="646">
        <v>7.4</v>
      </c>
      <c r="DA36" s="675"/>
      <c r="DB36" s="675"/>
      <c r="DC36" s="679"/>
      <c r="DD36" s="650">
        <v>4031794</v>
      </c>
      <c r="DE36" s="642"/>
      <c r="DF36" s="642"/>
      <c r="DG36" s="642"/>
      <c r="DH36" s="642"/>
      <c r="DI36" s="642"/>
      <c r="DJ36" s="642"/>
      <c r="DK36" s="643"/>
      <c r="DL36" s="650">
        <v>2953202</v>
      </c>
      <c r="DM36" s="642"/>
      <c r="DN36" s="642"/>
      <c r="DO36" s="642"/>
      <c r="DP36" s="642"/>
      <c r="DQ36" s="642"/>
      <c r="DR36" s="642"/>
      <c r="DS36" s="642"/>
      <c r="DT36" s="642"/>
      <c r="DU36" s="642"/>
      <c r="DV36" s="643"/>
      <c r="DW36" s="646">
        <v>7.7</v>
      </c>
      <c r="DX36" s="675"/>
      <c r="DY36" s="675"/>
      <c r="DZ36" s="675"/>
      <c r="EA36" s="675"/>
      <c r="EB36" s="675"/>
      <c r="EC36" s="676"/>
    </row>
    <row r="37" spans="2:133" ht="11.25" customHeight="1">
      <c r="B37" s="638" t="s">
        <v>333</v>
      </c>
      <c r="C37" s="639"/>
      <c r="D37" s="639"/>
      <c r="E37" s="639"/>
      <c r="F37" s="639"/>
      <c r="G37" s="639"/>
      <c r="H37" s="639"/>
      <c r="I37" s="639"/>
      <c r="J37" s="639"/>
      <c r="K37" s="639"/>
      <c r="L37" s="639"/>
      <c r="M37" s="639"/>
      <c r="N37" s="639"/>
      <c r="O37" s="639"/>
      <c r="P37" s="639"/>
      <c r="Q37" s="640"/>
      <c r="R37" s="641">
        <v>1900000</v>
      </c>
      <c r="S37" s="642"/>
      <c r="T37" s="642"/>
      <c r="U37" s="642"/>
      <c r="V37" s="642"/>
      <c r="W37" s="642"/>
      <c r="X37" s="642"/>
      <c r="Y37" s="643"/>
      <c r="Z37" s="644">
        <v>3</v>
      </c>
      <c r="AA37" s="644"/>
      <c r="AB37" s="644"/>
      <c r="AC37" s="644"/>
      <c r="AD37" s="645" t="s">
        <v>127</v>
      </c>
      <c r="AE37" s="645"/>
      <c r="AF37" s="645"/>
      <c r="AG37" s="645"/>
      <c r="AH37" s="645"/>
      <c r="AI37" s="645"/>
      <c r="AJ37" s="645"/>
      <c r="AK37" s="645"/>
      <c r="AL37" s="646" t="s">
        <v>127</v>
      </c>
      <c r="AM37" s="647"/>
      <c r="AN37" s="647"/>
      <c r="AO37" s="648"/>
      <c r="AQ37" s="718" t="s">
        <v>334</v>
      </c>
      <c r="AR37" s="719"/>
      <c r="AS37" s="719"/>
      <c r="AT37" s="719"/>
      <c r="AU37" s="719"/>
      <c r="AV37" s="719"/>
      <c r="AW37" s="719"/>
      <c r="AX37" s="719"/>
      <c r="AY37" s="720"/>
      <c r="AZ37" s="641">
        <v>25779</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23801</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116501</v>
      </c>
      <c r="CS37" s="677"/>
      <c r="CT37" s="677"/>
      <c r="CU37" s="677"/>
      <c r="CV37" s="677"/>
      <c r="CW37" s="677"/>
      <c r="CX37" s="677"/>
      <c r="CY37" s="678"/>
      <c r="CZ37" s="646">
        <v>0.2</v>
      </c>
      <c r="DA37" s="675"/>
      <c r="DB37" s="675"/>
      <c r="DC37" s="679"/>
      <c r="DD37" s="650">
        <v>116501</v>
      </c>
      <c r="DE37" s="677"/>
      <c r="DF37" s="677"/>
      <c r="DG37" s="677"/>
      <c r="DH37" s="677"/>
      <c r="DI37" s="677"/>
      <c r="DJ37" s="677"/>
      <c r="DK37" s="678"/>
      <c r="DL37" s="650">
        <v>116501</v>
      </c>
      <c r="DM37" s="677"/>
      <c r="DN37" s="677"/>
      <c r="DO37" s="677"/>
      <c r="DP37" s="677"/>
      <c r="DQ37" s="677"/>
      <c r="DR37" s="677"/>
      <c r="DS37" s="677"/>
      <c r="DT37" s="677"/>
      <c r="DU37" s="677"/>
      <c r="DV37" s="678"/>
      <c r="DW37" s="646">
        <v>0.3</v>
      </c>
      <c r="DX37" s="675"/>
      <c r="DY37" s="675"/>
      <c r="DZ37" s="675"/>
      <c r="EA37" s="675"/>
      <c r="EB37" s="675"/>
      <c r="EC37" s="676"/>
    </row>
    <row r="38" spans="2:133" ht="11.25" customHeight="1">
      <c r="B38" s="686" t="s">
        <v>337</v>
      </c>
      <c r="C38" s="687"/>
      <c r="D38" s="687"/>
      <c r="E38" s="687"/>
      <c r="F38" s="687"/>
      <c r="G38" s="687"/>
      <c r="H38" s="687"/>
      <c r="I38" s="687"/>
      <c r="J38" s="687"/>
      <c r="K38" s="687"/>
      <c r="L38" s="687"/>
      <c r="M38" s="687"/>
      <c r="N38" s="687"/>
      <c r="O38" s="687"/>
      <c r="P38" s="687"/>
      <c r="Q38" s="688"/>
      <c r="R38" s="721">
        <v>62978080</v>
      </c>
      <c r="S38" s="722"/>
      <c r="T38" s="722"/>
      <c r="U38" s="722"/>
      <c r="V38" s="722"/>
      <c r="W38" s="722"/>
      <c r="X38" s="722"/>
      <c r="Y38" s="723"/>
      <c r="Z38" s="724">
        <v>100</v>
      </c>
      <c r="AA38" s="724"/>
      <c r="AB38" s="724"/>
      <c r="AC38" s="724"/>
      <c r="AD38" s="725">
        <v>36256310</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240</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37409</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5153948</v>
      </c>
      <c r="CS38" s="642"/>
      <c r="CT38" s="642"/>
      <c r="CU38" s="642"/>
      <c r="CV38" s="642"/>
      <c r="CW38" s="642"/>
      <c r="CX38" s="642"/>
      <c r="CY38" s="643"/>
      <c r="CZ38" s="646">
        <v>8.4</v>
      </c>
      <c r="DA38" s="675"/>
      <c r="DB38" s="675"/>
      <c r="DC38" s="679"/>
      <c r="DD38" s="650">
        <v>4101780</v>
      </c>
      <c r="DE38" s="642"/>
      <c r="DF38" s="642"/>
      <c r="DG38" s="642"/>
      <c r="DH38" s="642"/>
      <c r="DI38" s="642"/>
      <c r="DJ38" s="642"/>
      <c r="DK38" s="643"/>
      <c r="DL38" s="650">
        <v>4012079</v>
      </c>
      <c r="DM38" s="642"/>
      <c r="DN38" s="642"/>
      <c r="DO38" s="642"/>
      <c r="DP38" s="642"/>
      <c r="DQ38" s="642"/>
      <c r="DR38" s="642"/>
      <c r="DS38" s="642"/>
      <c r="DT38" s="642"/>
      <c r="DU38" s="642"/>
      <c r="DV38" s="643"/>
      <c r="DW38" s="646">
        <v>10.5</v>
      </c>
      <c r="DX38" s="675"/>
      <c r="DY38" s="675"/>
      <c r="DZ38" s="675"/>
      <c r="EA38" s="675"/>
      <c r="EB38" s="675"/>
      <c r="EC38" s="676"/>
    </row>
    <row r="39" spans="2:133" ht="11.25" customHeight="1">
      <c r="AQ39" s="718" t="s">
        <v>341</v>
      </c>
      <c r="AR39" s="719"/>
      <c r="AS39" s="719"/>
      <c r="AT39" s="719"/>
      <c r="AU39" s="719"/>
      <c r="AV39" s="719"/>
      <c r="AW39" s="719"/>
      <c r="AX39" s="719"/>
      <c r="AY39" s="720"/>
      <c r="AZ39" s="641" t="s">
        <v>127</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114</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148953</v>
      </c>
      <c r="CS39" s="677"/>
      <c r="CT39" s="677"/>
      <c r="CU39" s="677"/>
      <c r="CV39" s="677"/>
      <c r="CW39" s="677"/>
      <c r="CX39" s="677"/>
      <c r="CY39" s="678"/>
      <c r="CZ39" s="646">
        <v>0.2</v>
      </c>
      <c r="DA39" s="675"/>
      <c r="DB39" s="675"/>
      <c r="DC39" s="679"/>
      <c r="DD39" s="650">
        <v>137</v>
      </c>
      <c r="DE39" s="677"/>
      <c r="DF39" s="677"/>
      <c r="DG39" s="677"/>
      <c r="DH39" s="677"/>
      <c r="DI39" s="677"/>
      <c r="DJ39" s="677"/>
      <c r="DK39" s="678"/>
      <c r="DL39" s="650" t="s">
        <v>127</v>
      </c>
      <c r="DM39" s="677"/>
      <c r="DN39" s="677"/>
      <c r="DO39" s="677"/>
      <c r="DP39" s="677"/>
      <c r="DQ39" s="677"/>
      <c r="DR39" s="677"/>
      <c r="DS39" s="677"/>
      <c r="DT39" s="677"/>
      <c r="DU39" s="677"/>
      <c r="DV39" s="678"/>
      <c r="DW39" s="646" t="s">
        <v>240</v>
      </c>
      <c r="DX39" s="675"/>
      <c r="DY39" s="675"/>
      <c r="DZ39" s="675"/>
      <c r="EA39" s="675"/>
      <c r="EB39" s="675"/>
      <c r="EC39" s="676"/>
    </row>
    <row r="40" spans="2:133" ht="11.25" customHeight="1">
      <c r="AQ40" s="718" t="s">
        <v>345</v>
      </c>
      <c r="AR40" s="719"/>
      <c r="AS40" s="719"/>
      <c r="AT40" s="719"/>
      <c r="AU40" s="719"/>
      <c r="AV40" s="719"/>
      <c r="AW40" s="719"/>
      <c r="AX40" s="719"/>
      <c r="AY40" s="720"/>
      <c r="AZ40" s="641">
        <v>1381277</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240</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2248974</v>
      </c>
      <c r="CS40" s="642"/>
      <c r="CT40" s="642"/>
      <c r="CU40" s="642"/>
      <c r="CV40" s="642"/>
      <c r="CW40" s="642"/>
      <c r="CX40" s="642"/>
      <c r="CY40" s="643"/>
      <c r="CZ40" s="646">
        <v>3.6</v>
      </c>
      <c r="DA40" s="675"/>
      <c r="DB40" s="675"/>
      <c r="DC40" s="679"/>
      <c r="DD40" s="650">
        <v>433974</v>
      </c>
      <c r="DE40" s="642"/>
      <c r="DF40" s="642"/>
      <c r="DG40" s="642"/>
      <c r="DH40" s="642"/>
      <c r="DI40" s="642"/>
      <c r="DJ40" s="642"/>
      <c r="DK40" s="643"/>
      <c r="DL40" s="650" t="s">
        <v>127</v>
      </c>
      <c r="DM40" s="642"/>
      <c r="DN40" s="642"/>
      <c r="DO40" s="642"/>
      <c r="DP40" s="642"/>
      <c r="DQ40" s="642"/>
      <c r="DR40" s="642"/>
      <c r="DS40" s="642"/>
      <c r="DT40" s="642"/>
      <c r="DU40" s="642"/>
      <c r="DV40" s="643"/>
      <c r="DW40" s="646" t="s">
        <v>240</v>
      </c>
      <c r="DX40" s="675"/>
      <c r="DY40" s="675"/>
      <c r="DZ40" s="675"/>
      <c r="EA40" s="675"/>
      <c r="EB40" s="675"/>
      <c r="EC40" s="676"/>
    </row>
    <row r="41" spans="2:133" ht="11.25" customHeight="1">
      <c r="AQ41" s="728" t="s">
        <v>348</v>
      </c>
      <c r="AR41" s="729"/>
      <c r="AS41" s="729"/>
      <c r="AT41" s="729"/>
      <c r="AU41" s="729"/>
      <c r="AV41" s="729"/>
      <c r="AW41" s="729"/>
      <c r="AX41" s="729"/>
      <c r="AY41" s="730"/>
      <c r="AZ41" s="721">
        <v>3772671</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332</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240</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6985642</v>
      </c>
      <c r="CS42" s="642"/>
      <c r="CT42" s="642"/>
      <c r="CU42" s="642"/>
      <c r="CV42" s="642"/>
      <c r="CW42" s="642"/>
      <c r="CX42" s="642"/>
      <c r="CY42" s="643"/>
      <c r="CZ42" s="646">
        <v>11.3</v>
      </c>
      <c r="DA42" s="647"/>
      <c r="DB42" s="647"/>
      <c r="DC42" s="742"/>
      <c r="DD42" s="650">
        <v>2415591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t="s">
        <v>127</v>
      </c>
      <c r="CS43" s="677"/>
      <c r="CT43" s="677"/>
      <c r="CU43" s="677"/>
      <c r="CV43" s="677"/>
      <c r="CW43" s="677"/>
      <c r="CX43" s="677"/>
      <c r="CY43" s="678"/>
      <c r="CZ43" s="646" t="s">
        <v>127</v>
      </c>
      <c r="DA43" s="675"/>
      <c r="DB43" s="675"/>
      <c r="DC43" s="679"/>
      <c r="DD43" s="650" t="s">
        <v>127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355</v>
      </c>
      <c r="CD44" s="753" t="s">
        <v>307</v>
      </c>
      <c r="CE44" s="754"/>
      <c r="CF44" s="638" t="s">
        <v>356</v>
      </c>
      <c r="CG44" s="639"/>
      <c r="CH44" s="639"/>
      <c r="CI44" s="639"/>
      <c r="CJ44" s="639"/>
      <c r="CK44" s="639"/>
      <c r="CL44" s="639"/>
      <c r="CM44" s="639"/>
      <c r="CN44" s="639"/>
      <c r="CO44" s="639"/>
      <c r="CP44" s="639"/>
      <c r="CQ44" s="640"/>
      <c r="CR44" s="641">
        <v>6918449</v>
      </c>
      <c r="CS44" s="642"/>
      <c r="CT44" s="642"/>
      <c r="CU44" s="642"/>
      <c r="CV44" s="642"/>
      <c r="CW44" s="642"/>
      <c r="CX44" s="642"/>
      <c r="CY44" s="643"/>
      <c r="CZ44" s="646">
        <v>11.2</v>
      </c>
      <c r="DA44" s="647"/>
      <c r="DB44" s="647"/>
      <c r="DC44" s="742"/>
      <c r="DD44" s="650">
        <v>2380209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357</v>
      </c>
      <c r="CG45" s="639"/>
      <c r="CH45" s="639"/>
      <c r="CI45" s="639"/>
      <c r="CJ45" s="639"/>
      <c r="CK45" s="639"/>
      <c r="CL45" s="639"/>
      <c r="CM45" s="639"/>
      <c r="CN45" s="639"/>
      <c r="CO45" s="639"/>
      <c r="CP45" s="639"/>
      <c r="CQ45" s="640"/>
      <c r="CR45" s="641">
        <v>2793576</v>
      </c>
      <c r="CS45" s="677"/>
      <c r="CT45" s="677"/>
      <c r="CU45" s="677"/>
      <c r="CV45" s="677"/>
      <c r="CW45" s="677"/>
      <c r="CX45" s="677"/>
      <c r="CY45" s="678"/>
      <c r="CZ45" s="646">
        <v>4.5</v>
      </c>
      <c r="DA45" s="675"/>
      <c r="DB45" s="675"/>
      <c r="DC45" s="679"/>
      <c r="DD45" s="650">
        <v>262846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358</v>
      </c>
      <c r="CG46" s="639"/>
      <c r="CH46" s="639"/>
      <c r="CI46" s="639"/>
      <c r="CJ46" s="639"/>
      <c r="CK46" s="639"/>
      <c r="CL46" s="639"/>
      <c r="CM46" s="639"/>
      <c r="CN46" s="639"/>
      <c r="CO46" s="639"/>
      <c r="CP46" s="639"/>
      <c r="CQ46" s="640"/>
      <c r="CR46" s="641">
        <v>4015112</v>
      </c>
      <c r="CS46" s="642"/>
      <c r="CT46" s="642"/>
      <c r="CU46" s="642"/>
      <c r="CV46" s="642"/>
      <c r="CW46" s="642"/>
      <c r="CX46" s="642"/>
      <c r="CY46" s="643"/>
      <c r="CZ46" s="646">
        <v>6.5</v>
      </c>
      <c r="DA46" s="647"/>
      <c r="DB46" s="647"/>
      <c r="DC46" s="742"/>
      <c r="DD46" s="650">
        <v>2061015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359</v>
      </c>
      <c r="CG47" s="639"/>
      <c r="CH47" s="639"/>
      <c r="CI47" s="639"/>
      <c r="CJ47" s="639"/>
      <c r="CK47" s="639"/>
      <c r="CL47" s="639"/>
      <c r="CM47" s="639"/>
      <c r="CN47" s="639"/>
      <c r="CO47" s="639"/>
      <c r="CP47" s="639"/>
      <c r="CQ47" s="640"/>
      <c r="CR47" s="641">
        <v>67193</v>
      </c>
      <c r="CS47" s="677"/>
      <c r="CT47" s="677"/>
      <c r="CU47" s="677"/>
      <c r="CV47" s="677"/>
      <c r="CW47" s="677"/>
      <c r="CX47" s="677"/>
      <c r="CY47" s="678"/>
      <c r="CZ47" s="646">
        <v>0.1</v>
      </c>
      <c r="DA47" s="675"/>
      <c r="DB47" s="675"/>
      <c r="DC47" s="679"/>
      <c r="DD47" s="650">
        <v>35382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360</v>
      </c>
      <c r="CG48" s="639"/>
      <c r="CH48" s="639"/>
      <c r="CI48" s="639"/>
      <c r="CJ48" s="639"/>
      <c r="CK48" s="639"/>
      <c r="CL48" s="639"/>
      <c r="CM48" s="639"/>
      <c r="CN48" s="639"/>
      <c r="CO48" s="639"/>
      <c r="CP48" s="639"/>
      <c r="CQ48" s="640"/>
      <c r="CR48" s="641" t="s">
        <v>127</v>
      </c>
      <c r="CS48" s="642"/>
      <c r="CT48" s="642"/>
      <c r="CU48" s="642"/>
      <c r="CV48" s="642"/>
      <c r="CW48" s="642"/>
      <c r="CX48" s="642"/>
      <c r="CY48" s="643"/>
      <c r="CZ48" s="646" t="s">
        <v>127</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361</v>
      </c>
      <c r="CE49" s="687"/>
      <c r="CF49" s="687"/>
      <c r="CG49" s="687"/>
      <c r="CH49" s="687"/>
      <c r="CI49" s="687"/>
      <c r="CJ49" s="687"/>
      <c r="CK49" s="687"/>
      <c r="CL49" s="687"/>
      <c r="CM49" s="687"/>
      <c r="CN49" s="687"/>
      <c r="CO49" s="687"/>
      <c r="CP49" s="687"/>
      <c r="CQ49" s="688"/>
      <c r="CR49" s="721">
        <v>61723672</v>
      </c>
      <c r="CS49" s="711"/>
      <c r="CT49" s="711"/>
      <c r="CU49" s="711"/>
      <c r="CV49" s="711"/>
      <c r="CW49" s="711"/>
      <c r="CX49" s="711"/>
      <c r="CY49" s="743"/>
      <c r="CZ49" s="726">
        <v>100</v>
      </c>
      <c r="DA49" s="744"/>
      <c r="DB49" s="744"/>
      <c r="DC49" s="745"/>
      <c r="DD49" s="746">
        <v>39705215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q4WJ0AoFDfiBJ6EHhjP2tpYqwiVFUVtQc8bmE2gNNxMajvBM0b2KDEwlRKSKbOLVpsV5/GAXohKvTMRGzMrqrg==" saltValue="q025PKCmxZpkxmgVMUr7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0" zoomScale="70" zoomScaleNormal="25" zoomScaleSheetLayoutView="70" workbookViewId="0">
      <selection activeCell="CW7" sqref="CW7:DA9"/>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384</v>
      </c>
      <c r="C7" s="774"/>
      <c r="D7" s="774"/>
      <c r="E7" s="774"/>
      <c r="F7" s="774"/>
      <c r="G7" s="774"/>
      <c r="H7" s="774"/>
      <c r="I7" s="774"/>
      <c r="J7" s="774"/>
      <c r="K7" s="774"/>
      <c r="L7" s="774"/>
      <c r="M7" s="774"/>
      <c r="N7" s="774"/>
      <c r="O7" s="774"/>
      <c r="P7" s="775"/>
      <c r="Q7" s="776">
        <v>62089</v>
      </c>
      <c r="R7" s="777"/>
      <c r="S7" s="777"/>
      <c r="T7" s="777"/>
      <c r="U7" s="777"/>
      <c r="V7" s="777">
        <v>61271</v>
      </c>
      <c r="W7" s="777"/>
      <c r="X7" s="777"/>
      <c r="Y7" s="777"/>
      <c r="Z7" s="777"/>
      <c r="AA7" s="777">
        <v>818</v>
      </c>
      <c r="AB7" s="777"/>
      <c r="AC7" s="777"/>
      <c r="AD7" s="777"/>
      <c r="AE7" s="778"/>
      <c r="AF7" s="779">
        <v>557</v>
      </c>
      <c r="AG7" s="780"/>
      <c r="AH7" s="780"/>
      <c r="AI7" s="780"/>
      <c r="AJ7" s="781"/>
      <c r="AK7" s="816" t="s">
        <v>580</v>
      </c>
      <c r="AL7" s="817"/>
      <c r="AM7" s="817"/>
      <c r="AN7" s="817"/>
      <c r="AO7" s="817"/>
      <c r="AP7" s="817">
        <v>45272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588</v>
      </c>
      <c r="BS7" s="820" t="s">
        <v>585</v>
      </c>
      <c r="BT7" s="821"/>
      <c r="BU7" s="821"/>
      <c r="BV7" s="821"/>
      <c r="BW7" s="821"/>
      <c r="BX7" s="821"/>
      <c r="BY7" s="821"/>
      <c r="BZ7" s="821"/>
      <c r="CA7" s="821"/>
      <c r="CB7" s="821"/>
      <c r="CC7" s="821"/>
      <c r="CD7" s="821"/>
      <c r="CE7" s="821"/>
      <c r="CF7" s="821"/>
      <c r="CG7" s="822"/>
      <c r="CH7" s="813">
        <v>70</v>
      </c>
      <c r="CI7" s="814"/>
      <c r="CJ7" s="814"/>
      <c r="CK7" s="814"/>
      <c r="CL7" s="815"/>
      <c r="CM7" s="813">
        <v>859</v>
      </c>
      <c r="CN7" s="814"/>
      <c r="CO7" s="814"/>
      <c r="CP7" s="814"/>
      <c r="CQ7" s="815"/>
      <c r="CR7" s="813">
        <v>10</v>
      </c>
      <c r="CS7" s="814"/>
      <c r="CT7" s="814"/>
      <c r="CU7" s="814"/>
      <c r="CV7" s="815"/>
      <c r="CW7" s="813" t="s">
        <v>589</v>
      </c>
      <c r="CX7" s="814"/>
      <c r="CY7" s="814"/>
      <c r="CZ7" s="814"/>
      <c r="DA7" s="815"/>
      <c r="DB7" s="813" t="s">
        <v>583</v>
      </c>
      <c r="DC7" s="814"/>
      <c r="DD7" s="814"/>
      <c r="DE7" s="814"/>
      <c r="DF7" s="815"/>
      <c r="DG7" s="813">
        <v>1770</v>
      </c>
      <c r="DH7" s="814"/>
      <c r="DI7" s="814"/>
      <c r="DJ7" s="814"/>
      <c r="DK7" s="815"/>
      <c r="DL7" s="813" t="s">
        <v>583</v>
      </c>
      <c r="DM7" s="814"/>
      <c r="DN7" s="814"/>
      <c r="DO7" s="814"/>
      <c r="DP7" s="815"/>
      <c r="DQ7" s="813">
        <v>1747</v>
      </c>
      <c r="DR7" s="814"/>
      <c r="DS7" s="814"/>
      <c r="DT7" s="814"/>
      <c r="DU7" s="815"/>
      <c r="DV7" s="794"/>
      <c r="DW7" s="795"/>
      <c r="DX7" s="795"/>
      <c r="DY7" s="795"/>
      <c r="DZ7" s="796"/>
      <c r="EA7" s="254"/>
    </row>
    <row r="8" spans="1:131" s="255" customFormat="1" ht="26.25" customHeight="1">
      <c r="A8" s="261">
        <v>2</v>
      </c>
      <c r="B8" s="797" t="s">
        <v>385</v>
      </c>
      <c r="C8" s="798"/>
      <c r="D8" s="798"/>
      <c r="E8" s="798"/>
      <c r="F8" s="798"/>
      <c r="G8" s="798"/>
      <c r="H8" s="798"/>
      <c r="I8" s="798"/>
      <c r="J8" s="798"/>
      <c r="K8" s="798"/>
      <c r="L8" s="798"/>
      <c r="M8" s="798"/>
      <c r="N8" s="798"/>
      <c r="O8" s="798"/>
      <c r="P8" s="799"/>
      <c r="Q8" s="800">
        <v>829</v>
      </c>
      <c r="R8" s="801"/>
      <c r="S8" s="801"/>
      <c r="T8" s="801"/>
      <c r="U8" s="801"/>
      <c r="V8" s="801">
        <v>400</v>
      </c>
      <c r="W8" s="801"/>
      <c r="X8" s="801"/>
      <c r="Y8" s="801"/>
      <c r="Z8" s="801"/>
      <c r="AA8" s="801">
        <v>429</v>
      </c>
      <c r="AB8" s="801"/>
      <c r="AC8" s="801"/>
      <c r="AD8" s="801"/>
      <c r="AE8" s="802"/>
      <c r="AF8" s="803">
        <v>429</v>
      </c>
      <c r="AG8" s="804"/>
      <c r="AH8" s="804"/>
      <c r="AI8" s="804"/>
      <c r="AJ8" s="805"/>
      <c r="AK8" s="806" t="s">
        <v>581</v>
      </c>
      <c r="AL8" s="807"/>
      <c r="AM8" s="807"/>
      <c r="AN8" s="807"/>
      <c r="AO8" s="807"/>
      <c r="AP8" s="807" t="s">
        <v>617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586</v>
      </c>
      <c r="BT8" s="811"/>
      <c r="BU8" s="811"/>
      <c r="BV8" s="811"/>
      <c r="BW8" s="811"/>
      <c r="BX8" s="811"/>
      <c r="BY8" s="811"/>
      <c r="BZ8" s="811"/>
      <c r="CA8" s="811"/>
      <c r="CB8" s="811"/>
      <c r="CC8" s="811"/>
      <c r="CD8" s="811"/>
      <c r="CE8" s="811"/>
      <c r="CF8" s="811"/>
      <c r="CG8" s="812"/>
      <c r="CH8" s="823">
        <v>-4</v>
      </c>
      <c r="CI8" s="824"/>
      <c r="CJ8" s="824"/>
      <c r="CK8" s="824"/>
      <c r="CL8" s="825"/>
      <c r="CM8" s="823">
        <v>67</v>
      </c>
      <c r="CN8" s="824"/>
      <c r="CO8" s="824"/>
      <c r="CP8" s="824"/>
      <c r="CQ8" s="825"/>
      <c r="CR8" s="823">
        <v>50</v>
      </c>
      <c r="CS8" s="824"/>
      <c r="CT8" s="824"/>
      <c r="CU8" s="824"/>
      <c r="CV8" s="825"/>
      <c r="CW8" s="823">
        <v>37</v>
      </c>
      <c r="CX8" s="824"/>
      <c r="CY8" s="824"/>
      <c r="CZ8" s="824"/>
      <c r="DA8" s="825"/>
      <c r="DB8" s="823" t="s">
        <v>583</v>
      </c>
      <c r="DC8" s="824"/>
      <c r="DD8" s="824"/>
      <c r="DE8" s="824"/>
      <c r="DF8" s="825"/>
      <c r="DG8" s="823" t="s">
        <v>583</v>
      </c>
      <c r="DH8" s="824"/>
      <c r="DI8" s="824"/>
      <c r="DJ8" s="824"/>
      <c r="DK8" s="825"/>
      <c r="DL8" s="823" t="s">
        <v>583</v>
      </c>
      <c r="DM8" s="824"/>
      <c r="DN8" s="824"/>
      <c r="DO8" s="824"/>
      <c r="DP8" s="825"/>
      <c r="DQ8" s="823" t="s">
        <v>583</v>
      </c>
      <c r="DR8" s="824"/>
      <c r="DS8" s="824"/>
      <c r="DT8" s="824"/>
      <c r="DU8" s="825"/>
      <c r="DV8" s="826"/>
      <c r="DW8" s="827"/>
      <c r="DX8" s="827"/>
      <c r="DY8" s="827"/>
      <c r="DZ8" s="828"/>
      <c r="EA8" s="254"/>
    </row>
    <row r="9" spans="1:131" s="255" customFormat="1" ht="26.25" customHeight="1">
      <c r="A9" s="261">
        <v>3</v>
      </c>
      <c r="B9" s="797" t="s">
        <v>386</v>
      </c>
      <c r="C9" s="798"/>
      <c r="D9" s="798"/>
      <c r="E9" s="798"/>
      <c r="F9" s="798"/>
      <c r="G9" s="798"/>
      <c r="H9" s="798"/>
      <c r="I9" s="798"/>
      <c r="J9" s="798"/>
      <c r="K9" s="798"/>
      <c r="L9" s="798"/>
      <c r="M9" s="798"/>
      <c r="N9" s="798"/>
      <c r="O9" s="798"/>
      <c r="P9" s="799"/>
      <c r="Q9" s="800">
        <v>10</v>
      </c>
      <c r="R9" s="801"/>
      <c r="S9" s="801"/>
      <c r="T9" s="801"/>
      <c r="U9" s="801"/>
      <c r="V9" s="801">
        <v>3</v>
      </c>
      <c r="W9" s="801"/>
      <c r="X9" s="801"/>
      <c r="Y9" s="801"/>
      <c r="Z9" s="801"/>
      <c r="AA9" s="801">
        <v>7</v>
      </c>
      <c r="AB9" s="801"/>
      <c r="AC9" s="801"/>
      <c r="AD9" s="801"/>
      <c r="AE9" s="802"/>
      <c r="AF9" s="803">
        <v>7</v>
      </c>
      <c r="AG9" s="804"/>
      <c r="AH9" s="804"/>
      <c r="AI9" s="804"/>
      <c r="AJ9" s="805"/>
      <c r="AK9" s="806">
        <v>0</v>
      </c>
      <c r="AL9" s="807"/>
      <c r="AM9" s="807"/>
      <c r="AN9" s="807"/>
      <c r="AO9" s="807"/>
      <c r="AP9" s="807">
        <v>5</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587</v>
      </c>
      <c r="BT9" s="811"/>
      <c r="BU9" s="811"/>
      <c r="BV9" s="811"/>
      <c r="BW9" s="811"/>
      <c r="BX9" s="811"/>
      <c r="BY9" s="811"/>
      <c r="BZ9" s="811"/>
      <c r="CA9" s="811"/>
      <c r="CB9" s="811"/>
      <c r="CC9" s="811"/>
      <c r="CD9" s="811"/>
      <c r="CE9" s="811"/>
      <c r="CF9" s="811"/>
      <c r="CG9" s="812"/>
      <c r="CH9" s="823">
        <v>0</v>
      </c>
      <c r="CI9" s="824"/>
      <c r="CJ9" s="824"/>
      <c r="CK9" s="824"/>
      <c r="CL9" s="825"/>
      <c r="CM9" s="823">
        <v>160</v>
      </c>
      <c r="CN9" s="824"/>
      <c r="CO9" s="824"/>
      <c r="CP9" s="824"/>
      <c r="CQ9" s="825"/>
      <c r="CR9" s="823">
        <v>150</v>
      </c>
      <c r="CS9" s="824"/>
      <c r="CT9" s="824"/>
      <c r="CU9" s="824"/>
      <c r="CV9" s="825"/>
      <c r="CW9" s="823">
        <v>20</v>
      </c>
      <c r="CX9" s="824"/>
      <c r="CY9" s="824"/>
      <c r="CZ9" s="824"/>
      <c r="DA9" s="825"/>
      <c r="DB9" s="823" t="s">
        <v>590</v>
      </c>
      <c r="DC9" s="824"/>
      <c r="DD9" s="824"/>
      <c r="DE9" s="824"/>
      <c r="DF9" s="825"/>
      <c r="DG9" s="823" t="s">
        <v>590</v>
      </c>
      <c r="DH9" s="824"/>
      <c r="DI9" s="824"/>
      <c r="DJ9" s="824"/>
      <c r="DK9" s="825"/>
      <c r="DL9" s="823" t="s">
        <v>590</v>
      </c>
      <c r="DM9" s="824"/>
      <c r="DN9" s="824"/>
      <c r="DO9" s="824"/>
      <c r="DP9" s="825"/>
      <c r="DQ9" s="823" t="s">
        <v>590</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388</v>
      </c>
      <c r="B23" s="832" t="s">
        <v>389</v>
      </c>
      <c r="C23" s="833"/>
      <c r="D23" s="833"/>
      <c r="E23" s="833"/>
      <c r="F23" s="833"/>
      <c r="G23" s="833"/>
      <c r="H23" s="833"/>
      <c r="I23" s="833"/>
      <c r="J23" s="833"/>
      <c r="K23" s="833"/>
      <c r="L23" s="833"/>
      <c r="M23" s="833"/>
      <c r="N23" s="833"/>
      <c r="O23" s="833"/>
      <c r="P23" s="834"/>
      <c r="Q23" s="835">
        <v>62928</v>
      </c>
      <c r="R23" s="836"/>
      <c r="S23" s="836"/>
      <c r="T23" s="836"/>
      <c r="U23" s="836"/>
      <c r="V23" s="836">
        <v>61674</v>
      </c>
      <c r="W23" s="836"/>
      <c r="X23" s="836"/>
      <c r="Y23" s="836"/>
      <c r="Z23" s="836"/>
      <c r="AA23" s="836">
        <v>1254</v>
      </c>
      <c r="AB23" s="836"/>
      <c r="AC23" s="836"/>
      <c r="AD23" s="836"/>
      <c r="AE23" s="837"/>
      <c r="AF23" s="838">
        <v>993</v>
      </c>
      <c r="AG23" s="836"/>
      <c r="AH23" s="836"/>
      <c r="AI23" s="836"/>
      <c r="AJ23" s="839"/>
      <c r="AK23" s="840"/>
      <c r="AL23" s="841"/>
      <c r="AM23" s="841"/>
      <c r="AN23" s="841"/>
      <c r="AO23" s="841"/>
      <c r="AP23" s="836">
        <v>45277</v>
      </c>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367</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18800</v>
      </c>
      <c r="R28" s="865"/>
      <c r="S28" s="865"/>
      <c r="T28" s="865"/>
      <c r="U28" s="865"/>
      <c r="V28" s="865">
        <v>18516</v>
      </c>
      <c r="W28" s="865"/>
      <c r="X28" s="865"/>
      <c r="Y28" s="865"/>
      <c r="Z28" s="865"/>
      <c r="AA28" s="865">
        <v>284</v>
      </c>
      <c r="AB28" s="865"/>
      <c r="AC28" s="865"/>
      <c r="AD28" s="865"/>
      <c r="AE28" s="866"/>
      <c r="AF28" s="867">
        <v>284</v>
      </c>
      <c r="AG28" s="865"/>
      <c r="AH28" s="865"/>
      <c r="AI28" s="865"/>
      <c r="AJ28" s="868"/>
      <c r="AK28" s="869">
        <v>1380</v>
      </c>
      <c r="AL28" s="860"/>
      <c r="AM28" s="860"/>
      <c r="AN28" s="860"/>
      <c r="AO28" s="860"/>
      <c r="AP28" s="860">
        <v>282</v>
      </c>
      <c r="AQ28" s="860"/>
      <c r="AR28" s="860"/>
      <c r="AS28" s="860"/>
      <c r="AT28" s="860"/>
      <c r="AU28" s="860" t="s">
        <v>583</v>
      </c>
      <c r="AV28" s="860"/>
      <c r="AW28" s="860"/>
      <c r="AX28" s="860"/>
      <c r="AY28" s="860"/>
      <c r="AZ28" s="861" t="s">
        <v>583</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50</v>
      </c>
      <c r="R29" s="801"/>
      <c r="S29" s="801"/>
      <c r="T29" s="801"/>
      <c r="U29" s="801"/>
      <c r="V29" s="801">
        <v>50</v>
      </c>
      <c r="W29" s="801"/>
      <c r="X29" s="801"/>
      <c r="Y29" s="801"/>
      <c r="Z29" s="801"/>
      <c r="AA29" s="801">
        <v>0</v>
      </c>
      <c r="AB29" s="801"/>
      <c r="AC29" s="801"/>
      <c r="AD29" s="801"/>
      <c r="AE29" s="802"/>
      <c r="AF29" s="803" t="s">
        <v>390</v>
      </c>
      <c r="AG29" s="804"/>
      <c r="AH29" s="804"/>
      <c r="AI29" s="804"/>
      <c r="AJ29" s="805"/>
      <c r="AK29" s="872" t="s">
        <v>582</v>
      </c>
      <c r="AL29" s="873"/>
      <c r="AM29" s="873"/>
      <c r="AN29" s="873"/>
      <c r="AO29" s="873"/>
      <c r="AP29" s="873" t="s">
        <v>583</v>
      </c>
      <c r="AQ29" s="873"/>
      <c r="AR29" s="873"/>
      <c r="AS29" s="873"/>
      <c r="AT29" s="873"/>
      <c r="AU29" s="873" t="s">
        <v>583</v>
      </c>
      <c r="AV29" s="873"/>
      <c r="AW29" s="873"/>
      <c r="AX29" s="873"/>
      <c r="AY29" s="873"/>
      <c r="AZ29" s="874" t="s">
        <v>583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3651</v>
      </c>
      <c r="R30" s="801"/>
      <c r="S30" s="801"/>
      <c r="T30" s="801"/>
      <c r="U30" s="801"/>
      <c r="V30" s="801">
        <v>3627</v>
      </c>
      <c r="W30" s="801"/>
      <c r="X30" s="801"/>
      <c r="Y30" s="801"/>
      <c r="Z30" s="801"/>
      <c r="AA30" s="801">
        <v>24</v>
      </c>
      <c r="AB30" s="801"/>
      <c r="AC30" s="801"/>
      <c r="AD30" s="801"/>
      <c r="AE30" s="802"/>
      <c r="AF30" s="803">
        <v>24</v>
      </c>
      <c r="AG30" s="804"/>
      <c r="AH30" s="804"/>
      <c r="AI30" s="804"/>
      <c r="AJ30" s="805"/>
      <c r="AK30" s="872">
        <v>1856</v>
      </c>
      <c r="AL30" s="873"/>
      <c r="AM30" s="873"/>
      <c r="AN30" s="873"/>
      <c r="AO30" s="873"/>
      <c r="AP30" s="873" t="s">
        <v>583</v>
      </c>
      <c r="AQ30" s="873"/>
      <c r="AR30" s="873"/>
      <c r="AS30" s="873"/>
      <c r="AT30" s="873"/>
      <c r="AU30" s="873" t="s">
        <v>584</v>
      </c>
      <c r="AV30" s="873"/>
      <c r="AW30" s="873"/>
      <c r="AX30" s="873"/>
      <c r="AY30" s="873"/>
      <c r="AZ30" s="874" t="s">
        <v>583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4388</v>
      </c>
      <c r="R31" s="801"/>
      <c r="S31" s="801"/>
      <c r="T31" s="801"/>
      <c r="U31" s="801"/>
      <c r="V31" s="801">
        <v>3792</v>
      </c>
      <c r="W31" s="801"/>
      <c r="X31" s="801"/>
      <c r="Y31" s="801"/>
      <c r="Z31" s="801"/>
      <c r="AA31" s="801">
        <v>596</v>
      </c>
      <c r="AB31" s="801"/>
      <c r="AC31" s="801"/>
      <c r="AD31" s="801"/>
      <c r="AE31" s="802"/>
      <c r="AF31" s="803">
        <v>3509</v>
      </c>
      <c r="AG31" s="804"/>
      <c r="AH31" s="804"/>
      <c r="AI31" s="804"/>
      <c r="AJ31" s="805"/>
      <c r="AK31" s="872">
        <v>26</v>
      </c>
      <c r="AL31" s="873"/>
      <c r="AM31" s="873"/>
      <c r="AN31" s="873"/>
      <c r="AO31" s="873"/>
      <c r="AP31" s="873">
        <v>14787</v>
      </c>
      <c r="AQ31" s="873"/>
      <c r="AR31" s="873"/>
      <c r="AS31" s="873"/>
      <c r="AT31" s="873"/>
      <c r="AU31" s="873">
        <v>251</v>
      </c>
      <c r="AV31" s="873"/>
      <c r="AW31" s="873"/>
      <c r="AX31" s="873"/>
      <c r="AY31" s="873"/>
      <c r="AZ31" s="874" t="s">
        <v>583</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406</v>
      </c>
      <c r="C32" s="798"/>
      <c r="D32" s="798"/>
      <c r="E32" s="798"/>
      <c r="F32" s="798"/>
      <c r="G32" s="798"/>
      <c r="H32" s="798"/>
      <c r="I32" s="798"/>
      <c r="J32" s="798"/>
      <c r="K32" s="798"/>
      <c r="L32" s="798"/>
      <c r="M32" s="798"/>
      <c r="N32" s="798"/>
      <c r="O32" s="798"/>
      <c r="P32" s="799"/>
      <c r="Q32" s="800">
        <v>4748</v>
      </c>
      <c r="R32" s="801"/>
      <c r="S32" s="801"/>
      <c r="T32" s="801"/>
      <c r="U32" s="801"/>
      <c r="V32" s="801">
        <v>4261</v>
      </c>
      <c r="W32" s="801"/>
      <c r="X32" s="801"/>
      <c r="Y32" s="801"/>
      <c r="Z32" s="801"/>
      <c r="AA32" s="801">
        <v>487</v>
      </c>
      <c r="AB32" s="801"/>
      <c r="AC32" s="801"/>
      <c r="AD32" s="801"/>
      <c r="AE32" s="802"/>
      <c r="AF32" s="803">
        <v>537</v>
      </c>
      <c r="AG32" s="804"/>
      <c r="AH32" s="804"/>
      <c r="AI32" s="804"/>
      <c r="AJ32" s="805"/>
      <c r="AK32" s="872">
        <v>2073</v>
      </c>
      <c r="AL32" s="873"/>
      <c r="AM32" s="873"/>
      <c r="AN32" s="873"/>
      <c r="AO32" s="873"/>
      <c r="AP32" s="873">
        <v>40923</v>
      </c>
      <c r="AQ32" s="873"/>
      <c r="AR32" s="873"/>
      <c r="AS32" s="873"/>
      <c r="AT32" s="873"/>
      <c r="AU32" s="873">
        <v>28605</v>
      </c>
      <c r="AV32" s="873"/>
      <c r="AW32" s="873"/>
      <c r="AX32" s="873"/>
      <c r="AY32" s="873"/>
      <c r="AZ32" s="874" t="s">
        <v>583</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407</v>
      </c>
      <c r="C33" s="798"/>
      <c r="D33" s="798"/>
      <c r="E33" s="798"/>
      <c r="F33" s="798"/>
      <c r="G33" s="798"/>
      <c r="H33" s="798"/>
      <c r="I33" s="798"/>
      <c r="J33" s="798"/>
      <c r="K33" s="798"/>
      <c r="L33" s="798"/>
      <c r="M33" s="798"/>
      <c r="N33" s="798"/>
      <c r="O33" s="798"/>
      <c r="P33" s="799"/>
      <c r="Q33" s="800">
        <v>1003</v>
      </c>
      <c r="R33" s="801"/>
      <c r="S33" s="801"/>
      <c r="T33" s="801"/>
      <c r="U33" s="801"/>
      <c r="V33" s="801">
        <v>971</v>
      </c>
      <c r="W33" s="801"/>
      <c r="X33" s="801"/>
      <c r="Y33" s="801"/>
      <c r="Z33" s="801"/>
      <c r="AA33" s="801">
        <v>31</v>
      </c>
      <c r="AB33" s="801"/>
      <c r="AC33" s="801"/>
      <c r="AD33" s="801"/>
      <c r="AE33" s="802"/>
      <c r="AF33" s="803">
        <v>77</v>
      </c>
      <c r="AG33" s="804"/>
      <c r="AH33" s="804"/>
      <c r="AI33" s="804"/>
      <c r="AJ33" s="805"/>
      <c r="AK33" s="872">
        <v>609</v>
      </c>
      <c r="AL33" s="873"/>
      <c r="AM33" s="873"/>
      <c r="AN33" s="873"/>
      <c r="AO33" s="873"/>
      <c r="AP33" s="873">
        <v>4714</v>
      </c>
      <c r="AQ33" s="873"/>
      <c r="AR33" s="873"/>
      <c r="AS33" s="873"/>
      <c r="AT33" s="873"/>
      <c r="AU33" s="873">
        <v>4040</v>
      </c>
      <c r="AV33" s="873"/>
      <c r="AW33" s="873"/>
      <c r="AX33" s="873"/>
      <c r="AY33" s="873"/>
      <c r="AZ33" s="874" t="s">
        <v>583</v>
      </c>
      <c r="BA33" s="874"/>
      <c r="BB33" s="874"/>
      <c r="BC33" s="874"/>
      <c r="BD33" s="874"/>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388</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4432</v>
      </c>
      <c r="AG63" s="884"/>
      <c r="AH63" s="884"/>
      <c r="AI63" s="884"/>
      <c r="AJ63" s="885"/>
      <c r="AK63" s="886"/>
      <c r="AL63" s="881"/>
      <c r="AM63" s="881"/>
      <c r="AN63" s="881"/>
      <c r="AO63" s="881"/>
      <c r="AP63" s="884">
        <v>60705</v>
      </c>
      <c r="AQ63" s="884"/>
      <c r="AR63" s="884"/>
      <c r="AS63" s="884"/>
      <c r="AT63" s="884"/>
      <c r="AU63" s="884">
        <v>32896</v>
      </c>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396</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598</v>
      </c>
      <c r="C68" s="912"/>
      <c r="D68" s="912"/>
      <c r="E68" s="912"/>
      <c r="F68" s="912"/>
      <c r="G68" s="912"/>
      <c r="H68" s="912"/>
      <c r="I68" s="912"/>
      <c r="J68" s="912"/>
      <c r="K68" s="912"/>
      <c r="L68" s="912"/>
      <c r="M68" s="912"/>
      <c r="N68" s="912"/>
      <c r="O68" s="912"/>
      <c r="P68" s="913"/>
      <c r="Q68" s="914">
        <v>296</v>
      </c>
      <c r="R68" s="908"/>
      <c r="S68" s="908"/>
      <c r="T68" s="908"/>
      <c r="U68" s="908"/>
      <c r="V68" s="908">
        <v>278</v>
      </c>
      <c r="W68" s="908"/>
      <c r="X68" s="908"/>
      <c r="Y68" s="908"/>
      <c r="Z68" s="908"/>
      <c r="AA68" s="908">
        <v>18</v>
      </c>
      <c r="AB68" s="908"/>
      <c r="AC68" s="908"/>
      <c r="AD68" s="908"/>
      <c r="AE68" s="908"/>
      <c r="AF68" s="908">
        <v>18</v>
      </c>
      <c r="AG68" s="908"/>
      <c r="AH68" s="908"/>
      <c r="AI68" s="908"/>
      <c r="AJ68" s="908"/>
      <c r="AK68" s="908">
        <v>85</v>
      </c>
      <c r="AL68" s="908"/>
      <c r="AM68" s="908"/>
      <c r="AN68" s="908"/>
      <c r="AO68" s="908"/>
      <c r="AP68" s="908" t="s">
        <v>611</v>
      </c>
      <c r="AQ68" s="908"/>
      <c r="AR68" s="908"/>
      <c r="AS68" s="908"/>
      <c r="AT68" s="908"/>
      <c r="AU68" s="908" t="s">
        <v>612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599</v>
      </c>
      <c r="C69" s="916"/>
      <c r="D69" s="916"/>
      <c r="E69" s="916"/>
      <c r="F69" s="916"/>
      <c r="G69" s="916"/>
      <c r="H69" s="916"/>
      <c r="I69" s="916"/>
      <c r="J69" s="916"/>
      <c r="K69" s="916"/>
      <c r="L69" s="916"/>
      <c r="M69" s="916"/>
      <c r="N69" s="916"/>
      <c r="O69" s="916"/>
      <c r="P69" s="917"/>
      <c r="Q69" s="918">
        <v>6602</v>
      </c>
      <c r="R69" s="873"/>
      <c r="S69" s="873"/>
      <c r="T69" s="873"/>
      <c r="U69" s="873"/>
      <c r="V69" s="873">
        <v>5976</v>
      </c>
      <c r="W69" s="873"/>
      <c r="X69" s="873"/>
      <c r="Y69" s="873"/>
      <c r="Z69" s="873"/>
      <c r="AA69" s="873">
        <v>625</v>
      </c>
      <c r="AB69" s="873"/>
      <c r="AC69" s="873"/>
      <c r="AD69" s="873"/>
      <c r="AE69" s="873"/>
      <c r="AF69" s="873">
        <v>625</v>
      </c>
      <c r="AG69" s="873"/>
      <c r="AH69" s="873"/>
      <c r="AI69" s="873"/>
      <c r="AJ69" s="873"/>
      <c r="AK69" s="873">
        <v>16</v>
      </c>
      <c r="AL69" s="873"/>
      <c r="AM69" s="873"/>
      <c r="AN69" s="873"/>
      <c r="AO69" s="873"/>
      <c r="AP69" s="873" t="s">
        <v>613</v>
      </c>
      <c r="AQ69" s="873"/>
      <c r="AR69" s="873"/>
      <c r="AS69" s="873"/>
      <c r="AT69" s="873"/>
      <c r="AU69" s="873" t="s">
        <v>611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600</v>
      </c>
      <c r="C70" s="916"/>
      <c r="D70" s="916"/>
      <c r="E70" s="916"/>
      <c r="F70" s="916"/>
      <c r="G70" s="916"/>
      <c r="H70" s="916"/>
      <c r="I70" s="916"/>
      <c r="J70" s="916"/>
      <c r="K70" s="916"/>
      <c r="L70" s="916"/>
      <c r="M70" s="916"/>
      <c r="N70" s="916"/>
      <c r="O70" s="916"/>
      <c r="P70" s="917"/>
      <c r="Q70" s="918">
        <v>139</v>
      </c>
      <c r="R70" s="873"/>
      <c r="S70" s="873"/>
      <c r="T70" s="873"/>
      <c r="U70" s="873"/>
      <c r="V70" s="873">
        <v>138</v>
      </c>
      <c r="W70" s="873"/>
      <c r="X70" s="873"/>
      <c r="Y70" s="873"/>
      <c r="Z70" s="873"/>
      <c r="AA70" s="873">
        <v>2</v>
      </c>
      <c r="AB70" s="873"/>
      <c r="AC70" s="873"/>
      <c r="AD70" s="873"/>
      <c r="AE70" s="873"/>
      <c r="AF70" s="873">
        <v>2</v>
      </c>
      <c r="AG70" s="873"/>
      <c r="AH70" s="873"/>
      <c r="AI70" s="873"/>
      <c r="AJ70" s="873"/>
      <c r="AK70" s="873" t="s">
        <v>614</v>
      </c>
      <c r="AL70" s="873"/>
      <c r="AM70" s="873"/>
      <c r="AN70" s="873"/>
      <c r="AO70" s="873"/>
      <c r="AP70" s="873" t="s">
        <v>611</v>
      </c>
      <c r="AQ70" s="873"/>
      <c r="AR70" s="873"/>
      <c r="AS70" s="873"/>
      <c r="AT70" s="873"/>
      <c r="AU70" s="873" t="s">
        <v>612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601</v>
      </c>
      <c r="C71" s="916"/>
      <c r="D71" s="916"/>
      <c r="E71" s="916"/>
      <c r="F71" s="916"/>
      <c r="G71" s="916"/>
      <c r="H71" s="916"/>
      <c r="I71" s="916"/>
      <c r="J71" s="916"/>
      <c r="K71" s="916"/>
      <c r="L71" s="916"/>
      <c r="M71" s="916"/>
      <c r="N71" s="916"/>
      <c r="O71" s="916"/>
      <c r="P71" s="917"/>
      <c r="Q71" s="918">
        <v>64</v>
      </c>
      <c r="R71" s="873"/>
      <c r="S71" s="873"/>
      <c r="T71" s="873"/>
      <c r="U71" s="873"/>
      <c r="V71" s="873">
        <v>63</v>
      </c>
      <c r="W71" s="873"/>
      <c r="X71" s="873"/>
      <c r="Y71" s="873"/>
      <c r="Z71" s="873"/>
      <c r="AA71" s="873">
        <v>1</v>
      </c>
      <c r="AB71" s="873"/>
      <c r="AC71" s="873"/>
      <c r="AD71" s="873"/>
      <c r="AE71" s="873"/>
      <c r="AF71" s="873">
        <v>1</v>
      </c>
      <c r="AG71" s="873"/>
      <c r="AH71" s="873"/>
      <c r="AI71" s="873"/>
      <c r="AJ71" s="873"/>
      <c r="AK71" s="873" t="s">
        <v>611</v>
      </c>
      <c r="AL71" s="873"/>
      <c r="AM71" s="873"/>
      <c r="AN71" s="873"/>
      <c r="AO71" s="873"/>
      <c r="AP71" s="873" t="s">
        <v>611</v>
      </c>
      <c r="AQ71" s="873"/>
      <c r="AR71" s="873"/>
      <c r="AS71" s="873"/>
      <c r="AT71" s="873"/>
      <c r="AU71" s="873" t="s">
        <v>612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602</v>
      </c>
      <c r="C72" s="916"/>
      <c r="D72" s="916"/>
      <c r="E72" s="916"/>
      <c r="F72" s="916"/>
      <c r="G72" s="916"/>
      <c r="H72" s="916"/>
      <c r="I72" s="916"/>
      <c r="J72" s="916"/>
      <c r="K72" s="916"/>
      <c r="L72" s="916"/>
      <c r="M72" s="916"/>
      <c r="N72" s="916"/>
      <c r="O72" s="916"/>
      <c r="P72" s="917"/>
      <c r="Q72" s="918">
        <v>6</v>
      </c>
      <c r="R72" s="873"/>
      <c r="S72" s="873"/>
      <c r="T72" s="873"/>
      <c r="U72" s="873"/>
      <c r="V72" s="873">
        <v>4</v>
      </c>
      <c r="W72" s="873"/>
      <c r="X72" s="873"/>
      <c r="Y72" s="873"/>
      <c r="Z72" s="873"/>
      <c r="AA72" s="873">
        <v>2</v>
      </c>
      <c r="AB72" s="873"/>
      <c r="AC72" s="873"/>
      <c r="AD72" s="873"/>
      <c r="AE72" s="873"/>
      <c r="AF72" s="873">
        <v>2</v>
      </c>
      <c r="AG72" s="873"/>
      <c r="AH72" s="873"/>
      <c r="AI72" s="873"/>
      <c r="AJ72" s="873"/>
      <c r="AK72" s="873" t="s">
        <v>612</v>
      </c>
      <c r="AL72" s="873"/>
      <c r="AM72" s="873"/>
      <c r="AN72" s="873"/>
      <c r="AO72" s="873"/>
      <c r="AP72" s="873" t="s">
        <v>611</v>
      </c>
      <c r="AQ72" s="873"/>
      <c r="AR72" s="873"/>
      <c r="AS72" s="873"/>
      <c r="AT72" s="873"/>
      <c r="AU72" s="873" t="s">
        <v>611</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603</v>
      </c>
      <c r="C73" s="916"/>
      <c r="D73" s="916"/>
      <c r="E73" s="916"/>
      <c r="F73" s="916"/>
      <c r="G73" s="916"/>
      <c r="H73" s="916"/>
      <c r="I73" s="916"/>
      <c r="J73" s="916"/>
      <c r="K73" s="916"/>
      <c r="L73" s="916"/>
      <c r="M73" s="916"/>
      <c r="N73" s="916"/>
      <c r="O73" s="916"/>
      <c r="P73" s="917"/>
      <c r="Q73" s="918">
        <v>3</v>
      </c>
      <c r="R73" s="873"/>
      <c r="S73" s="873"/>
      <c r="T73" s="873"/>
      <c r="U73" s="873"/>
      <c r="V73" s="873">
        <v>2</v>
      </c>
      <c r="W73" s="873"/>
      <c r="X73" s="873"/>
      <c r="Y73" s="873"/>
      <c r="Z73" s="873"/>
      <c r="AA73" s="873">
        <v>1</v>
      </c>
      <c r="AB73" s="873"/>
      <c r="AC73" s="873"/>
      <c r="AD73" s="873"/>
      <c r="AE73" s="873"/>
      <c r="AF73" s="873">
        <v>1</v>
      </c>
      <c r="AG73" s="873"/>
      <c r="AH73" s="873"/>
      <c r="AI73" s="873"/>
      <c r="AJ73" s="873"/>
      <c r="AK73" s="873">
        <v>0</v>
      </c>
      <c r="AL73" s="873"/>
      <c r="AM73" s="873"/>
      <c r="AN73" s="873"/>
      <c r="AO73" s="873"/>
      <c r="AP73" s="873" t="s">
        <v>615</v>
      </c>
      <c r="AQ73" s="873"/>
      <c r="AR73" s="873"/>
      <c r="AS73" s="873"/>
      <c r="AT73" s="873"/>
      <c r="AU73" s="873" t="s">
        <v>611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604</v>
      </c>
      <c r="C74" s="916"/>
      <c r="D74" s="916"/>
      <c r="E74" s="916"/>
      <c r="F74" s="916"/>
      <c r="G74" s="916"/>
      <c r="H74" s="916"/>
      <c r="I74" s="916"/>
      <c r="J74" s="916"/>
      <c r="K74" s="916"/>
      <c r="L74" s="916"/>
      <c r="M74" s="916"/>
      <c r="N74" s="916"/>
      <c r="O74" s="916"/>
      <c r="P74" s="917"/>
      <c r="Q74" s="918">
        <v>285</v>
      </c>
      <c r="R74" s="873"/>
      <c r="S74" s="873"/>
      <c r="T74" s="873"/>
      <c r="U74" s="873"/>
      <c r="V74" s="873">
        <v>276</v>
      </c>
      <c r="W74" s="873"/>
      <c r="X74" s="873"/>
      <c r="Y74" s="873"/>
      <c r="Z74" s="873"/>
      <c r="AA74" s="873">
        <v>9</v>
      </c>
      <c r="AB74" s="873"/>
      <c r="AC74" s="873"/>
      <c r="AD74" s="873"/>
      <c r="AE74" s="873"/>
      <c r="AF74" s="873">
        <v>9</v>
      </c>
      <c r="AG74" s="873"/>
      <c r="AH74" s="873"/>
      <c r="AI74" s="873"/>
      <c r="AJ74" s="873"/>
      <c r="AK74" s="873" t="s">
        <v>616</v>
      </c>
      <c r="AL74" s="873"/>
      <c r="AM74" s="873"/>
      <c r="AN74" s="873"/>
      <c r="AO74" s="873"/>
      <c r="AP74" s="873">
        <v>1164</v>
      </c>
      <c r="AQ74" s="873"/>
      <c r="AR74" s="873"/>
      <c r="AS74" s="873"/>
      <c r="AT74" s="873"/>
      <c r="AU74" s="873">
        <v>52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605</v>
      </c>
      <c r="C75" s="916"/>
      <c r="D75" s="916"/>
      <c r="E75" s="916"/>
      <c r="F75" s="916"/>
      <c r="G75" s="916"/>
      <c r="H75" s="916"/>
      <c r="I75" s="916"/>
      <c r="J75" s="916"/>
      <c r="K75" s="916"/>
      <c r="L75" s="916"/>
      <c r="M75" s="916"/>
      <c r="N75" s="916"/>
      <c r="O75" s="916"/>
      <c r="P75" s="917"/>
      <c r="Q75" s="921">
        <v>116</v>
      </c>
      <c r="R75" s="922"/>
      <c r="S75" s="922"/>
      <c r="T75" s="922"/>
      <c r="U75" s="872"/>
      <c r="V75" s="923">
        <v>116</v>
      </c>
      <c r="W75" s="922"/>
      <c r="X75" s="922"/>
      <c r="Y75" s="922"/>
      <c r="Z75" s="872"/>
      <c r="AA75" s="923">
        <v>0</v>
      </c>
      <c r="AB75" s="922"/>
      <c r="AC75" s="922"/>
      <c r="AD75" s="922"/>
      <c r="AE75" s="872"/>
      <c r="AF75" s="923">
        <v>0</v>
      </c>
      <c r="AG75" s="922"/>
      <c r="AH75" s="922"/>
      <c r="AI75" s="922"/>
      <c r="AJ75" s="872"/>
      <c r="AK75" s="923" t="s">
        <v>611</v>
      </c>
      <c r="AL75" s="922"/>
      <c r="AM75" s="922"/>
      <c r="AN75" s="922"/>
      <c r="AO75" s="872"/>
      <c r="AP75" s="923" t="s">
        <v>611</v>
      </c>
      <c r="AQ75" s="922"/>
      <c r="AR75" s="922"/>
      <c r="AS75" s="922"/>
      <c r="AT75" s="872"/>
      <c r="AU75" s="923" t="s">
        <v>611</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606</v>
      </c>
      <c r="C76" s="916"/>
      <c r="D76" s="916"/>
      <c r="E76" s="916"/>
      <c r="F76" s="916"/>
      <c r="G76" s="916"/>
      <c r="H76" s="916"/>
      <c r="I76" s="916"/>
      <c r="J76" s="916"/>
      <c r="K76" s="916"/>
      <c r="L76" s="916"/>
      <c r="M76" s="916"/>
      <c r="N76" s="916"/>
      <c r="O76" s="916"/>
      <c r="P76" s="917"/>
      <c r="Q76" s="921">
        <v>18315</v>
      </c>
      <c r="R76" s="922"/>
      <c r="S76" s="922"/>
      <c r="T76" s="922"/>
      <c r="U76" s="872"/>
      <c r="V76" s="923">
        <v>17595</v>
      </c>
      <c r="W76" s="922"/>
      <c r="X76" s="922"/>
      <c r="Y76" s="922"/>
      <c r="Z76" s="872"/>
      <c r="AA76" s="923">
        <v>720</v>
      </c>
      <c r="AB76" s="922"/>
      <c r="AC76" s="922"/>
      <c r="AD76" s="922"/>
      <c r="AE76" s="872"/>
      <c r="AF76" s="923">
        <v>720</v>
      </c>
      <c r="AG76" s="922"/>
      <c r="AH76" s="922"/>
      <c r="AI76" s="922"/>
      <c r="AJ76" s="872"/>
      <c r="AK76" s="923">
        <v>27</v>
      </c>
      <c r="AL76" s="922"/>
      <c r="AM76" s="922"/>
      <c r="AN76" s="922"/>
      <c r="AO76" s="872"/>
      <c r="AP76" s="923" t="s">
        <v>612</v>
      </c>
      <c r="AQ76" s="922"/>
      <c r="AR76" s="922"/>
      <c r="AS76" s="922"/>
      <c r="AT76" s="872"/>
      <c r="AU76" s="923" t="s">
        <v>611</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607</v>
      </c>
      <c r="C77" s="916"/>
      <c r="D77" s="916"/>
      <c r="E77" s="916"/>
      <c r="F77" s="916"/>
      <c r="G77" s="916"/>
      <c r="H77" s="916"/>
      <c r="I77" s="916"/>
      <c r="J77" s="916"/>
      <c r="K77" s="916"/>
      <c r="L77" s="916"/>
      <c r="M77" s="916"/>
      <c r="N77" s="916"/>
      <c r="O77" s="916"/>
      <c r="P77" s="917"/>
      <c r="Q77" s="921">
        <v>298</v>
      </c>
      <c r="R77" s="922"/>
      <c r="S77" s="922"/>
      <c r="T77" s="922"/>
      <c r="U77" s="872"/>
      <c r="V77" s="923">
        <v>227</v>
      </c>
      <c r="W77" s="922"/>
      <c r="X77" s="922"/>
      <c r="Y77" s="922"/>
      <c r="Z77" s="872"/>
      <c r="AA77" s="923">
        <v>71</v>
      </c>
      <c r="AB77" s="922"/>
      <c r="AC77" s="922"/>
      <c r="AD77" s="922"/>
      <c r="AE77" s="872"/>
      <c r="AF77" s="923">
        <v>71</v>
      </c>
      <c r="AG77" s="922"/>
      <c r="AH77" s="922"/>
      <c r="AI77" s="922"/>
      <c r="AJ77" s="872"/>
      <c r="AK77" s="923">
        <v>23</v>
      </c>
      <c r="AL77" s="922"/>
      <c r="AM77" s="922"/>
      <c r="AN77" s="922"/>
      <c r="AO77" s="872"/>
      <c r="AP77" s="923" t="s">
        <v>611</v>
      </c>
      <c r="AQ77" s="922"/>
      <c r="AR77" s="922"/>
      <c r="AS77" s="922"/>
      <c r="AT77" s="872"/>
      <c r="AU77" s="923" t="s">
        <v>611</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608</v>
      </c>
      <c r="C78" s="916"/>
      <c r="D78" s="916"/>
      <c r="E78" s="916"/>
      <c r="F78" s="916"/>
      <c r="G78" s="916"/>
      <c r="H78" s="916"/>
      <c r="I78" s="916"/>
      <c r="J78" s="916"/>
      <c r="K78" s="916"/>
      <c r="L78" s="916"/>
      <c r="M78" s="916"/>
      <c r="N78" s="916"/>
      <c r="O78" s="916"/>
      <c r="P78" s="917"/>
      <c r="Q78" s="918">
        <v>57</v>
      </c>
      <c r="R78" s="873"/>
      <c r="S78" s="873"/>
      <c r="T78" s="873"/>
      <c r="U78" s="873"/>
      <c r="V78" s="873">
        <v>51</v>
      </c>
      <c r="W78" s="873"/>
      <c r="X78" s="873"/>
      <c r="Y78" s="873"/>
      <c r="Z78" s="873"/>
      <c r="AA78" s="873">
        <v>5</v>
      </c>
      <c r="AB78" s="873"/>
      <c r="AC78" s="873"/>
      <c r="AD78" s="873"/>
      <c r="AE78" s="873"/>
      <c r="AF78" s="873">
        <v>5</v>
      </c>
      <c r="AG78" s="873"/>
      <c r="AH78" s="873"/>
      <c r="AI78" s="873"/>
      <c r="AJ78" s="873"/>
      <c r="AK78" s="873" t="s">
        <v>611</v>
      </c>
      <c r="AL78" s="873"/>
      <c r="AM78" s="873"/>
      <c r="AN78" s="873"/>
      <c r="AO78" s="873"/>
      <c r="AP78" s="873" t="s">
        <v>611</v>
      </c>
      <c r="AQ78" s="873"/>
      <c r="AR78" s="873"/>
      <c r="AS78" s="873"/>
      <c r="AT78" s="873"/>
      <c r="AU78" s="873" t="s">
        <v>611</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t="s">
        <v>609</v>
      </c>
      <c r="C79" s="916"/>
      <c r="D79" s="916"/>
      <c r="E79" s="916"/>
      <c r="F79" s="916"/>
      <c r="G79" s="916"/>
      <c r="H79" s="916"/>
      <c r="I79" s="916"/>
      <c r="J79" s="916"/>
      <c r="K79" s="916"/>
      <c r="L79" s="916"/>
      <c r="M79" s="916"/>
      <c r="N79" s="916"/>
      <c r="O79" s="916"/>
      <c r="P79" s="917"/>
      <c r="Q79" s="918">
        <v>194</v>
      </c>
      <c r="R79" s="873"/>
      <c r="S79" s="873"/>
      <c r="T79" s="873"/>
      <c r="U79" s="873"/>
      <c r="V79" s="873">
        <v>191</v>
      </c>
      <c r="W79" s="873"/>
      <c r="X79" s="873"/>
      <c r="Y79" s="873"/>
      <c r="Z79" s="873"/>
      <c r="AA79" s="873">
        <v>3</v>
      </c>
      <c r="AB79" s="873"/>
      <c r="AC79" s="873"/>
      <c r="AD79" s="873"/>
      <c r="AE79" s="873"/>
      <c r="AF79" s="873">
        <v>3</v>
      </c>
      <c r="AG79" s="873"/>
      <c r="AH79" s="873"/>
      <c r="AI79" s="873"/>
      <c r="AJ79" s="873"/>
      <c r="AK79" s="873" t="s">
        <v>611</v>
      </c>
      <c r="AL79" s="873"/>
      <c r="AM79" s="873"/>
      <c r="AN79" s="873"/>
      <c r="AO79" s="873"/>
      <c r="AP79" s="873" t="s">
        <v>611</v>
      </c>
      <c r="AQ79" s="873"/>
      <c r="AR79" s="873"/>
      <c r="AS79" s="873"/>
      <c r="AT79" s="873"/>
      <c r="AU79" s="873" t="s">
        <v>611</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t="s">
        <v>610</v>
      </c>
      <c r="C80" s="916"/>
      <c r="D80" s="916"/>
      <c r="E80" s="916"/>
      <c r="F80" s="916"/>
      <c r="G80" s="916"/>
      <c r="H80" s="916"/>
      <c r="I80" s="916"/>
      <c r="J80" s="916"/>
      <c r="K80" s="916"/>
      <c r="L80" s="916"/>
      <c r="M80" s="916"/>
      <c r="N80" s="916"/>
      <c r="O80" s="916"/>
      <c r="P80" s="917"/>
      <c r="Q80" s="918">
        <v>222382</v>
      </c>
      <c r="R80" s="873"/>
      <c r="S80" s="873"/>
      <c r="T80" s="873"/>
      <c r="U80" s="873"/>
      <c r="V80" s="873">
        <v>212552</v>
      </c>
      <c r="W80" s="873"/>
      <c r="X80" s="873"/>
      <c r="Y80" s="873"/>
      <c r="Z80" s="873"/>
      <c r="AA80" s="873">
        <v>9831</v>
      </c>
      <c r="AB80" s="873"/>
      <c r="AC80" s="873"/>
      <c r="AD80" s="873"/>
      <c r="AE80" s="873"/>
      <c r="AF80" s="873">
        <v>9831</v>
      </c>
      <c r="AG80" s="873"/>
      <c r="AH80" s="873"/>
      <c r="AI80" s="873"/>
      <c r="AJ80" s="873"/>
      <c r="AK80" s="873">
        <v>127</v>
      </c>
      <c r="AL80" s="873"/>
      <c r="AM80" s="873"/>
      <c r="AN80" s="873"/>
      <c r="AO80" s="873"/>
      <c r="AP80" s="873" t="s">
        <v>611</v>
      </c>
      <c r="AQ80" s="873"/>
      <c r="AR80" s="873"/>
      <c r="AS80" s="873"/>
      <c r="AT80" s="873"/>
      <c r="AU80" s="873" t="s">
        <v>611</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388</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11288</v>
      </c>
      <c r="AG88" s="884"/>
      <c r="AH88" s="884"/>
      <c r="AI88" s="884"/>
      <c r="AJ88" s="884"/>
      <c r="AK88" s="881"/>
      <c r="AL88" s="881"/>
      <c r="AM88" s="881"/>
      <c r="AN88" s="881"/>
      <c r="AO88" s="881"/>
      <c r="AP88" s="884">
        <v>1164</v>
      </c>
      <c r="AQ88" s="884"/>
      <c r="AR88" s="884"/>
      <c r="AS88" s="884"/>
      <c r="AT88" s="884"/>
      <c r="AU88" s="884">
        <v>52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210</v>
      </c>
      <c r="CS102" s="892"/>
      <c r="CT102" s="892"/>
      <c r="CU102" s="892"/>
      <c r="CV102" s="935"/>
      <c r="CW102" s="934">
        <v>58</v>
      </c>
      <c r="CX102" s="892"/>
      <c r="CY102" s="892"/>
      <c r="CZ102" s="892"/>
      <c r="DA102" s="935"/>
      <c r="DB102" s="934" t="s">
        <v>591</v>
      </c>
      <c r="DC102" s="892"/>
      <c r="DD102" s="892"/>
      <c r="DE102" s="892"/>
      <c r="DF102" s="935"/>
      <c r="DG102" s="934">
        <v>1770</v>
      </c>
      <c r="DH102" s="892"/>
      <c r="DI102" s="892"/>
      <c r="DJ102" s="892"/>
      <c r="DK102" s="935"/>
      <c r="DL102" s="934" t="s">
        <v>592</v>
      </c>
      <c r="DM102" s="892"/>
      <c r="DN102" s="892"/>
      <c r="DO102" s="892"/>
      <c r="DP102" s="935"/>
      <c r="DQ102" s="934">
        <v>1747</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306</v>
      </c>
      <c r="AG109" s="937"/>
      <c r="AH109" s="937"/>
      <c r="AI109" s="937"/>
      <c r="AJ109" s="938"/>
      <c r="AK109" s="936" t="s">
        <v>305</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306</v>
      </c>
      <c r="BW109" s="937"/>
      <c r="BX109" s="937"/>
      <c r="BY109" s="937"/>
      <c r="BZ109" s="938"/>
      <c r="CA109" s="936" t="s">
        <v>305</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306</v>
      </c>
      <c r="DM109" s="937"/>
      <c r="DN109" s="937"/>
      <c r="DO109" s="937"/>
      <c r="DP109" s="938"/>
      <c r="DQ109" s="936" t="s">
        <v>305</v>
      </c>
      <c r="DR109" s="937"/>
      <c r="DS109" s="937"/>
      <c r="DT109" s="937"/>
      <c r="DU109" s="938"/>
      <c r="DV109" s="936" t="s">
        <v>429</v>
      </c>
      <c r="DW109" s="937"/>
      <c r="DX109" s="937"/>
      <c r="DY109" s="937"/>
      <c r="DZ109" s="939"/>
    </row>
    <row r="110" spans="1:131" s="246" customFormat="1" ht="26.25" customHeight="1">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4474872</v>
      </c>
      <c r="AB110" s="944"/>
      <c r="AC110" s="944"/>
      <c r="AD110" s="944"/>
      <c r="AE110" s="945"/>
      <c r="AF110" s="946">
        <v>4493171</v>
      </c>
      <c r="AG110" s="944"/>
      <c r="AH110" s="944"/>
      <c r="AI110" s="944"/>
      <c r="AJ110" s="945"/>
      <c r="AK110" s="946">
        <v>4111732</v>
      </c>
      <c r="AL110" s="944"/>
      <c r="AM110" s="944"/>
      <c r="AN110" s="944"/>
      <c r="AO110" s="945"/>
      <c r="AP110" s="947">
        <v>12.6</v>
      </c>
      <c r="AQ110" s="948"/>
      <c r="AR110" s="948"/>
      <c r="AS110" s="948"/>
      <c r="AT110" s="949"/>
      <c r="AU110" s="950" t="s">
        <v>72</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44284136</v>
      </c>
      <c r="BR110" s="979"/>
      <c r="BS110" s="979"/>
      <c r="BT110" s="979"/>
      <c r="BU110" s="979"/>
      <c r="BV110" s="979">
        <v>44502388</v>
      </c>
      <c r="BW110" s="979"/>
      <c r="BX110" s="979"/>
      <c r="BY110" s="979"/>
      <c r="BZ110" s="979"/>
      <c r="CA110" s="979">
        <v>45276880</v>
      </c>
      <c r="CB110" s="979"/>
      <c r="CC110" s="979"/>
      <c r="CD110" s="979"/>
      <c r="CE110" s="979"/>
      <c r="CF110" s="993">
        <v>138.80000000000001</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2507440</v>
      </c>
      <c r="DH110" s="979"/>
      <c r="DI110" s="979"/>
      <c r="DJ110" s="979"/>
      <c r="DK110" s="979"/>
      <c r="DL110" s="979">
        <v>2269628</v>
      </c>
      <c r="DM110" s="979"/>
      <c r="DN110" s="979"/>
      <c r="DO110" s="979"/>
      <c r="DP110" s="979"/>
      <c r="DQ110" s="979">
        <v>2025968</v>
      </c>
      <c r="DR110" s="979"/>
      <c r="DS110" s="979"/>
      <c r="DT110" s="979"/>
      <c r="DU110" s="979"/>
      <c r="DV110" s="980">
        <v>6.2</v>
      </c>
      <c r="DW110" s="980"/>
      <c r="DX110" s="980"/>
      <c r="DY110" s="980"/>
      <c r="DZ110" s="981"/>
    </row>
    <row r="111" spans="1:131" s="246" customFormat="1" ht="26.25" customHeight="1">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436</v>
      </c>
      <c r="AB111" s="986"/>
      <c r="AC111" s="986"/>
      <c r="AD111" s="986"/>
      <c r="AE111" s="987"/>
      <c r="AF111" s="988" t="s">
        <v>410</v>
      </c>
      <c r="AG111" s="986"/>
      <c r="AH111" s="986"/>
      <c r="AI111" s="986"/>
      <c r="AJ111" s="987"/>
      <c r="AK111" s="988" t="s">
        <v>437</v>
      </c>
      <c r="AL111" s="986"/>
      <c r="AM111" s="986"/>
      <c r="AN111" s="986"/>
      <c r="AO111" s="987"/>
      <c r="AP111" s="989" t="s">
        <v>410</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v>2584115</v>
      </c>
      <c r="BR111" s="972"/>
      <c r="BS111" s="972"/>
      <c r="BT111" s="972"/>
      <c r="BU111" s="972"/>
      <c r="BV111" s="972">
        <v>3717947</v>
      </c>
      <c r="BW111" s="972"/>
      <c r="BX111" s="972"/>
      <c r="BY111" s="972"/>
      <c r="BZ111" s="972"/>
      <c r="CA111" s="972">
        <v>3366427</v>
      </c>
      <c r="CB111" s="972"/>
      <c r="CC111" s="972"/>
      <c r="CD111" s="972"/>
      <c r="CE111" s="972"/>
      <c r="CF111" s="966">
        <v>10.3</v>
      </c>
      <c r="CG111" s="967"/>
      <c r="CH111" s="967"/>
      <c r="CI111" s="967"/>
      <c r="CJ111" s="967"/>
      <c r="CK111" s="997"/>
      <c r="CL111" s="998"/>
      <c r="CM111" s="968" t="s">
        <v>439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75986</v>
      </c>
      <c r="DH111" s="972"/>
      <c r="DI111" s="972"/>
      <c r="DJ111" s="972"/>
      <c r="DK111" s="972"/>
      <c r="DL111" s="972">
        <v>75986</v>
      </c>
      <c r="DM111" s="972"/>
      <c r="DN111" s="972"/>
      <c r="DO111" s="972"/>
      <c r="DP111" s="972"/>
      <c r="DQ111" s="972">
        <v>75986</v>
      </c>
      <c r="DR111" s="972"/>
      <c r="DS111" s="972"/>
      <c r="DT111" s="972"/>
      <c r="DU111" s="972"/>
      <c r="DV111" s="973">
        <v>0.2</v>
      </c>
      <c r="DW111" s="973"/>
      <c r="DX111" s="973"/>
      <c r="DY111" s="973"/>
      <c r="DZ111" s="974"/>
    </row>
    <row r="112" spans="1:131" s="246" customFormat="1" ht="26.25" customHeight="1">
      <c r="A112" s="1004" t="s">
        <v>440</v>
      </c>
      <c r="B112" s="1005"/>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437</v>
      </c>
      <c r="AB112" s="1011"/>
      <c r="AC112" s="1011"/>
      <c r="AD112" s="1011"/>
      <c r="AE112" s="1012"/>
      <c r="AF112" s="1013" t="s">
        <v>437</v>
      </c>
      <c r="AG112" s="1011"/>
      <c r="AH112" s="1011"/>
      <c r="AI112" s="1011"/>
      <c r="AJ112" s="1012"/>
      <c r="AK112" s="1013" t="s">
        <v>437</v>
      </c>
      <c r="AL112" s="1011"/>
      <c r="AM112" s="1011"/>
      <c r="AN112" s="1011"/>
      <c r="AO112" s="1012"/>
      <c r="AP112" s="1014" t="s">
        <v>410</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36716612</v>
      </c>
      <c r="BR112" s="972"/>
      <c r="BS112" s="972"/>
      <c r="BT112" s="972"/>
      <c r="BU112" s="972"/>
      <c r="BV112" s="972">
        <v>35335048</v>
      </c>
      <c r="BW112" s="972"/>
      <c r="BX112" s="972"/>
      <c r="BY112" s="972"/>
      <c r="BZ112" s="972"/>
      <c r="CA112" s="972">
        <v>32896063</v>
      </c>
      <c r="CB112" s="972"/>
      <c r="CC112" s="972"/>
      <c r="CD112" s="972"/>
      <c r="CE112" s="972"/>
      <c r="CF112" s="966">
        <v>100.8</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410</v>
      </c>
      <c r="DH112" s="972"/>
      <c r="DI112" s="972"/>
      <c r="DJ112" s="972"/>
      <c r="DK112" s="972"/>
      <c r="DL112" s="972" t="s">
        <v>444</v>
      </c>
      <c r="DM112" s="972"/>
      <c r="DN112" s="972"/>
      <c r="DO112" s="972"/>
      <c r="DP112" s="972"/>
      <c r="DQ112" s="972" t="s">
        <v>410</v>
      </c>
      <c r="DR112" s="972"/>
      <c r="DS112" s="972"/>
      <c r="DT112" s="972"/>
      <c r="DU112" s="972"/>
      <c r="DV112" s="973" t="s">
        <v>410</v>
      </c>
      <c r="DW112" s="973"/>
      <c r="DX112" s="973"/>
      <c r="DY112" s="973"/>
      <c r="DZ112" s="974"/>
    </row>
    <row r="113" spans="1:130" s="246" customFormat="1" ht="26.25" customHeight="1">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2555220</v>
      </c>
      <c r="AB113" s="986"/>
      <c r="AC113" s="986"/>
      <c r="AD113" s="986"/>
      <c r="AE113" s="987"/>
      <c r="AF113" s="988">
        <v>2569006</v>
      </c>
      <c r="AG113" s="986"/>
      <c r="AH113" s="986"/>
      <c r="AI113" s="986"/>
      <c r="AJ113" s="987"/>
      <c r="AK113" s="988">
        <v>2318870</v>
      </c>
      <c r="AL113" s="986"/>
      <c r="AM113" s="986"/>
      <c r="AN113" s="986"/>
      <c r="AO113" s="987"/>
      <c r="AP113" s="989">
        <v>7.1</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72225</v>
      </c>
      <c r="BR113" s="972"/>
      <c r="BS113" s="972"/>
      <c r="BT113" s="972"/>
      <c r="BU113" s="972"/>
      <c r="BV113" s="972">
        <v>61710</v>
      </c>
      <c r="BW113" s="972"/>
      <c r="BX113" s="972"/>
      <c r="BY113" s="972"/>
      <c r="BZ113" s="972"/>
      <c r="CA113" s="972">
        <v>52254</v>
      </c>
      <c r="CB113" s="972"/>
      <c r="CC113" s="972"/>
      <c r="CD113" s="972"/>
      <c r="CE113" s="972"/>
      <c r="CF113" s="966">
        <v>0.2</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689</v>
      </c>
      <c r="DH113" s="1011"/>
      <c r="DI113" s="1011"/>
      <c r="DJ113" s="1011"/>
      <c r="DK113" s="1012"/>
      <c r="DL113" s="1013" t="s">
        <v>410</v>
      </c>
      <c r="DM113" s="1011"/>
      <c r="DN113" s="1011"/>
      <c r="DO113" s="1011"/>
      <c r="DP113" s="1012"/>
      <c r="DQ113" s="1013" t="s">
        <v>410</v>
      </c>
      <c r="DR113" s="1011"/>
      <c r="DS113" s="1011"/>
      <c r="DT113" s="1011"/>
      <c r="DU113" s="1012"/>
      <c r="DV113" s="1014" t="s">
        <v>448</v>
      </c>
      <c r="DW113" s="1015"/>
      <c r="DX113" s="1015"/>
      <c r="DY113" s="1015"/>
      <c r="DZ113" s="1016"/>
    </row>
    <row r="114" spans="1:130" s="246" customFormat="1" ht="26.25" customHeight="1">
      <c r="A114" s="1006"/>
      <c r="B114" s="1007"/>
      <c r="C114" s="1002" t="s">
        <v>449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10947</v>
      </c>
      <c r="AB114" s="1011"/>
      <c r="AC114" s="1011"/>
      <c r="AD114" s="1011"/>
      <c r="AE114" s="1012"/>
      <c r="AF114" s="1013">
        <v>7665</v>
      </c>
      <c r="AG114" s="1011"/>
      <c r="AH114" s="1011"/>
      <c r="AI114" s="1011"/>
      <c r="AJ114" s="1012"/>
      <c r="AK114" s="1013">
        <v>6703</v>
      </c>
      <c r="AL114" s="1011"/>
      <c r="AM114" s="1011"/>
      <c r="AN114" s="1011"/>
      <c r="AO114" s="1012"/>
      <c r="AP114" s="1014">
        <v>0</v>
      </c>
      <c r="AQ114" s="1015"/>
      <c r="AR114" s="1015"/>
      <c r="AS114" s="1015"/>
      <c r="AT114" s="1016"/>
      <c r="AU114" s="952"/>
      <c r="AV114" s="953"/>
      <c r="AW114" s="953"/>
      <c r="AX114" s="953"/>
      <c r="AY114" s="953"/>
      <c r="AZ114" s="1001" t="s">
        <v>450</v>
      </c>
      <c r="BA114" s="1002"/>
      <c r="BB114" s="1002"/>
      <c r="BC114" s="1002"/>
      <c r="BD114" s="1002"/>
      <c r="BE114" s="1002"/>
      <c r="BF114" s="1002"/>
      <c r="BG114" s="1002"/>
      <c r="BH114" s="1002"/>
      <c r="BI114" s="1002"/>
      <c r="BJ114" s="1002"/>
      <c r="BK114" s="1002"/>
      <c r="BL114" s="1002"/>
      <c r="BM114" s="1002"/>
      <c r="BN114" s="1002"/>
      <c r="BO114" s="1002"/>
      <c r="BP114" s="1003"/>
      <c r="BQ114" s="971">
        <v>10084133</v>
      </c>
      <c r="BR114" s="972"/>
      <c r="BS114" s="972"/>
      <c r="BT114" s="972"/>
      <c r="BU114" s="972"/>
      <c r="BV114" s="972">
        <v>9839012</v>
      </c>
      <c r="BW114" s="972"/>
      <c r="BX114" s="972"/>
      <c r="BY114" s="972"/>
      <c r="BZ114" s="972"/>
      <c r="CA114" s="972">
        <v>9398983</v>
      </c>
      <c r="CB114" s="972"/>
      <c r="CC114" s="972"/>
      <c r="CD114" s="972"/>
      <c r="CE114" s="972"/>
      <c r="CF114" s="966">
        <v>28.8</v>
      </c>
      <c r="CG114" s="967"/>
      <c r="CH114" s="967"/>
      <c r="CI114" s="967"/>
      <c r="CJ114" s="967"/>
      <c r="CK114" s="997"/>
      <c r="CL114" s="998"/>
      <c r="CM114" s="968" t="s">
        <v>451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390</v>
      </c>
      <c r="DH114" s="1011"/>
      <c r="DI114" s="1011"/>
      <c r="DJ114" s="1011"/>
      <c r="DK114" s="1012"/>
      <c r="DL114" s="1013" t="s">
        <v>444</v>
      </c>
      <c r="DM114" s="1011"/>
      <c r="DN114" s="1011"/>
      <c r="DO114" s="1011"/>
      <c r="DP114" s="1012"/>
      <c r="DQ114" s="1013" t="s">
        <v>444</v>
      </c>
      <c r="DR114" s="1011"/>
      <c r="DS114" s="1011"/>
      <c r="DT114" s="1011"/>
      <c r="DU114" s="1012"/>
      <c r="DV114" s="1014" t="s">
        <v>410</v>
      </c>
      <c r="DW114" s="1015"/>
      <c r="DX114" s="1015"/>
      <c r="DY114" s="1015"/>
      <c r="DZ114" s="1016"/>
    </row>
    <row r="115" spans="1:130" s="246" customFormat="1" ht="26.25" customHeight="1">
      <c r="A115" s="1006"/>
      <c r="B115" s="1007"/>
      <c r="C115" s="1002" t="s">
        <v>452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325548</v>
      </c>
      <c r="AB115" s="986"/>
      <c r="AC115" s="986"/>
      <c r="AD115" s="986"/>
      <c r="AE115" s="987"/>
      <c r="AF115" s="988">
        <v>326619</v>
      </c>
      <c r="AG115" s="986"/>
      <c r="AH115" s="986"/>
      <c r="AI115" s="986"/>
      <c r="AJ115" s="987"/>
      <c r="AK115" s="988">
        <v>311931</v>
      </c>
      <c r="AL115" s="986"/>
      <c r="AM115" s="986"/>
      <c r="AN115" s="986"/>
      <c r="AO115" s="987"/>
      <c r="AP115" s="989">
        <v>1</v>
      </c>
      <c r="AQ115" s="990"/>
      <c r="AR115" s="990"/>
      <c r="AS115" s="990"/>
      <c r="AT115" s="991"/>
      <c r="AU115" s="952"/>
      <c r="AV115" s="953"/>
      <c r="AW115" s="953"/>
      <c r="AX115" s="953"/>
      <c r="AY115" s="953"/>
      <c r="AZ115" s="1001" t="s">
        <v>453</v>
      </c>
      <c r="BA115" s="1002"/>
      <c r="BB115" s="1002"/>
      <c r="BC115" s="1002"/>
      <c r="BD115" s="1002"/>
      <c r="BE115" s="1002"/>
      <c r="BF115" s="1002"/>
      <c r="BG115" s="1002"/>
      <c r="BH115" s="1002"/>
      <c r="BI115" s="1002"/>
      <c r="BJ115" s="1002"/>
      <c r="BK115" s="1002"/>
      <c r="BL115" s="1002"/>
      <c r="BM115" s="1002"/>
      <c r="BN115" s="1002"/>
      <c r="BO115" s="1002"/>
      <c r="BP115" s="1003"/>
      <c r="BQ115" s="971">
        <v>2715224</v>
      </c>
      <c r="BR115" s="972"/>
      <c r="BS115" s="972"/>
      <c r="BT115" s="972"/>
      <c r="BU115" s="972"/>
      <c r="BV115" s="972">
        <v>2168646</v>
      </c>
      <c r="BW115" s="972"/>
      <c r="BX115" s="972"/>
      <c r="BY115" s="972"/>
      <c r="BZ115" s="972"/>
      <c r="CA115" s="972">
        <v>1746895</v>
      </c>
      <c r="CB115" s="972"/>
      <c r="CC115" s="972"/>
      <c r="CD115" s="972"/>
      <c r="CE115" s="972"/>
      <c r="CF115" s="966">
        <v>5.4</v>
      </c>
      <c r="CG115" s="967"/>
      <c r="CH115" s="967"/>
      <c r="CI115" s="967"/>
      <c r="CJ115" s="967"/>
      <c r="CK115" s="997"/>
      <c r="CL115" s="998"/>
      <c r="CM115" s="1001" t="s">
        <v>454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455</v>
      </c>
      <c r="DH115" s="1011"/>
      <c r="DI115" s="1011"/>
      <c r="DJ115" s="1011"/>
      <c r="DK115" s="1012"/>
      <c r="DL115" s="1013" t="s">
        <v>410</v>
      </c>
      <c r="DM115" s="1011"/>
      <c r="DN115" s="1011"/>
      <c r="DO115" s="1011"/>
      <c r="DP115" s="1012"/>
      <c r="DQ115" s="1013" t="s">
        <v>448</v>
      </c>
      <c r="DR115" s="1011"/>
      <c r="DS115" s="1011"/>
      <c r="DT115" s="1011"/>
      <c r="DU115" s="1012"/>
      <c r="DV115" s="1014" t="s">
        <v>410</v>
      </c>
      <c r="DW115" s="1015"/>
      <c r="DX115" s="1015"/>
      <c r="DY115" s="1015"/>
      <c r="DZ115" s="1016"/>
    </row>
    <row r="116" spans="1:130" s="246" customFormat="1" ht="26.25" customHeight="1">
      <c r="A116" s="1008"/>
      <c r="B116" s="1009"/>
      <c r="C116" s="1017" t="s">
        <v>456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18</v>
      </c>
      <c r="AB116" s="1011"/>
      <c r="AC116" s="1011"/>
      <c r="AD116" s="1011"/>
      <c r="AE116" s="1012"/>
      <c r="AF116" s="1013">
        <v>44</v>
      </c>
      <c r="AG116" s="1011"/>
      <c r="AH116" s="1011"/>
      <c r="AI116" s="1011"/>
      <c r="AJ116" s="1012"/>
      <c r="AK116" s="1013" t="s">
        <v>455</v>
      </c>
      <c r="AL116" s="1011"/>
      <c r="AM116" s="1011"/>
      <c r="AN116" s="1011"/>
      <c r="AO116" s="1012"/>
      <c r="AP116" s="1014" t="s">
        <v>410</v>
      </c>
      <c r="AQ116" s="1015"/>
      <c r="AR116" s="1015"/>
      <c r="AS116" s="1015"/>
      <c r="AT116" s="1016"/>
      <c r="AU116" s="952"/>
      <c r="AV116" s="953"/>
      <c r="AW116" s="953"/>
      <c r="AX116" s="953"/>
      <c r="AY116" s="953"/>
      <c r="AZ116" s="1019" t="s">
        <v>457</v>
      </c>
      <c r="BA116" s="1020"/>
      <c r="BB116" s="1020"/>
      <c r="BC116" s="1020"/>
      <c r="BD116" s="1020"/>
      <c r="BE116" s="1020"/>
      <c r="BF116" s="1020"/>
      <c r="BG116" s="1020"/>
      <c r="BH116" s="1020"/>
      <c r="BI116" s="1020"/>
      <c r="BJ116" s="1020"/>
      <c r="BK116" s="1020"/>
      <c r="BL116" s="1020"/>
      <c r="BM116" s="1020"/>
      <c r="BN116" s="1020"/>
      <c r="BO116" s="1020"/>
      <c r="BP116" s="1021"/>
      <c r="BQ116" s="971" t="s">
        <v>455</v>
      </c>
      <c r="BR116" s="972"/>
      <c r="BS116" s="972"/>
      <c r="BT116" s="972"/>
      <c r="BU116" s="972"/>
      <c r="BV116" s="972" t="s">
        <v>410</v>
      </c>
      <c r="BW116" s="972"/>
      <c r="BX116" s="972"/>
      <c r="BY116" s="972"/>
      <c r="BZ116" s="972"/>
      <c r="CA116" s="972" t="s">
        <v>437</v>
      </c>
      <c r="CB116" s="972"/>
      <c r="CC116" s="972"/>
      <c r="CD116" s="972"/>
      <c r="CE116" s="972"/>
      <c r="CF116" s="966" t="s">
        <v>410</v>
      </c>
      <c r="CG116" s="967"/>
      <c r="CH116" s="967"/>
      <c r="CI116" s="967"/>
      <c r="CJ116" s="967"/>
      <c r="CK116" s="997"/>
      <c r="CL116" s="998"/>
      <c r="CM116" s="968" t="s">
        <v>458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410</v>
      </c>
      <c r="DH116" s="1011"/>
      <c r="DI116" s="1011"/>
      <c r="DJ116" s="1011"/>
      <c r="DK116" s="1012"/>
      <c r="DL116" s="1013" t="s">
        <v>410</v>
      </c>
      <c r="DM116" s="1011"/>
      <c r="DN116" s="1011"/>
      <c r="DO116" s="1011"/>
      <c r="DP116" s="1012"/>
      <c r="DQ116" s="1013" t="s">
        <v>437</v>
      </c>
      <c r="DR116" s="1011"/>
      <c r="DS116" s="1011"/>
      <c r="DT116" s="1011"/>
      <c r="DU116" s="1012"/>
      <c r="DV116" s="1014" t="s">
        <v>437</v>
      </c>
      <c r="DW116" s="1015"/>
      <c r="DX116" s="1015"/>
      <c r="DY116" s="1015"/>
      <c r="DZ116" s="1016"/>
    </row>
    <row r="117" spans="1:130" s="246" customFormat="1" ht="26.25" customHeight="1">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459</v>
      </c>
      <c r="Z117" s="938"/>
      <c r="AA117" s="1028">
        <v>7366605</v>
      </c>
      <c r="AB117" s="1029"/>
      <c r="AC117" s="1029"/>
      <c r="AD117" s="1029"/>
      <c r="AE117" s="1030"/>
      <c r="AF117" s="1031">
        <v>7396505</v>
      </c>
      <c r="AG117" s="1029"/>
      <c r="AH117" s="1029"/>
      <c r="AI117" s="1029"/>
      <c r="AJ117" s="1030"/>
      <c r="AK117" s="1031">
        <v>6749236</v>
      </c>
      <c r="AL117" s="1029"/>
      <c r="AM117" s="1029"/>
      <c r="AN117" s="1029"/>
      <c r="AO117" s="1030"/>
      <c r="AP117" s="1032"/>
      <c r="AQ117" s="1033"/>
      <c r="AR117" s="1033"/>
      <c r="AS117" s="1033"/>
      <c r="AT117" s="1034"/>
      <c r="AU117" s="952"/>
      <c r="AV117" s="953"/>
      <c r="AW117" s="953"/>
      <c r="AX117" s="953"/>
      <c r="AY117" s="953"/>
      <c r="AZ117" s="1019" t="s">
        <v>460</v>
      </c>
      <c r="BA117" s="1020"/>
      <c r="BB117" s="1020"/>
      <c r="BC117" s="1020"/>
      <c r="BD117" s="1020"/>
      <c r="BE117" s="1020"/>
      <c r="BF117" s="1020"/>
      <c r="BG117" s="1020"/>
      <c r="BH117" s="1020"/>
      <c r="BI117" s="1020"/>
      <c r="BJ117" s="1020"/>
      <c r="BK117" s="1020"/>
      <c r="BL117" s="1020"/>
      <c r="BM117" s="1020"/>
      <c r="BN117" s="1020"/>
      <c r="BO117" s="1020"/>
      <c r="BP117" s="1021"/>
      <c r="BQ117" s="971" t="s">
        <v>410</v>
      </c>
      <c r="BR117" s="972"/>
      <c r="BS117" s="972"/>
      <c r="BT117" s="972"/>
      <c r="BU117" s="972"/>
      <c r="BV117" s="972" t="s">
        <v>437</v>
      </c>
      <c r="BW117" s="972"/>
      <c r="BX117" s="972"/>
      <c r="BY117" s="972"/>
      <c r="BZ117" s="972"/>
      <c r="CA117" s="972" t="s">
        <v>410</v>
      </c>
      <c r="CB117" s="972"/>
      <c r="CC117" s="972"/>
      <c r="CD117" s="972"/>
      <c r="CE117" s="972"/>
      <c r="CF117" s="966" t="s">
        <v>410</v>
      </c>
      <c r="CG117" s="967"/>
      <c r="CH117" s="967"/>
      <c r="CI117" s="967"/>
      <c r="CJ117" s="967"/>
      <c r="CK117" s="997"/>
      <c r="CL117" s="998"/>
      <c r="CM117" s="968" t="s">
        <v>461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410</v>
      </c>
      <c r="DH117" s="1011"/>
      <c r="DI117" s="1011"/>
      <c r="DJ117" s="1011"/>
      <c r="DK117" s="1012"/>
      <c r="DL117" s="1013" t="s">
        <v>410</v>
      </c>
      <c r="DM117" s="1011"/>
      <c r="DN117" s="1011"/>
      <c r="DO117" s="1011"/>
      <c r="DP117" s="1012"/>
      <c r="DQ117" s="1013" t="s">
        <v>437</v>
      </c>
      <c r="DR117" s="1011"/>
      <c r="DS117" s="1011"/>
      <c r="DT117" s="1011"/>
      <c r="DU117" s="1012"/>
      <c r="DV117" s="1014" t="s">
        <v>437</v>
      </c>
      <c r="DW117" s="1015"/>
      <c r="DX117" s="1015"/>
      <c r="DY117" s="1015"/>
      <c r="DZ117" s="1016"/>
    </row>
    <row r="118" spans="1:130" s="246" customFormat="1" ht="26.25" customHeight="1">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306</v>
      </c>
      <c r="AG118" s="937"/>
      <c r="AH118" s="937"/>
      <c r="AI118" s="937"/>
      <c r="AJ118" s="938"/>
      <c r="AK118" s="936" t="s">
        <v>305</v>
      </c>
      <c r="AL118" s="937"/>
      <c r="AM118" s="937"/>
      <c r="AN118" s="937"/>
      <c r="AO118" s="938"/>
      <c r="AP118" s="1023" t="s">
        <v>429</v>
      </c>
      <c r="AQ118" s="1024"/>
      <c r="AR118" s="1024"/>
      <c r="AS118" s="1024"/>
      <c r="AT118" s="1025"/>
      <c r="AU118" s="952"/>
      <c r="AV118" s="953"/>
      <c r="AW118" s="953"/>
      <c r="AX118" s="953"/>
      <c r="AY118" s="953"/>
      <c r="AZ118" s="1026" t="s">
        <v>462</v>
      </c>
      <c r="BA118" s="1017"/>
      <c r="BB118" s="1017"/>
      <c r="BC118" s="1017"/>
      <c r="BD118" s="1017"/>
      <c r="BE118" s="1017"/>
      <c r="BF118" s="1017"/>
      <c r="BG118" s="1017"/>
      <c r="BH118" s="1017"/>
      <c r="BI118" s="1017"/>
      <c r="BJ118" s="1017"/>
      <c r="BK118" s="1017"/>
      <c r="BL118" s="1017"/>
      <c r="BM118" s="1017"/>
      <c r="BN118" s="1017"/>
      <c r="BO118" s="1017"/>
      <c r="BP118" s="1018"/>
      <c r="BQ118" s="1049" t="s">
        <v>444</v>
      </c>
      <c r="BR118" s="1050"/>
      <c r="BS118" s="1050"/>
      <c r="BT118" s="1050"/>
      <c r="BU118" s="1050"/>
      <c r="BV118" s="1050" t="s">
        <v>410</v>
      </c>
      <c r="BW118" s="1050"/>
      <c r="BX118" s="1050"/>
      <c r="BY118" s="1050"/>
      <c r="BZ118" s="1050"/>
      <c r="CA118" s="1050" t="s">
        <v>410</v>
      </c>
      <c r="CB118" s="1050"/>
      <c r="CC118" s="1050"/>
      <c r="CD118" s="1050"/>
      <c r="CE118" s="1050"/>
      <c r="CF118" s="966" t="s">
        <v>410</v>
      </c>
      <c r="CG118" s="967"/>
      <c r="CH118" s="967"/>
      <c r="CI118" s="967"/>
      <c r="CJ118" s="967"/>
      <c r="CK118" s="997"/>
      <c r="CL118" s="998"/>
      <c r="CM118" s="968" t="s">
        <v>463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437</v>
      </c>
      <c r="DH118" s="1011"/>
      <c r="DI118" s="1011"/>
      <c r="DJ118" s="1011"/>
      <c r="DK118" s="1012"/>
      <c r="DL118" s="1013" t="s">
        <v>437</v>
      </c>
      <c r="DM118" s="1011"/>
      <c r="DN118" s="1011"/>
      <c r="DO118" s="1011"/>
      <c r="DP118" s="1012"/>
      <c r="DQ118" s="1013" t="s">
        <v>437</v>
      </c>
      <c r="DR118" s="1011"/>
      <c r="DS118" s="1011"/>
      <c r="DT118" s="1011"/>
      <c r="DU118" s="1012"/>
      <c r="DV118" s="1014" t="s">
        <v>410</v>
      </c>
      <c r="DW118" s="1015"/>
      <c r="DX118" s="1015"/>
      <c r="DY118" s="1015"/>
      <c r="DZ118" s="1016"/>
    </row>
    <row r="119" spans="1:130" s="246" customFormat="1" ht="26.25" customHeight="1">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293567</v>
      </c>
      <c r="AB119" s="944"/>
      <c r="AC119" s="944"/>
      <c r="AD119" s="944"/>
      <c r="AE119" s="945"/>
      <c r="AF119" s="946">
        <v>293839</v>
      </c>
      <c r="AG119" s="944"/>
      <c r="AH119" s="944"/>
      <c r="AI119" s="944"/>
      <c r="AJ119" s="945"/>
      <c r="AK119" s="946">
        <v>294117</v>
      </c>
      <c r="AL119" s="944"/>
      <c r="AM119" s="944"/>
      <c r="AN119" s="944"/>
      <c r="AO119" s="945"/>
      <c r="AP119" s="947">
        <v>0.9</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464</v>
      </c>
      <c r="BP119" s="1058"/>
      <c r="BQ119" s="1049">
        <v>96456445</v>
      </c>
      <c r="BR119" s="1050"/>
      <c r="BS119" s="1050"/>
      <c r="BT119" s="1050"/>
      <c r="BU119" s="1050"/>
      <c r="BV119" s="1050">
        <v>95624751</v>
      </c>
      <c r="BW119" s="1050"/>
      <c r="BX119" s="1050"/>
      <c r="BY119" s="1050"/>
      <c r="BZ119" s="1050"/>
      <c r="CA119" s="1050">
        <v>92737502</v>
      </c>
      <c r="CB119" s="1050"/>
      <c r="CC119" s="1050"/>
      <c r="CD119" s="1050"/>
      <c r="CE119" s="1050"/>
      <c r="CF119" s="1051"/>
      <c r="CG119" s="1052"/>
      <c r="CH119" s="1052"/>
      <c r="CI119" s="1052"/>
      <c r="CJ119" s="1053"/>
      <c r="CK119" s="999"/>
      <c r="CL119" s="1000"/>
      <c r="CM119" s="1054" t="s">
        <v>465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410</v>
      </c>
      <c r="DH119" s="1036"/>
      <c r="DI119" s="1036"/>
      <c r="DJ119" s="1036"/>
      <c r="DK119" s="1037"/>
      <c r="DL119" s="1035">
        <v>1372333</v>
      </c>
      <c r="DM119" s="1036"/>
      <c r="DN119" s="1036"/>
      <c r="DO119" s="1036"/>
      <c r="DP119" s="1037"/>
      <c r="DQ119" s="1035">
        <v>1264473</v>
      </c>
      <c r="DR119" s="1036"/>
      <c r="DS119" s="1036"/>
      <c r="DT119" s="1036"/>
      <c r="DU119" s="1037"/>
      <c r="DV119" s="1038">
        <v>3.9</v>
      </c>
      <c r="DW119" s="1039"/>
      <c r="DX119" s="1039"/>
      <c r="DY119" s="1039"/>
      <c r="DZ119" s="1040"/>
    </row>
    <row r="120" spans="1:130" s="246" customFormat="1" ht="26.25" customHeight="1">
      <c r="A120" s="1111"/>
      <c r="B120" s="998"/>
      <c r="C120" s="968" t="s">
        <v>439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410</v>
      </c>
      <c r="AB120" s="1011"/>
      <c r="AC120" s="1011"/>
      <c r="AD120" s="1011"/>
      <c r="AE120" s="1012"/>
      <c r="AF120" s="1013" t="s">
        <v>410</v>
      </c>
      <c r="AG120" s="1011"/>
      <c r="AH120" s="1011"/>
      <c r="AI120" s="1011"/>
      <c r="AJ120" s="1012"/>
      <c r="AK120" s="1013" t="s">
        <v>410</v>
      </c>
      <c r="AL120" s="1011"/>
      <c r="AM120" s="1011"/>
      <c r="AN120" s="1011"/>
      <c r="AO120" s="1012"/>
      <c r="AP120" s="1014" t="s">
        <v>455</v>
      </c>
      <c r="AQ120" s="1015"/>
      <c r="AR120" s="1015"/>
      <c r="AS120" s="1015"/>
      <c r="AT120" s="1016"/>
      <c r="AU120" s="1041" t="s">
        <v>466</v>
      </c>
      <c r="AV120" s="1042"/>
      <c r="AW120" s="1042"/>
      <c r="AX120" s="1042"/>
      <c r="AY120" s="1043"/>
      <c r="AZ120" s="992" t="s">
        <v>467</v>
      </c>
      <c r="BA120" s="941"/>
      <c r="BB120" s="941"/>
      <c r="BC120" s="941"/>
      <c r="BD120" s="941"/>
      <c r="BE120" s="941"/>
      <c r="BF120" s="941"/>
      <c r="BG120" s="941"/>
      <c r="BH120" s="941"/>
      <c r="BI120" s="941"/>
      <c r="BJ120" s="941"/>
      <c r="BK120" s="941"/>
      <c r="BL120" s="941"/>
      <c r="BM120" s="941"/>
      <c r="BN120" s="941"/>
      <c r="BO120" s="941"/>
      <c r="BP120" s="942"/>
      <c r="BQ120" s="978">
        <v>11871207</v>
      </c>
      <c r="BR120" s="979"/>
      <c r="BS120" s="979"/>
      <c r="BT120" s="979"/>
      <c r="BU120" s="979"/>
      <c r="BV120" s="979">
        <v>12375414</v>
      </c>
      <c r="BW120" s="979"/>
      <c r="BX120" s="979"/>
      <c r="BY120" s="979"/>
      <c r="BZ120" s="979"/>
      <c r="CA120" s="979">
        <v>12992214</v>
      </c>
      <c r="CB120" s="979"/>
      <c r="CC120" s="979"/>
      <c r="CD120" s="979"/>
      <c r="CE120" s="979"/>
      <c r="CF120" s="993">
        <v>39.799999999999997</v>
      </c>
      <c r="CG120" s="994"/>
      <c r="CH120" s="994"/>
      <c r="CI120" s="994"/>
      <c r="CJ120" s="994"/>
      <c r="CK120" s="1059" t="s">
        <v>468</v>
      </c>
      <c r="CL120" s="1060"/>
      <c r="CM120" s="1060"/>
      <c r="CN120" s="1060"/>
      <c r="CO120" s="1061"/>
      <c r="CP120" s="1067" t="s">
        <v>469</v>
      </c>
      <c r="CQ120" s="1068"/>
      <c r="CR120" s="1068"/>
      <c r="CS120" s="1068"/>
      <c r="CT120" s="1068"/>
      <c r="CU120" s="1068"/>
      <c r="CV120" s="1068"/>
      <c r="CW120" s="1068"/>
      <c r="CX120" s="1068"/>
      <c r="CY120" s="1068"/>
      <c r="CZ120" s="1068"/>
      <c r="DA120" s="1068"/>
      <c r="DB120" s="1068"/>
      <c r="DC120" s="1068"/>
      <c r="DD120" s="1068"/>
      <c r="DE120" s="1068"/>
      <c r="DF120" s="1069"/>
      <c r="DG120" s="978">
        <v>31878954</v>
      </c>
      <c r="DH120" s="979"/>
      <c r="DI120" s="979"/>
      <c r="DJ120" s="979"/>
      <c r="DK120" s="979"/>
      <c r="DL120" s="979">
        <v>30753507</v>
      </c>
      <c r="DM120" s="979"/>
      <c r="DN120" s="979"/>
      <c r="DO120" s="979"/>
      <c r="DP120" s="979"/>
      <c r="DQ120" s="979">
        <v>28604924</v>
      </c>
      <c r="DR120" s="979"/>
      <c r="DS120" s="979"/>
      <c r="DT120" s="979"/>
      <c r="DU120" s="979"/>
      <c r="DV120" s="980">
        <v>87.7</v>
      </c>
      <c r="DW120" s="980"/>
      <c r="DX120" s="980"/>
      <c r="DY120" s="980"/>
      <c r="DZ120" s="981"/>
    </row>
    <row r="121" spans="1:130" s="246" customFormat="1" ht="26.25" customHeight="1">
      <c r="A121" s="1111"/>
      <c r="B121" s="998"/>
      <c r="C121" s="1019" t="s">
        <v>470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86</v>
      </c>
      <c r="AB121" s="1011"/>
      <c r="AC121" s="1011"/>
      <c r="AD121" s="1011"/>
      <c r="AE121" s="1012"/>
      <c r="AF121" s="1013" t="s">
        <v>390</v>
      </c>
      <c r="AG121" s="1011"/>
      <c r="AH121" s="1011"/>
      <c r="AI121" s="1011"/>
      <c r="AJ121" s="1012"/>
      <c r="AK121" s="1013" t="s">
        <v>437</v>
      </c>
      <c r="AL121" s="1011"/>
      <c r="AM121" s="1011"/>
      <c r="AN121" s="1011"/>
      <c r="AO121" s="1012"/>
      <c r="AP121" s="1014" t="s">
        <v>437</v>
      </c>
      <c r="AQ121" s="1015"/>
      <c r="AR121" s="1015"/>
      <c r="AS121" s="1015"/>
      <c r="AT121" s="1016"/>
      <c r="AU121" s="1044"/>
      <c r="AV121" s="1045"/>
      <c r="AW121" s="1045"/>
      <c r="AX121" s="1045"/>
      <c r="AY121" s="1046"/>
      <c r="AZ121" s="1001" t="s">
        <v>471</v>
      </c>
      <c r="BA121" s="1002"/>
      <c r="BB121" s="1002"/>
      <c r="BC121" s="1002"/>
      <c r="BD121" s="1002"/>
      <c r="BE121" s="1002"/>
      <c r="BF121" s="1002"/>
      <c r="BG121" s="1002"/>
      <c r="BH121" s="1002"/>
      <c r="BI121" s="1002"/>
      <c r="BJ121" s="1002"/>
      <c r="BK121" s="1002"/>
      <c r="BL121" s="1002"/>
      <c r="BM121" s="1002"/>
      <c r="BN121" s="1002"/>
      <c r="BO121" s="1002"/>
      <c r="BP121" s="1003"/>
      <c r="BQ121" s="971">
        <v>16336184</v>
      </c>
      <c r="BR121" s="972"/>
      <c r="BS121" s="972"/>
      <c r="BT121" s="972"/>
      <c r="BU121" s="972"/>
      <c r="BV121" s="972">
        <v>16980030</v>
      </c>
      <c r="BW121" s="972"/>
      <c r="BX121" s="972"/>
      <c r="BY121" s="972"/>
      <c r="BZ121" s="972"/>
      <c r="CA121" s="972">
        <v>18458630</v>
      </c>
      <c r="CB121" s="972"/>
      <c r="CC121" s="972"/>
      <c r="CD121" s="972"/>
      <c r="CE121" s="972"/>
      <c r="CF121" s="966">
        <v>56.6</v>
      </c>
      <c r="CG121" s="967"/>
      <c r="CH121" s="967"/>
      <c r="CI121" s="967"/>
      <c r="CJ121" s="967"/>
      <c r="CK121" s="1062"/>
      <c r="CL121" s="1063"/>
      <c r="CM121" s="1063"/>
      <c r="CN121" s="1063"/>
      <c r="CO121" s="1064"/>
      <c r="CP121" s="1072" t="s">
        <v>472</v>
      </c>
      <c r="CQ121" s="1073"/>
      <c r="CR121" s="1073"/>
      <c r="CS121" s="1073"/>
      <c r="CT121" s="1073"/>
      <c r="CU121" s="1073"/>
      <c r="CV121" s="1073"/>
      <c r="CW121" s="1073"/>
      <c r="CX121" s="1073"/>
      <c r="CY121" s="1073"/>
      <c r="CZ121" s="1073"/>
      <c r="DA121" s="1073"/>
      <c r="DB121" s="1073"/>
      <c r="DC121" s="1073"/>
      <c r="DD121" s="1073"/>
      <c r="DE121" s="1073"/>
      <c r="DF121" s="1074"/>
      <c r="DG121" s="971">
        <v>4606385</v>
      </c>
      <c r="DH121" s="972"/>
      <c r="DI121" s="972"/>
      <c r="DJ121" s="972"/>
      <c r="DK121" s="972"/>
      <c r="DL121" s="972">
        <v>4329602</v>
      </c>
      <c r="DM121" s="972"/>
      <c r="DN121" s="972"/>
      <c r="DO121" s="972"/>
      <c r="DP121" s="972"/>
      <c r="DQ121" s="972">
        <v>4039760</v>
      </c>
      <c r="DR121" s="972"/>
      <c r="DS121" s="972"/>
      <c r="DT121" s="972"/>
      <c r="DU121" s="972"/>
      <c r="DV121" s="973">
        <v>12.4</v>
      </c>
      <c r="DW121" s="973"/>
      <c r="DX121" s="973"/>
      <c r="DY121" s="973"/>
      <c r="DZ121" s="974"/>
    </row>
    <row r="122" spans="1:130" s="246" customFormat="1" ht="26.25" customHeight="1">
      <c r="A122" s="1111"/>
      <c r="B122" s="998"/>
      <c r="C122" s="968" t="s">
        <v>451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437</v>
      </c>
      <c r="AB122" s="1011"/>
      <c r="AC122" s="1011"/>
      <c r="AD122" s="1011"/>
      <c r="AE122" s="1012"/>
      <c r="AF122" s="1013" t="s">
        <v>410</v>
      </c>
      <c r="AG122" s="1011"/>
      <c r="AH122" s="1011"/>
      <c r="AI122" s="1011"/>
      <c r="AJ122" s="1012"/>
      <c r="AK122" s="1013" t="s">
        <v>437</v>
      </c>
      <c r="AL122" s="1011"/>
      <c r="AM122" s="1011"/>
      <c r="AN122" s="1011"/>
      <c r="AO122" s="1012"/>
      <c r="AP122" s="1014" t="s">
        <v>437</v>
      </c>
      <c r="AQ122" s="1015"/>
      <c r="AR122" s="1015"/>
      <c r="AS122" s="1015"/>
      <c r="AT122" s="1016"/>
      <c r="AU122" s="1044"/>
      <c r="AV122" s="1045"/>
      <c r="AW122" s="1045"/>
      <c r="AX122" s="1045"/>
      <c r="AY122" s="1046"/>
      <c r="AZ122" s="1026" t="s">
        <v>473</v>
      </c>
      <c r="BA122" s="1017"/>
      <c r="BB122" s="1017"/>
      <c r="BC122" s="1017"/>
      <c r="BD122" s="1017"/>
      <c r="BE122" s="1017"/>
      <c r="BF122" s="1017"/>
      <c r="BG122" s="1017"/>
      <c r="BH122" s="1017"/>
      <c r="BI122" s="1017"/>
      <c r="BJ122" s="1017"/>
      <c r="BK122" s="1017"/>
      <c r="BL122" s="1017"/>
      <c r="BM122" s="1017"/>
      <c r="BN122" s="1017"/>
      <c r="BO122" s="1017"/>
      <c r="BP122" s="1018"/>
      <c r="BQ122" s="1049">
        <v>63805038</v>
      </c>
      <c r="BR122" s="1050"/>
      <c r="BS122" s="1050"/>
      <c r="BT122" s="1050"/>
      <c r="BU122" s="1050"/>
      <c r="BV122" s="1050">
        <v>62934849</v>
      </c>
      <c r="BW122" s="1050"/>
      <c r="BX122" s="1050"/>
      <c r="BY122" s="1050"/>
      <c r="BZ122" s="1050"/>
      <c r="CA122" s="1050">
        <v>62077099</v>
      </c>
      <c r="CB122" s="1050"/>
      <c r="CC122" s="1050"/>
      <c r="CD122" s="1050"/>
      <c r="CE122" s="1050"/>
      <c r="CF122" s="1070">
        <v>190.3</v>
      </c>
      <c r="CG122" s="1071"/>
      <c r="CH122" s="1071"/>
      <c r="CI122" s="1071"/>
      <c r="CJ122" s="1071"/>
      <c r="CK122" s="1062"/>
      <c r="CL122" s="1063"/>
      <c r="CM122" s="1063"/>
      <c r="CN122" s="1063"/>
      <c r="CO122" s="1064"/>
      <c r="CP122" s="1072" t="s">
        <v>474</v>
      </c>
      <c r="CQ122" s="1073"/>
      <c r="CR122" s="1073"/>
      <c r="CS122" s="1073"/>
      <c r="CT122" s="1073"/>
      <c r="CU122" s="1073"/>
      <c r="CV122" s="1073"/>
      <c r="CW122" s="1073"/>
      <c r="CX122" s="1073"/>
      <c r="CY122" s="1073"/>
      <c r="CZ122" s="1073"/>
      <c r="DA122" s="1073"/>
      <c r="DB122" s="1073"/>
      <c r="DC122" s="1073"/>
      <c r="DD122" s="1073"/>
      <c r="DE122" s="1073"/>
      <c r="DF122" s="1074"/>
      <c r="DG122" s="971">
        <v>231273</v>
      </c>
      <c r="DH122" s="972"/>
      <c r="DI122" s="972"/>
      <c r="DJ122" s="972"/>
      <c r="DK122" s="972"/>
      <c r="DL122" s="972">
        <v>251939</v>
      </c>
      <c r="DM122" s="972"/>
      <c r="DN122" s="972"/>
      <c r="DO122" s="972"/>
      <c r="DP122" s="972"/>
      <c r="DQ122" s="972">
        <v>251379</v>
      </c>
      <c r="DR122" s="972"/>
      <c r="DS122" s="972"/>
      <c r="DT122" s="972"/>
      <c r="DU122" s="972"/>
      <c r="DV122" s="973">
        <v>0.8</v>
      </c>
      <c r="DW122" s="973"/>
      <c r="DX122" s="973"/>
      <c r="DY122" s="973"/>
      <c r="DZ122" s="974"/>
    </row>
    <row r="123" spans="1:130" s="246" customFormat="1" ht="26.25" customHeight="1">
      <c r="A123" s="1111"/>
      <c r="B123" s="998"/>
      <c r="C123" s="968" t="s">
        <v>458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410</v>
      </c>
      <c r="AB123" s="1011"/>
      <c r="AC123" s="1011"/>
      <c r="AD123" s="1011"/>
      <c r="AE123" s="1012"/>
      <c r="AF123" s="1013" t="s">
        <v>410</v>
      </c>
      <c r="AG123" s="1011"/>
      <c r="AH123" s="1011"/>
      <c r="AI123" s="1011"/>
      <c r="AJ123" s="1012"/>
      <c r="AK123" s="1013" t="s">
        <v>437</v>
      </c>
      <c r="AL123" s="1011"/>
      <c r="AM123" s="1011"/>
      <c r="AN123" s="1011"/>
      <c r="AO123" s="1012"/>
      <c r="AP123" s="1014" t="s">
        <v>390</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475</v>
      </c>
      <c r="BP123" s="1058"/>
      <c r="BQ123" s="1117">
        <v>92012429</v>
      </c>
      <c r="BR123" s="1118"/>
      <c r="BS123" s="1118"/>
      <c r="BT123" s="1118"/>
      <c r="BU123" s="1118"/>
      <c r="BV123" s="1118">
        <v>92290293</v>
      </c>
      <c r="BW123" s="1118"/>
      <c r="BX123" s="1118"/>
      <c r="BY123" s="1118"/>
      <c r="BZ123" s="1118"/>
      <c r="CA123" s="1118">
        <v>93527943</v>
      </c>
      <c r="CB123" s="1118"/>
      <c r="CC123" s="1118"/>
      <c r="CD123" s="1118"/>
      <c r="CE123" s="1118"/>
      <c r="CF123" s="1051"/>
      <c r="CG123" s="1052"/>
      <c r="CH123" s="1052"/>
      <c r="CI123" s="1052"/>
      <c r="CJ123" s="1053"/>
      <c r="CK123" s="1062"/>
      <c r="CL123" s="1063"/>
      <c r="CM123" s="1063"/>
      <c r="CN123" s="1063"/>
      <c r="CO123" s="1064"/>
      <c r="CP123" s="1072" t="s">
        <v>476</v>
      </c>
      <c r="CQ123" s="1073"/>
      <c r="CR123" s="1073"/>
      <c r="CS123" s="1073"/>
      <c r="CT123" s="1073"/>
      <c r="CU123" s="1073"/>
      <c r="CV123" s="1073"/>
      <c r="CW123" s="1073"/>
      <c r="CX123" s="1073"/>
      <c r="CY123" s="1073"/>
      <c r="CZ123" s="1073"/>
      <c r="DA123" s="1073"/>
      <c r="DB123" s="1073"/>
      <c r="DC123" s="1073"/>
      <c r="DD123" s="1073"/>
      <c r="DE123" s="1073"/>
      <c r="DF123" s="1074"/>
      <c r="DG123" s="1010" t="s">
        <v>410</v>
      </c>
      <c r="DH123" s="1011"/>
      <c r="DI123" s="1011"/>
      <c r="DJ123" s="1011"/>
      <c r="DK123" s="1012"/>
      <c r="DL123" s="1013" t="s">
        <v>390</v>
      </c>
      <c r="DM123" s="1011"/>
      <c r="DN123" s="1011"/>
      <c r="DO123" s="1011"/>
      <c r="DP123" s="1012"/>
      <c r="DQ123" s="1013" t="s">
        <v>410</v>
      </c>
      <c r="DR123" s="1011"/>
      <c r="DS123" s="1011"/>
      <c r="DT123" s="1011"/>
      <c r="DU123" s="1012"/>
      <c r="DV123" s="1014" t="s">
        <v>437</v>
      </c>
      <c r="DW123" s="1015"/>
      <c r="DX123" s="1015"/>
      <c r="DY123" s="1015"/>
      <c r="DZ123" s="1016"/>
    </row>
    <row r="124" spans="1:130" s="246" customFormat="1" ht="26.25" customHeight="1" thickBot="1">
      <c r="A124" s="1111"/>
      <c r="B124" s="998"/>
      <c r="C124" s="968" t="s">
        <v>461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455</v>
      </c>
      <c r="AB124" s="1011"/>
      <c r="AC124" s="1011"/>
      <c r="AD124" s="1011"/>
      <c r="AE124" s="1012"/>
      <c r="AF124" s="1013" t="s">
        <v>410</v>
      </c>
      <c r="AG124" s="1011"/>
      <c r="AH124" s="1011"/>
      <c r="AI124" s="1011"/>
      <c r="AJ124" s="1012"/>
      <c r="AK124" s="1013" t="s">
        <v>410</v>
      </c>
      <c r="AL124" s="1011"/>
      <c r="AM124" s="1011"/>
      <c r="AN124" s="1011"/>
      <c r="AO124" s="1012"/>
      <c r="AP124" s="1014" t="s">
        <v>410</v>
      </c>
      <c r="AQ124" s="1015"/>
      <c r="AR124" s="1015"/>
      <c r="AS124" s="1015"/>
      <c r="AT124" s="1016"/>
      <c r="AU124" s="1113" t="s">
        <v>477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13.9</v>
      </c>
      <c r="BR124" s="1080"/>
      <c r="BS124" s="1080"/>
      <c r="BT124" s="1080"/>
      <c r="BU124" s="1080"/>
      <c r="BV124" s="1080">
        <v>10.3</v>
      </c>
      <c r="BW124" s="1080"/>
      <c r="BX124" s="1080"/>
      <c r="BY124" s="1080"/>
      <c r="BZ124" s="1080"/>
      <c r="CA124" s="1080" t="s">
        <v>455</v>
      </c>
      <c r="CB124" s="1080"/>
      <c r="CC124" s="1080"/>
      <c r="CD124" s="1080"/>
      <c r="CE124" s="1080"/>
      <c r="CF124" s="1081"/>
      <c r="CG124" s="1082"/>
      <c r="CH124" s="1082"/>
      <c r="CI124" s="1082"/>
      <c r="CJ124" s="1083"/>
      <c r="CK124" s="1065"/>
      <c r="CL124" s="1065"/>
      <c r="CM124" s="1065"/>
      <c r="CN124" s="1065"/>
      <c r="CO124" s="1066"/>
      <c r="CP124" s="1072" t="s">
        <v>478</v>
      </c>
      <c r="CQ124" s="1073"/>
      <c r="CR124" s="1073"/>
      <c r="CS124" s="1073"/>
      <c r="CT124" s="1073"/>
      <c r="CU124" s="1073"/>
      <c r="CV124" s="1073"/>
      <c r="CW124" s="1073"/>
      <c r="CX124" s="1073"/>
      <c r="CY124" s="1073"/>
      <c r="CZ124" s="1073"/>
      <c r="DA124" s="1073"/>
      <c r="DB124" s="1073"/>
      <c r="DC124" s="1073"/>
      <c r="DD124" s="1073"/>
      <c r="DE124" s="1073"/>
      <c r="DF124" s="1074"/>
      <c r="DG124" s="1057" t="s">
        <v>455</v>
      </c>
      <c r="DH124" s="1036"/>
      <c r="DI124" s="1036"/>
      <c r="DJ124" s="1036"/>
      <c r="DK124" s="1037"/>
      <c r="DL124" s="1035" t="s">
        <v>390</v>
      </c>
      <c r="DM124" s="1036"/>
      <c r="DN124" s="1036"/>
      <c r="DO124" s="1036"/>
      <c r="DP124" s="1037"/>
      <c r="DQ124" s="1035" t="s">
        <v>444</v>
      </c>
      <c r="DR124" s="1036"/>
      <c r="DS124" s="1036"/>
      <c r="DT124" s="1036"/>
      <c r="DU124" s="1037"/>
      <c r="DV124" s="1038" t="s">
        <v>444</v>
      </c>
      <c r="DW124" s="1039"/>
      <c r="DX124" s="1039"/>
      <c r="DY124" s="1039"/>
      <c r="DZ124" s="1040"/>
    </row>
    <row r="125" spans="1:130" s="246" customFormat="1" ht="26.25" customHeight="1">
      <c r="A125" s="1111"/>
      <c r="B125" s="998"/>
      <c r="C125" s="968" t="s">
        <v>463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390</v>
      </c>
      <c r="AB125" s="1011"/>
      <c r="AC125" s="1011"/>
      <c r="AD125" s="1011"/>
      <c r="AE125" s="1012"/>
      <c r="AF125" s="1013" t="s">
        <v>410</v>
      </c>
      <c r="AG125" s="1011"/>
      <c r="AH125" s="1011"/>
      <c r="AI125" s="1011"/>
      <c r="AJ125" s="1012"/>
      <c r="AK125" s="1013" t="s">
        <v>390</v>
      </c>
      <c r="AL125" s="1011"/>
      <c r="AM125" s="1011"/>
      <c r="AN125" s="1011"/>
      <c r="AO125" s="1012"/>
      <c r="AP125" s="1014" t="s">
        <v>455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479</v>
      </c>
      <c r="CL125" s="1060"/>
      <c r="CM125" s="1060"/>
      <c r="CN125" s="1060"/>
      <c r="CO125" s="1061"/>
      <c r="CP125" s="992" t="s">
        <v>480</v>
      </c>
      <c r="CQ125" s="941"/>
      <c r="CR125" s="941"/>
      <c r="CS125" s="941"/>
      <c r="CT125" s="941"/>
      <c r="CU125" s="941"/>
      <c r="CV125" s="941"/>
      <c r="CW125" s="941"/>
      <c r="CX125" s="941"/>
      <c r="CY125" s="941"/>
      <c r="CZ125" s="941"/>
      <c r="DA125" s="941"/>
      <c r="DB125" s="941"/>
      <c r="DC125" s="941"/>
      <c r="DD125" s="941"/>
      <c r="DE125" s="941"/>
      <c r="DF125" s="942"/>
      <c r="DG125" s="978" t="s">
        <v>390</v>
      </c>
      <c r="DH125" s="979"/>
      <c r="DI125" s="979"/>
      <c r="DJ125" s="979"/>
      <c r="DK125" s="979"/>
      <c r="DL125" s="979" t="s">
        <v>390</v>
      </c>
      <c r="DM125" s="979"/>
      <c r="DN125" s="979"/>
      <c r="DO125" s="979"/>
      <c r="DP125" s="979"/>
      <c r="DQ125" s="979" t="s">
        <v>390</v>
      </c>
      <c r="DR125" s="979"/>
      <c r="DS125" s="979"/>
      <c r="DT125" s="979"/>
      <c r="DU125" s="979"/>
      <c r="DV125" s="980" t="s">
        <v>455</v>
      </c>
      <c r="DW125" s="980"/>
      <c r="DX125" s="980"/>
      <c r="DY125" s="980"/>
      <c r="DZ125" s="981"/>
    </row>
    <row r="126" spans="1:130" s="246" customFormat="1" ht="26.25" customHeight="1" thickBot="1">
      <c r="A126" s="1111"/>
      <c r="B126" s="998"/>
      <c r="C126" s="968" t="s">
        <v>465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390</v>
      </c>
      <c r="AB126" s="1011"/>
      <c r="AC126" s="1011"/>
      <c r="AD126" s="1011"/>
      <c r="AE126" s="1012"/>
      <c r="AF126" s="1013" t="s">
        <v>410</v>
      </c>
      <c r="AG126" s="1011"/>
      <c r="AH126" s="1011"/>
      <c r="AI126" s="1011"/>
      <c r="AJ126" s="1012"/>
      <c r="AK126" s="1013" t="s">
        <v>455</v>
      </c>
      <c r="AL126" s="1011"/>
      <c r="AM126" s="1011"/>
      <c r="AN126" s="1011"/>
      <c r="AO126" s="1012"/>
      <c r="AP126" s="1014" t="s">
        <v>444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481</v>
      </c>
      <c r="CQ126" s="1002"/>
      <c r="CR126" s="1002"/>
      <c r="CS126" s="1002"/>
      <c r="CT126" s="1002"/>
      <c r="CU126" s="1002"/>
      <c r="CV126" s="1002"/>
      <c r="CW126" s="1002"/>
      <c r="CX126" s="1002"/>
      <c r="CY126" s="1002"/>
      <c r="CZ126" s="1002"/>
      <c r="DA126" s="1002"/>
      <c r="DB126" s="1002"/>
      <c r="DC126" s="1002"/>
      <c r="DD126" s="1002"/>
      <c r="DE126" s="1002"/>
      <c r="DF126" s="1003"/>
      <c r="DG126" s="971">
        <v>2715224</v>
      </c>
      <c r="DH126" s="972"/>
      <c r="DI126" s="972"/>
      <c r="DJ126" s="972"/>
      <c r="DK126" s="972"/>
      <c r="DL126" s="972">
        <v>2168646</v>
      </c>
      <c r="DM126" s="972"/>
      <c r="DN126" s="972"/>
      <c r="DO126" s="972"/>
      <c r="DP126" s="972"/>
      <c r="DQ126" s="972">
        <v>1746895</v>
      </c>
      <c r="DR126" s="972"/>
      <c r="DS126" s="972"/>
      <c r="DT126" s="972"/>
      <c r="DU126" s="972"/>
      <c r="DV126" s="973">
        <v>5.4</v>
      </c>
      <c r="DW126" s="973"/>
      <c r="DX126" s="973"/>
      <c r="DY126" s="973"/>
      <c r="DZ126" s="974"/>
    </row>
    <row r="127" spans="1:130" s="246" customFormat="1" ht="26.25" customHeight="1">
      <c r="A127" s="1112"/>
      <c r="B127" s="1000"/>
      <c r="C127" s="1054" t="s">
        <v>482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31895</v>
      </c>
      <c r="AB127" s="1011"/>
      <c r="AC127" s="1011"/>
      <c r="AD127" s="1011"/>
      <c r="AE127" s="1012"/>
      <c r="AF127" s="1013">
        <v>32780</v>
      </c>
      <c r="AG127" s="1011"/>
      <c r="AH127" s="1011"/>
      <c r="AI127" s="1011"/>
      <c r="AJ127" s="1012"/>
      <c r="AK127" s="1013">
        <v>17814</v>
      </c>
      <c r="AL127" s="1011"/>
      <c r="AM127" s="1011"/>
      <c r="AN127" s="1011"/>
      <c r="AO127" s="1012"/>
      <c r="AP127" s="1014">
        <v>0.1</v>
      </c>
      <c r="AQ127" s="1015"/>
      <c r="AR127" s="1015"/>
      <c r="AS127" s="1015"/>
      <c r="AT127" s="1016"/>
      <c r="AU127" s="282"/>
      <c r="AV127" s="282"/>
      <c r="AW127" s="282"/>
      <c r="AX127" s="1084" t="s">
        <v>483</v>
      </c>
      <c r="AY127" s="1085"/>
      <c r="AZ127" s="1085"/>
      <c r="BA127" s="1085"/>
      <c r="BB127" s="1085"/>
      <c r="BC127" s="1085"/>
      <c r="BD127" s="1085"/>
      <c r="BE127" s="1086"/>
      <c r="BF127" s="1087" t="s">
        <v>484</v>
      </c>
      <c r="BG127" s="1085"/>
      <c r="BH127" s="1085"/>
      <c r="BI127" s="1085"/>
      <c r="BJ127" s="1085"/>
      <c r="BK127" s="1085"/>
      <c r="BL127" s="1086"/>
      <c r="BM127" s="1087" t="s">
        <v>485</v>
      </c>
      <c r="BN127" s="1085"/>
      <c r="BO127" s="1085"/>
      <c r="BP127" s="1085"/>
      <c r="BQ127" s="1085"/>
      <c r="BR127" s="1085"/>
      <c r="BS127" s="1086"/>
      <c r="BT127" s="1087" t="s">
        <v>486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487</v>
      </c>
      <c r="CQ127" s="1002"/>
      <c r="CR127" s="1002"/>
      <c r="CS127" s="1002"/>
      <c r="CT127" s="1002"/>
      <c r="CU127" s="1002"/>
      <c r="CV127" s="1002"/>
      <c r="CW127" s="1002"/>
      <c r="CX127" s="1002"/>
      <c r="CY127" s="1002"/>
      <c r="CZ127" s="1002"/>
      <c r="DA127" s="1002"/>
      <c r="DB127" s="1002"/>
      <c r="DC127" s="1002"/>
      <c r="DD127" s="1002"/>
      <c r="DE127" s="1002"/>
      <c r="DF127" s="1003"/>
      <c r="DG127" s="971" t="s">
        <v>455</v>
      </c>
      <c r="DH127" s="972"/>
      <c r="DI127" s="972"/>
      <c r="DJ127" s="972"/>
      <c r="DK127" s="972"/>
      <c r="DL127" s="972" t="s">
        <v>444</v>
      </c>
      <c r="DM127" s="972"/>
      <c r="DN127" s="972"/>
      <c r="DO127" s="972"/>
      <c r="DP127" s="972"/>
      <c r="DQ127" s="972" t="s">
        <v>390</v>
      </c>
      <c r="DR127" s="972"/>
      <c r="DS127" s="972"/>
      <c r="DT127" s="972"/>
      <c r="DU127" s="972"/>
      <c r="DV127" s="973" t="s">
        <v>455</v>
      </c>
      <c r="DW127" s="973"/>
      <c r="DX127" s="973"/>
      <c r="DY127" s="973"/>
      <c r="DZ127" s="974"/>
    </row>
    <row r="128" spans="1:130" s="246" customFormat="1" ht="26.25" customHeight="1" thickBot="1">
      <c r="A128" s="1095" t="s">
        <v>488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489</v>
      </c>
      <c r="X128" s="1097"/>
      <c r="Y128" s="1097"/>
      <c r="Z128" s="1098"/>
      <c r="AA128" s="1099">
        <v>1168968</v>
      </c>
      <c r="AB128" s="1100"/>
      <c r="AC128" s="1100"/>
      <c r="AD128" s="1100"/>
      <c r="AE128" s="1101"/>
      <c r="AF128" s="1102">
        <v>1186284</v>
      </c>
      <c r="AG128" s="1100"/>
      <c r="AH128" s="1100"/>
      <c r="AI128" s="1100"/>
      <c r="AJ128" s="1101"/>
      <c r="AK128" s="1102">
        <v>1136117</v>
      </c>
      <c r="AL128" s="1100"/>
      <c r="AM128" s="1100"/>
      <c r="AN128" s="1100"/>
      <c r="AO128" s="1101"/>
      <c r="AP128" s="1103"/>
      <c r="AQ128" s="1104"/>
      <c r="AR128" s="1104"/>
      <c r="AS128" s="1104"/>
      <c r="AT128" s="1105"/>
      <c r="AU128" s="282"/>
      <c r="AV128" s="282"/>
      <c r="AW128" s="282"/>
      <c r="AX128" s="940" t="s">
        <v>490</v>
      </c>
      <c r="AY128" s="941"/>
      <c r="AZ128" s="941"/>
      <c r="BA128" s="941"/>
      <c r="BB128" s="941"/>
      <c r="BC128" s="941"/>
      <c r="BD128" s="941"/>
      <c r="BE128" s="942"/>
      <c r="BF128" s="1106" t="s">
        <v>444</v>
      </c>
      <c r="BG128" s="1107"/>
      <c r="BH128" s="1107"/>
      <c r="BI128" s="1107"/>
      <c r="BJ128" s="1107"/>
      <c r="BK128" s="1107"/>
      <c r="BL128" s="1108"/>
      <c r="BM128" s="1106">
        <v>11.52</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491</v>
      </c>
      <c r="CQ128" s="1089"/>
      <c r="CR128" s="1089"/>
      <c r="CS128" s="1089"/>
      <c r="CT128" s="1089"/>
      <c r="CU128" s="1089"/>
      <c r="CV128" s="1089"/>
      <c r="CW128" s="1089"/>
      <c r="CX128" s="1089"/>
      <c r="CY128" s="1089"/>
      <c r="CZ128" s="1089"/>
      <c r="DA128" s="1089"/>
      <c r="DB128" s="1089"/>
      <c r="DC128" s="1089"/>
      <c r="DD128" s="1089"/>
      <c r="DE128" s="1089"/>
      <c r="DF128" s="1090"/>
      <c r="DG128" s="1091" t="s">
        <v>390</v>
      </c>
      <c r="DH128" s="1092"/>
      <c r="DI128" s="1092"/>
      <c r="DJ128" s="1092"/>
      <c r="DK128" s="1092"/>
      <c r="DL128" s="1092" t="s">
        <v>410</v>
      </c>
      <c r="DM128" s="1092"/>
      <c r="DN128" s="1092"/>
      <c r="DO128" s="1092"/>
      <c r="DP128" s="1092"/>
      <c r="DQ128" s="1092" t="s">
        <v>455</v>
      </c>
      <c r="DR128" s="1092"/>
      <c r="DS128" s="1092"/>
      <c r="DT128" s="1092"/>
      <c r="DU128" s="1092"/>
      <c r="DV128" s="1093" t="s">
        <v>390</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492</v>
      </c>
      <c r="X129" s="1126"/>
      <c r="Y129" s="1126"/>
      <c r="Z129" s="1127"/>
      <c r="AA129" s="1010">
        <v>36958913</v>
      </c>
      <c r="AB129" s="1011"/>
      <c r="AC129" s="1011"/>
      <c r="AD129" s="1011"/>
      <c r="AE129" s="1012"/>
      <c r="AF129" s="1013">
        <v>37270784</v>
      </c>
      <c r="AG129" s="1011"/>
      <c r="AH129" s="1011"/>
      <c r="AI129" s="1011"/>
      <c r="AJ129" s="1012"/>
      <c r="AK129" s="1013">
        <v>37742834</v>
      </c>
      <c r="AL129" s="1011"/>
      <c r="AM129" s="1011"/>
      <c r="AN129" s="1011"/>
      <c r="AO129" s="1012"/>
      <c r="AP129" s="1128"/>
      <c r="AQ129" s="1129"/>
      <c r="AR129" s="1129"/>
      <c r="AS129" s="1129"/>
      <c r="AT129" s="1130"/>
      <c r="AU129" s="284"/>
      <c r="AV129" s="284"/>
      <c r="AW129" s="284"/>
      <c r="AX129" s="1119" t="s">
        <v>493</v>
      </c>
      <c r="AY129" s="1002"/>
      <c r="AZ129" s="1002"/>
      <c r="BA129" s="1002"/>
      <c r="BB129" s="1002"/>
      <c r="BC129" s="1002"/>
      <c r="BD129" s="1002"/>
      <c r="BE129" s="1003"/>
      <c r="BF129" s="1120" t="s">
        <v>390</v>
      </c>
      <c r="BG129" s="1121"/>
      <c r="BH129" s="1121"/>
      <c r="BI129" s="1121"/>
      <c r="BJ129" s="1121"/>
      <c r="BK129" s="1121"/>
      <c r="BL129" s="1122"/>
      <c r="BM129" s="1120">
        <v>16.52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495</v>
      </c>
      <c r="X130" s="1126"/>
      <c r="Y130" s="1126"/>
      <c r="Z130" s="1127"/>
      <c r="AA130" s="1010">
        <v>5085160</v>
      </c>
      <c r="AB130" s="1011"/>
      <c r="AC130" s="1011"/>
      <c r="AD130" s="1011"/>
      <c r="AE130" s="1012"/>
      <c r="AF130" s="1013">
        <v>5086498</v>
      </c>
      <c r="AG130" s="1011"/>
      <c r="AH130" s="1011"/>
      <c r="AI130" s="1011"/>
      <c r="AJ130" s="1012"/>
      <c r="AK130" s="1013">
        <v>5117869</v>
      </c>
      <c r="AL130" s="1011"/>
      <c r="AM130" s="1011"/>
      <c r="AN130" s="1011"/>
      <c r="AO130" s="1012"/>
      <c r="AP130" s="1128"/>
      <c r="AQ130" s="1129"/>
      <c r="AR130" s="1129"/>
      <c r="AS130" s="1129"/>
      <c r="AT130" s="1130"/>
      <c r="AU130" s="284"/>
      <c r="AV130" s="284"/>
      <c r="AW130" s="284"/>
      <c r="AX130" s="1119" t="s">
        <v>496</v>
      </c>
      <c r="AY130" s="1002"/>
      <c r="AZ130" s="1002"/>
      <c r="BA130" s="1002"/>
      <c r="BB130" s="1002"/>
      <c r="BC130" s="1002"/>
      <c r="BD130" s="1002"/>
      <c r="BE130" s="1003"/>
      <c r="BF130" s="1156">
        <v>2.8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497</v>
      </c>
      <c r="X131" s="1164"/>
      <c r="Y131" s="1164"/>
      <c r="Z131" s="1165"/>
      <c r="AA131" s="1057">
        <v>31873753</v>
      </c>
      <c r="AB131" s="1036"/>
      <c r="AC131" s="1036"/>
      <c r="AD131" s="1036"/>
      <c r="AE131" s="1037"/>
      <c r="AF131" s="1035">
        <v>32184286</v>
      </c>
      <c r="AG131" s="1036"/>
      <c r="AH131" s="1036"/>
      <c r="AI131" s="1036"/>
      <c r="AJ131" s="1037"/>
      <c r="AK131" s="1035">
        <v>32624965</v>
      </c>
      <c r="AL131" s="1036"/>
      <c r="AM131" s="1036"/>
      <c r="AN131" s="1036"/>
      <c r="AO131" s="1037"/>
      <c r="AP131" s="1166"/>
      <c r="AQ131" s="1167"/>
      <c r="AR131" s="1167"/>
      <c r="AS131" s="1167"/>
      <c r="AT131" s="1168"/>
      <c r="AU131" s="284"/>
      <c r="AV131" s="284"/>
      <c r="AW131" s="284"/>
      <c r="AX131" s="1138" t="s">
        <v>498</v>
      </c>
      <c r="AY131" s="1089"/>
      <c r="AZ131" s="1089"/>
      <c r="BA131" s="1089"/>
      <c r="BB131" s="1089"/>
      <c r="BC131" s="1089"/>
      <c r="BD131" s="1089"/>
      <c r="BE131" s="1090"/>
      <c r="BF131" s="1139" t="s">
        <v>390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500</v>
      </c>
      <c r="W132" s="1149"/>
      <c r="X132" s="1149"/>
      <c r="Y132" s="1149"/>
      <c r="Z132" s="1150"/>
      <c r="AA132" s="1151">
        <v>3.4902604660000001</v>
      </c>
      <c r="AB132" s="1152"/>
      <c r="AC132" s="1152"/>
      <c r="AD132" s="1152"/>
      <c r="AE132" s="1153"/>
      <c r="AF132" s="1154">
        <v>3.4915255859999998</v>
      </c>
      <c r="AG132" s="1152"/>
      <c r="AH132" s="1152"/>
      <c r="AI132" s="1152"/>
      <c r="AJ132" s="1153"/>
      <c r="AK132" s="1154">
        <v>1.518009291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501</v>
      </c>
      <c r="W133" s="1132"/>
      <c r="X133" s="1132"/>
      <c r="Y133" s="1132"/>
      <c r="Z133" s="1133"/>
      <c r="AA133" s="1134">
        <v>5.0999999999999996</v>
      </c>
      <c r="AB133" s="1135"/>
      <c r="AC133" s="1135"/>
      <c r="AD133" s="1135"/>
      <c r="AE133" s="1136"/>
      <c r="AF133" s="1134">
        <v>4.4000000000000004</v>
      </c>
      <c r="AG133" s="1135"/>
      <c r="AH133" s="1135"/>
      <c r="AI133" s="1135"/>
      <c r="AJ133" s="1136"/>
      <c r="AK133" s="1134">
        <v>2.8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fBtIVvycmHgEDa31/At2XK8yM5rPkMhoDhr/oAEf/re9+WnmmyXuUtdh7AYOeENg1MMdcayNcDeGUniopnTDMg==" saltValue="jn7HLloTgsobm57UdUxT4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BE30" sqref="BE3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I9YgGCIrLDW6AxeKuJrXTD2UG6JGIfJAAw2YzCjsw33cN6PjzinD/puJTDLb8QxOcdYcJJWYIaz/3UZ/F7u7w==" saltValue="4SRTVcbgM10UqGM8GNSi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27"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FbT4hM+MrnRR1e4dwoj+MfYw1lozPfAL3KHZheAzvm79OuhjLvQ/ObBnkmq5KRStRR/I9PfJGYYELZPtK5lAQ==" saltValue="NsbwUwTDN7BMPbxPzCyn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510</v>
      </c>
      <c r="AL9" s="1175"/>
      <c r="AM9" s="1175"/>
      <c r="AN9" s="1176"/>
      <c r="AO9" s="312">
        <v>12147049</v>
      </c>
      <c r="AP9" s="312">
        <v>60618</v>
      </c>
      <c r="AQ9" s="313">
        <v>59710</v>
      </c>
      <c r="AR9" s="314">
        <v>1.5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511</v>
      </c>
      <c r="AL10" s="1175"/>
      <c r="AM10" s="1175"/>
      <c r="AN10" s="1176"/>
      <c r="AO10" s="315">
        <v>1137109</v>
      </c>
      <c r="AP10" s="315">
        <v>5675</v>
      </c>
      <c r="AQ10" s="316">
        <v>4086</v>
      </c>
      <c r="AR10" s="317">
        <v>38.9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512</v>
      </c>
      <c r="AL11" s="1175"/>
      <c r="AM11" s="1175"/>
      <c r="AN11" s="1176"/>
      <c r="AO11" s="315">
        <v>6007</v>
      </c>
      <c r="AP11" s="315">
        <v>30</v>
      </c>
      <c r="AQ11" s="316">
        <v>2450</v>
      </c>
      <c r="AR11" s="317">
        <v>-98.8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513</v>
      </c>
      <c r="AL12" s="1175"/>
      <c r="AM12" s="1175"/>
      <c r="AN12" s="1176"/>
      <c r="AO12" s="315" t="s">
        <v>514</v>
      </c>
      <c r="AP12" s="315" t="s">
        <v>514</v>
      </c>
      <c r="AQ12" s="316">
        <v>384</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515</v>
      </c>
      <c r="AL13" s="1175"/>
      <c r="AM13" s="1175"/>
      <c r="AN13" s="1176"/>
      <c r="AO13" s="315" t="s">
        <v>514</v>
      </c>
      <c r="AP13" s="315" t="s">
        <v>514</v>
      </c>
      <c r="AQ13" s="316" t="s">
        <v>514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516</v>
      </c>
      <c r="AL14" s="1175"/>
      <c r="AM14" s="1175"/>
      <c r="AN14" s="1176"/>
      <c r="AO14" s="315">
        <v>344374</v>
      </c>
      <c r="AP14" s="315">
        <v>1719</v>
      </c>
      <c r="AQ14" s="316">
        <v>1976</v>
      </c>
      <c r="AR14" s="317">
        <v>-13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517</v>
      </c>
      <c r="AL15" s="1175"/>
      <c r="AM15" s="1175"/>
      <c r="AN15" s="1176"/>
      <c r="AO15" s="315" t="s">
        <v>514</v>
      </c>
      <c r="AP15" s="315" t="s">
        <v>514</v>
      </c>
      <c r="AQ15" s="316">
        <v>1605</v>
      </c>
      <c r="AR15" s="317" t="s">
        <v>514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518</v>
      </c>
      <c r="AL16" s="1178"/>
      <c r="AM16" s="1178"/>
      <c r="AN16" s="1179"/>
      <c r="AO16" s="315">
        <v>-916589</v>
      </c>
      <c r="AP16" s="315">
        <v>-4574</v>
      </c>
      <c r="AQ16" s="316">
        <v>-5358</v>
      </c>
      <c r="AR16" s="317">
        <v>-14.6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12717950</v>
      </c>
      <c r="AP17" s="315">
        <v>63467</v>
      </c>
      <c r="AQ17" s="316">
        <v>64852</v>
      </c>
      <c r="AR17" s="317">
        <v>-2.1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523</v>
      </c>
      <c r="AL21" s="1170"/>
      <c r="AM21" s="1170"/>
      <c r="AN21" s="1171"/>
      <c r="AO21" s="327">
        <v>6.33</v>
      </c>
      <c r="AP21" s="328">
        <v>6.62</v>
      </c>
      <c r="AQ21" s="329">
        <v>-0.28999999999999998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524</v>
      </c>
      <c r="AL22" s="1170"/>
      <c r="AM22" s="1170"/>
      <c r="AN22" s="1171"/>
      <c r="AO22" s="332">
        <v>100.8</v>
      </c>
      <c r="AP22" s="333">
        <v>99.3</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528</v>
      </c>
      <c r="AL32" s="1186"/>
      <c r="AM32" s="1186"/>
      <c r="AN32" s="1187"/>
      <c r="AO32" s="342">
        <v>4111732</v>
      </c>
      <c r="AP32" s="342">
        <v>20519</v>
      </c>
      <c r="AQ32" s="343">
        <v>36009</v>
      </c>
      <c r="AR32" s="344">
        <v>-43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529</v>
      </c>
      <c r="AL33" s="1186"/>
      <c r="AM33" s="1186"/>
      <c r="AN33" s="1187"/>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530</v>
      </c>
      <c r="AL34" s="1186"/>
      <c r="AM34" s="1186"/>
      <c r="AN34" s="1187"/>
      <c r="AO34" s="342" t="s">
        <v>514</v>
      </c>
      <c r="AP34" s="342" t="s">
        <v>514</v>
      </c>
      <c r="AQ34" s="343">
        <v>32</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531</v>
      </c>
      <c r="AL35" s="1186"/>
      <c r="AM35" s="1186"/>
      <c r="AN35" s="1187"/>
      <c r="AO35" s="342">
        <v>2318870</v>
      </c>
      <c r="AP35" s="342">
        <v>11572</v>
      </c>
      <c r="AQ35" s="343">
        <v>11361</v>
      </c>
      <c r="AR35" s="344">
        <v>1.9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532</v>
      </c>
      <c r="AL36" s="1186"/>
      <c r="AM36" s="1186"/>
      <c r="AN36" s="1187"/>
      <c r="AO36" s="342">
        <v>6703</v>
      </c>
      <c r="AP36" s="342">
        <v>33</v>
      </c>
      <c r="AQ36" s="343">
        <v>521</v>
      </c>
      <c r="AR36" s="344">
        <v>-93.7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533</v>
      </c>
      <c r="AL37" s="1186"/>
      <c r="AM37" s="1186"/>
      <c r="AN37" s="1187"/>
      <c r="AO37" s="342">
        <v>311931</v>
      </c>
      <c r="AP37" s="342">
        <v>1557</v>
      </c>
      <c r="AQ37" s="343">
        <v>742</v>
      </c>
      <c r="AR37" s="344">
        <v>109.8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534</v>
      </c>
      <c r="AL38" s="1189"/>
      <c r="AM38" s="1189"/>
      <c r="AN38" s="1190"/>
      <c r="AO38" s="345" t="s">
        <v>514</v>
      </c>
      <c r="AP38" s="345" t="s">
        <v>514</v>
      </c>
      <c r="AQ38" s="346">
        <v>1</v>
      </c>
      <c r="AR38" s="334" t="s">
        <v>514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535</v>
      </c>
      <c r="AL39" s="1189"/>
      <c r="AM39" s="1189"/>
      <c r="AN39" s="1190"/>
      <c r="AO39" s="342">
        <v>-1136117</v>
      </c>
      <c r="AP39" s="342">
        <v>-5670</v>
      </c>
      <c r="AQ39" s="343">
        <v>-6512</v>
      </c>
      <c r="AR39" s="344">
        <v>-12.9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536</v>
      </c>
      <c r="AL40" s="1186"/>
      <c r="AM40" s="1186"/>
      <c r="AN40" s="1187"/>
      <c r="AO40" s="342">
        <v>-5117869</v>
      </c>
      <c r="AP40" s="342">
        <v>-25540</v>
      </c>
      <c r="AQ40" s="343">
        <v>-33153</v>
      </c>
      <c r="AR40" s="344">
        <v>-23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495250</v>
      </c>
      <c r="AP41" s="342">
        <v>2471</v>
      </c>
      <c r="AQ41" s="343">
        <v>9001</v>
      </c>
      <c r="AR41" s="344">
        <v>-72.5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505</v>
      </c>
      <c r="AN49" s="1182" t="s">
        <v>540</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9395743</v>
      </c>
      <c r="AN51" s="364">
        <v>46737</v>
      </c>
      <c r="AO51" s="365">
        <v>61.8</v>
      </c>
      <c r="AP51" s="366">
        <v>45117</v>
      </c>
      <c r="AQ51" s="367">
        <v>4.5999999999999996</v>
      </c>
      <c r="AR51" s="368">
        <v>57.2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5901412</v>
      </c>
      <c r="AN52" s="372">
        <v>29355</v>
      </c>
      <c r="AO52" s="373">
        <v>94.3</v>
      </c>
      <c r="AP52" s="374">
        <v>25589</v>
      </c>
      <c r="AQ52" s="375">
        <v>16.899999999999999</v>
      </c>
      <c r="AR52" s="376">
        <v>77.400000000000006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5241754</v>
      </c>
      <c r="AN53" s="364">
        <v>26137</v>
      </c>
      <c r="AO53" s="365">
        <v>-44.1</v>
      </c>
      <c r="AP53" s="366">
        <v>43532</v>
      </c>
      <c r="AQ53" s="367">
        <v>-3.5</v>
      </c>
      <c r="AR53" s="368">
        <v>-40.6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3067895</v>
      </c>
      <c r="AN54" s="372">
        <v>15297</v>
      </c>
      <c r="AO54" s="373">
        <v>-47.9</v>
      </c>
      <c r="AP54" s="374">
        <v>25435</v>
      </c>
      <c r="AQ54" s="375">
        <v>-0.6</v>
      </c>
      <c r="AR54" s="376">
        <v>-47.3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3975606</v>
      </c>
      <c r="AN55" s="364">
        <v>19827</v>
      </c>
      <c r="AO55" s="365">
        <v>-24.1</v>
      </c>
      <c r="AP55" s="366">
        <v>52619</v>
      </c>
      <c r="AQ55" s="367">
        <v>20.9</v>
      </c>
      <c r="AR55" s="368">
        <v>-45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2058748</v>
      </c>
      <c r="AN56" s="372">
        <v>10268</v>
      </c>
      <c r="AO56" s="373">
        <v>-32.9</v>
      </c>
      <c r="AP56" s="374">
        <v>31149</v>
      </c>
      <c r="AQ56" s="375">
        <v>22.5</v>
      </c>
      <c r="AR56" s="376">
        <v>-55.4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6596154</v>
      </c>
      <c r="AN57" s="364">
        <v>32788</v>
      </c>
      <c r="AO57" s="365">
        <v>65.400000000000006</v>
      </c>
      <c r="AP57" s="366">
        <v>51875</v>
      </c>
      <c r="AQ57" s="367">
        <v>-1.4</v>
      </c>
      <c r="AR57" s="368">
        <v>66.8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2610051</v>
      </c>
      <c r="AN58" s="372">
        <v>12974</v>
      </c>
      <c r="AO58" s="373">
        <v>26.4</v>
      </c>
      <c r="AP58" s="374">
        <v>29372</v>
      </c>
      <c r="AQ58" s="375">
        <v>-5.7</v>
      </c>
      <c r="AR58" s="376">
        <v>32.1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6918449</v>
      </c>
      <c r="AN59" s="364">
        <v>34525</v>
      </c>
      <c r="AO59" s="365">
        <v>5.3</v>
      </c>
      <c r="AP59" s="366">
        <v>48064</v>
      </c>
      <c r="AQ59" s="367">
        <v>-7.3</v>
      </c>
      <c r="AR59" s="368">
        <v>12.6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4015112</v>
      </c>
      <c r="AN60" s="372">
        <v>20037</v>
      </c>
      <c r="AO60" s="373">
        <v>54.4</v>
      </c>
      <c r="AP60" s="374">
        <v>30373</v>
      </c>
      <c r="AQ60" s="375">
        <v>3.4</v>
      </c>
      <c r="AR60" s="376">
        <v>51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6425541</v>
      </c>
      <c r="AN61" s="379">
        <v>32003</v>
      </c>
      <c r="AO61" s="380">
        <v>12.9</v>
      </c>
      <c r="AP61" s="381">
        <v>48241</v>
      </c>
      <c r="AQ61" s="382">
        <v>2.7</v>
      </c>
      <c r="AR61" s="368">
        <v>10.199999999999999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3530644</v>
      </c>
      <c r="AN62" s="372">
        <v>17586</v>
      </c>
      <c r="AO62" s="373">
        <v>18.899999999999999</v>
      </c>
      <c r="AP62" s="374">
        <v>28384</v>
      </c>
      <c r="AQ62" s="375">
        <v>7.3</v>
      </c>
      <c r="AR62" s="376">
        <v>11.6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rz1Rno7FEIBfH92590H+x5T1/sQHw4zdmQFjePvT2QJPGE8XYc5CD1TyAaC3dRBMmpAtVPskJP2ckoxitrRqw==" saltValue="ZWzXejFE8GOZsvMi36lh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election activeCell="CR103" sqref="CR103"/>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TAcDEwQBBQxGg9iqyugkNfndSXDZJ1iFvkFdCecZsW4vcZAwJHB/qJjhufaH4p18XCpIsj2hk8ePncEPB8yLQ==" saltValue="iI+FZleXdsAlQmb41T24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Normal="100" zoomScaleSheetLayoutView="55" workbookViewId="0">
      <selection activeCell="AF84" sqref="AF84"/>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e7DXfNTcOMURpq5wMq480+WeE7g/PC2O/1noUzZSLNIsin/TnxefdnHjBsIH6KWj/VrZ44f3nD2vewLy2/yjw==" saltValue="O3HM4jqqjEcM1X2NBsG+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94" t="s">
        <v>3</v>
      </c>
      <c r="D47" s="1194"/>
      <c r="E47" s="1195"/>
      <c r="F47" s="11">
        <v>20.71</v>
      </c>
      <c r="G47" s="12">
        <v>18.46</v>
      </c>
      <c r="H47" s="12">
        <v>19.32</v>
      </c>
      <c r="I47" s="12">
        <v>18.91</v>
      </c>
      <c r="J47" s="13">
        <v>19.48</v>
      </c>
    </row>
    <row r="48" spans="2:10" ht="57.75" customHeight="1">
      <c r="B48" s="14"/>
      <c r="C48" s="1196" t="s">
        <v>4</v>
      </c>
      <c r="D48" s="1196"/>
      <c r="E48" s="1197"/>
      <c r="F48" s="15">
        <v>3.11</v>
      </c>
      <c r="G48" s="16">
        <v>2.2999999999999998</v>
      </c>
      <c r="H48" s="16">
        <v>2.9</v>
      </c>
      <c r="I48" s="16">
        <v>2.52</v>
      </c>
      <c r="J48" s="17">
        <v>2.63</v>
      </c>
    </row>
    <row r="49" spans="2:10" ht="57.75" customHeight="1" thickBot="1">
      <c r="B49" s="18"/>
      <c r="C49" s="1198" t="s">
        <v>5</v>
      </c>
      <c r="D49" s="1198"/>
      <c r="E49" s="1199"/>
      <c r="F49" s="19" t="s">
        <v>561</v>
      </c>
      <c r="G49" s="20" t="s">
        <v>562</v>
      </c>
      <c r="H49" s="20">
        <v>0.65</v>
      </c>
      <c r="I49" s="20" t="s">
        <v>563</v>
      </c>
      <c r="J49" s="21">
        <v>0.28999999999999998</v>
      </c>
    </row>
    <row r="50" spans="2:10" ht="13.5" customHeight="1"/>
    <row r="51" spans="2:10" ht="13.5" hidden="1" customHeight="1"/>
    <row r="52" spans="2:10" ht="13.5" hidden="1" customHeight="1"/>
    <row r="53" spans="2:10" ht="13.5" hidden="1" customHeight="1"/>
  </sheetData>
  <sheetProtection algorithmName="SHA-512" hashValue="2HfoAMBBmOJFohgE9TGh2Wwr252KlJpwBUmTaP3BWuUo3JixET2NR0ZP5wvmAQAPRmXMGxJqZArQ5nf5EYbCbw==" saltValue="FnuHiBdJoQQRgKf3NMsY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鈴鹿市</cp:lastModifiedBy>
  <cp:lastPrinted>2020-03-09T23:46:43Z</cp:lastPrinted>
  <dcterms:created xsi:type="dcterms:W3CDTF">2020-02-10T04:27:51Z</dcterms:created>
  <dcterms:modified xsi:type="dcterms:W3CDTF">2020-08-24T00:49:14Z</dcterms:modified>
  <cp:category/>
</cp:coreProperties>
</file>