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<sst xmlns="http://schemas.openxmlformats.org/spreadsheetml/2006/main" count="1186" uniqueCount="634">
  <si>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</si>
  <si>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</si>
  <si>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</si>
  <si>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</si>
  <si>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</si>
  <si>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</si>
  <si>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</si>
  <si>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</si>
  <si>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</si>
  <si>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</si>
  <si>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</si>
  <si>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</si>
  <si>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</si>
  <si>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</si>
  <si>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</si>
  <si>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</si>
  <si>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</si>
  <si>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</si>
  <si>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</si>
  <si>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</si>
  <si>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</si>
  <si>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</si>
  <si>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</si>
  <si>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</si>
  <si>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</si>
  <si>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</si>
  <si>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</si>
  <si>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</si>
  <si>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</si>
  <si>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</si>
  <si>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</si>
  <si>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</si>
  <si>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</si>
  <si>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</si>
  <si>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</si>
  <si>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</si>
  <si>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</si>
  <si>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</si>
  <si>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</si>
  <si>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</si>
  <si>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</si>
  <si>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</si>
  <si>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</si>
  <si>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</si>
  <si>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</si>
  <si>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</si>
  <si>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</si>
  <si>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</si>
  <si>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</si>
  <si>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</si>
  <si>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</si>
  <si>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</si>
  <si>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</si>
  <si>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</si>
  <si>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</si>
  <si>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</si>
  <si>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</si>
  <si>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</si>
  <si>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</si>
  <si>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</si>
  <si>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</si>
  <si>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</si>
  <si>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</si>
  <si>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</si>
  <si>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</si>
  <si>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</si>
  <si>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</si>
  <si>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</si>
  <si>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</si>
  <si>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</si>
  <si>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</si>
  <si>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</si>
  <si>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</si>
  <si>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</si>
  <si>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</si>
  <si>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</si>
  <si>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</si>
  <si>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</si>
  <si>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</si>
  <si>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</si>
  <si>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</si>
  <si>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</si>
  <si>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</si>
  <si>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</si>
  <si>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</si>
  <si>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</si>
  <si>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</si>
  <si>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</si>
  <si>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</si>
  <si>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</si>
  <si>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</si>
  <si>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</si>
  <si>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</si>
  <si>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</si>
  <si>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</si>
  <si>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</si>
  <si>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</si>
  <si>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</si>
  <si>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熊野市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</si>
  <si>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</si>
  <si>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</si>
  <si>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</si>
  <si>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</si>
  <si>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</si>
  <si>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</si>
  <si>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</si>
  <si>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</si>
  <si>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</si>
  <si>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</si>
  <si>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</si>
  <si>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</si>
  <si>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</si>
  <si>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</si>
  <si>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</si>
  <si>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</si>
  <si>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</si>
  <si>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</si>
  <si>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</si>
  <si>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</si>
  <si>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</si>
  <si>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</si>
  <si>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</si>
  <si>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</si>
  <si>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</si>
  <si>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</si>
  <si>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</si>
  <si>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</si>
  <si>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</si>
  <si>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</si>
  <si>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</si>
  <si>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</si>
  <si>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</si>
  <si>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</si>
  <si>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</si>
  <si>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</si>
  <si>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</si>
  <si>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</si>
  <si>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</si>
  <si>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</si>
  <si>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</si>
  <si>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</si>
  <si>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</si>
  <si>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</si>
  <si>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</si>
  <si>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</si>
  <si>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</si>
  <si>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</si>
  <si>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</si>
  <si>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</si>
  <si>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</si>
  <si>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</si>
  <si>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</si>
  <si>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</si>
  <si>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</si>
  <si>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</si>
  <si>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</si>
  <si>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</si>
  <si>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</si>
  <si>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</si>
  <si>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</si>
  <si>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</si>
  <si>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</si>
  <si>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</si>
  <si>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</si>
  <si>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</si>
  <si>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</si>
  <si>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</si>
  <si>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</si>
  <si>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</si>
  <si>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</si>
  <si>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</si>
  <si>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</si>
  <si>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</si>
  <si>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</si>
  <si>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</si>
  <si>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</si>
  <si>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</si>
  <si>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</si>
  <si>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</si>
  <si>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</si>
  <si>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</si>
  <si>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</si>
  <si>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</si>
  <si>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</si>
  <si>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</si>
  <si>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</si>
  <si>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</si>
  <si>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</si>
  <si>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</si>
  <si>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</si>
  <si>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</si>
  <si>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</si>
  <si>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</si>
  <si>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</si>
  <si>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</si>
  <si>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</si>
  <si>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</si>
  <si>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</si>
  <si>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</si>
  <si>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</si>
  <si>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</si>
  <si>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</si>
  <si>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</si>
  <si>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</si>
  <si>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</si>
  <si>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</si>
  <si>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</si>
  <si>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</si>
  <si>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</si>
  <si>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</si>
  <si>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</si>
  <si>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</si>
  <si>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三重県熊野市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</si>
  <si>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</si>
  <si>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</si>
  <si>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</si>
  <si>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</si>
  <si>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</si>
  <si>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</si>
  <si>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</si>
  <si>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</si>
  <si>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</si>
  <si>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</si>
  <si>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</si>
  <si>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</si>
  <si>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</si>
  <si>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</si>
  <si>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</si>
  <si>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</si>
  <si>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</si>
  <si>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</si>
  <si>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</si>
  <si>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</si>
  <si>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</si>
  <si>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</si>
  <si>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</si>
  <si>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</si>
  <si>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</si>
  <si>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</si>
  <si>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</si>
  <si>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</si>
  <si>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</si>
  <si>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</si>
  <si>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</si>
  <si>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</si>
  <si>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</si>
  <si>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</si>
  <si>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</si>
  <si>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</si>
  <si>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</si>
  <si>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</si>
  <si>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</si>
  <si>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</si>
  <si>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</si>
  <si>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</si>
  <si>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</si>
  <si>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</si>
  <si>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</si>
  <si>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</si>
  <si>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</si>
  <si>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</si>
  <si>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</si>
  <si>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</si>
  <si>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</si>
  <si>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</si>
  <si>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</si>
  <si>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</si>
  <si>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</si>
  <si>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</si>
  <si>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</si>
  <si>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</si>
  <si>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</si>
  <si>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</si>
  <si>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</si>
  <si>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</si>
  <si>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</si>
  <si>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</si>
  <si>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</si>
  <si>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</si>
  <si>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</si>
  <si>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</si>
  <si>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</si>
  <si>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</si>
  <si>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</si>
  <si>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</si>
  <si>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</si>
  <si>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</si>
  <si>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</si>
  <si>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</si>
  <si>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</si>
  <si>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</si>
  <si>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</si>
  <si>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</si>
  <si>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</si>
  <si>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</si>
  <si>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</si>
  <si>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</si>
  <si>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</si>
  <si>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</si>
  <si>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</si>
  <si>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</si>
  <si>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</si>
  <si>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</si>
  <si>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</si>
  <si>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</si>
  <si>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</si>
  <si>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</si>
  <si>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</si>
  <si>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</si>
  <si>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</si>
  <si>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</si>
  <si>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</si>
  <si>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</si>
  <si>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</si>
  <si>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</si>
  <si>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</si>
  <si>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</si>
  <si>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</si>
  <si>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</si>
  <si>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</si>
  <si>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</si>
  <si>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</si>
  <si>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</si>
  <si>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</si>
  <si>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</si>
  <si>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</si>
  <si>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</si>
  <si>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</si>
  <si>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</si>
  <si>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</si>
  <si>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</si>
  <si>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</si>
  <si>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</si>
  <si>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</si>
  <si>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</si>
  <si>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</si>
  <si>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</si>
  <si>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</si>
  <si>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</si>
  <si>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</si>
  <si>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</si>
  <si>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</si>
  <si>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</si>
  <si>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</si>
  <si>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</si>
  <si>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</si>
  <si>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</si>
  <si>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</si>
  <si>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</si>
  <si>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</si>
  <si>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</si>
  <si>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</si>
  <si>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</si>
  <si>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</si>
  <si>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</si>
  <si>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</si>
  <si>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</si>
  <si>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</si>
  <si>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</si>
  <si>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</si>
  <si>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</si>
  <si>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</si>
  <si>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三重県熊野市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</si>
  <si>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</si>
  <si>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</si>
  <si>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</si>
  <si>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</si>
  <si>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</si>
  <si>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</si>
  <si>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</si>
  <si>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</si>
  <si>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</si>
  <si>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</si>
  <si>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</si>
  <si>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</si>
  <si>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</si>
  <si>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</si>
  <si>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</si>
  <si>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</si>
  <si>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</si>
  <si>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</si>
  <si>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</si>
  <si>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</si>
  <si>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市有林整備事業特別会計</t>
    <phoneticPr fontId="5"/>
  </si>
  <si>
    <t>紀和診療所事業特別会計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</si>
  <si>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</si>
  <si>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</si>
  <si>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</si>
  <si>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</si>
  <si>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</si>
  <si>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</si>
  <si>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</si>
  <si>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</si>
  <si>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</si>
  <si>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</si>
  <si>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</si>
  <si>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</si>
  <si>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</si>
  <si>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</si>
  <si>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</si>
  <si>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</si>
  <si>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</si>
  <si>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</si>
  <si>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紀和地区水道事業特別会計</t>
    <phoneticPr fontId="5"/>
  </si>
  <si>
    <t>法非適用企業</t>
    <phoneticPr fontId="5"/>
  </si>
  <si>
    <t>青年の家事業特別会計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</si>
  <si>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</si>
  <si>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</si>
  <si>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</si>
  <si>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</si>
  <si>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</si>
  <si>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</si>
  <si>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</si>
  <si>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</si>
  <si>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</si>
  <si>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</si>
  <si>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</si>
  <si>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</si>
  <si>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</si>
  <si>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</si>
  <si>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</si>
  <si>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</si>
  <si>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</si>
  <si>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</si>
  <si>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</si>
  <si>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</si>
  <si>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</si>
  <si>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</si>
  <si>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</si>
  <si>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</si>
  <si>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</si>
  <si>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</si>
  <si>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</si>
  <si>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</si>
  <si>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</si>
  <si>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</si>
  <si>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</si>
  <si>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</si>
  <si>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</si>
  <si>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</si>
  <si>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</si>
  <si>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</si>
  <si>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</si>
  <si>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</si>
  <si>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</si>
  <si>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</si>
  <si>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</si>
  <si>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</si>
  <si>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</si>
  <si>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</si>
  <si>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</si>
  <si>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</si>
  <si>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</si>
  <si>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</si>
  <si>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</si>
  <si>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</si>
  <si>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</si>
  <si>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</si>
  <si>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</si>
  <si>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</si>
  <si>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</si>
  <si>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</si>
  <si>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</si>
  <si>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</si>
  <si>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</si>
  <si>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</si>
  <si>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</si>
  <si>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</si>
  <si>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</si>
  <si>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</si>
  <si>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</si>
  <si>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</si>
  <si>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</si>
  <si>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紀和地区水道事業特別会計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</si>
  <si>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</si>
  <si>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</si>
  <si>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</si>
  <si>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</si>
  <si>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</si>
  <si>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</si>
  <si>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</si>
  <si>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</si>
  <si>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</si>
  <si>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</si>
  <si>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</si>
  <si>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</si>
  <si>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</si>
  <si>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</si>
  <si>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</si>
  <si>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</si>
  <si>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</si>
  <si>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</si>
  <si>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</si>
  <si>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</si>
  <si>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</si>
  <si>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</si>
  <si>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</si>
  <si>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</si>
  <si>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</si>
  <si>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</si>
  <si>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</si>
  <si>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</si>
  <si>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</si>
  <si>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</si>
  <si>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</si>
  <si>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</si>
  <si>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</si>
  <si>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</si>
  <si>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</si>
  <si>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</si>
  <si>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</si>
  <si>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</si>
  <si>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</si>
  <si>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</si>
  <si>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</si>
  <si>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</si>
  <si>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</si>
  <si>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</si>
  <si>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</si>
  <si>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</si>
  <si>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</si>
  <si>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</si>
  <si>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</si>
  <si>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</si>
  <si>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</si>
  <si>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</si>
  <si>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</si>
  <si>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</si>
  <si>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</si>
  <si>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</si>
  <si>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</si>
  <si>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</si>
  <si>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</si>
  <si>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</si>
  <si>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</si>
  <si>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</si>
  <si>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</si>
  <si>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</si>
  <si>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</si>
  <si>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</si>
  <si>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</si>
  <si>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</si>
  <si>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</si>
  <si>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</si>
  <si>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</si>
  <si>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</si>
  <si>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</si>
  <si>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</si>
  <si>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</si>
  <si>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</si>
  <si>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</si>
  <si>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</si>
  <si>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</si>
  <si>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</si>
  <si>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</si>
  <si>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</si>
  <si>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</si>
  <si>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</si>
  <si>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</si>
  <si>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</si>
  <si>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</si>
  <si>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</si>
  <si>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</si>
  <si>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</si>
  <si>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</si>
  <si>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</si>
  <si>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2.31</t>
  </si>
  <si>
    <t>▲ 6.00</t>
  </si>
  <si>
    <t>▲ 6.11</t>
  </si>
  <si>
    <t>一般会計</t>
  </si>
  <si>
    <t>国民健康保険事業特別会計</t>
  </si>
  <si>
    <t>水道事業会計</t>
  </si>
  <si>
    <t>紀和診療所事業特別会計</t>
  </si>
  <si>
    <t>紀和地区水道事業特別会計</t>
  </si>
  <si>
    <t>後期高齢者医療事業特別会計</t>
  </si>
  <si>
    <t>青年の家事業特別会計</t>
  </si>
  <si>
    <t>市有林整備事業特別会計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</si>
  <si>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</si>
  <si>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</si>
  <si>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</si>
  <si>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</si>
  <si>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</si>
  <si>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</si>
  <si>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</si>
  <si>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</si>
  <si>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</si>
  <si>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</si>
  <si>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紀南病院組合 紀南病院会計</t>
    <rPh sb="0" eb="2">
      <t>キナン</t>
    </rPh>
    <rPh sb="2" eb="4">
      <t>ビョウイン</t>
    </rPh>
    <rPh sb="4" eb="6">
      <t>クミアイ</t>
    </rPh>
    <rPh sb="7" eb="9">
      <t>キナン</t>
    </rPh>
    <rPh sb="9" eb="11">
      <t>ビョウイン</t>
    </rPh>
    <rPh sb="11" eb="13">
      <t>カイケイ</t>
    </rPh>
    <phoneticPr fontId="18"/>
  </si>
  <si>
    <t>南牟婁清掃施設組合 一般会計</t>
    <rPh sb="0" eb="3">
      <t>ミナミムロ</t>
    </rPh>
    <rPh sb="3" eb="5">
      <t>セイソウ</t>
    </rPh>
    <rPh sb="5" eb="7">
      <t>シセツ</t>
    </rPh>
    <rPh sb="7" eb="9">
      <t>クミアイ</t>
    </rPh>
    <rPh sb="10" eb="12">
      <t>イッパン</t>
    </rPh>
    <rPh sb="12" eb="14">
      <t>カイケイ</t>
    </rPh>
    <phoneticPr fontId="18"/>
  </si>
  <si>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18"/>
  </si>
  <si>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18"/>
  </si>
  <si>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18"/>
  </si>
  <si>
    <t>紀南社会福祉施設組合 一般会計</t>
    <rPh sb="0" eb="1">
      <t>キ</t>
    </rPh>
    <rPh sb="1" eb="2">
      <t>ナン</t>
    </rPh>
    <rPh sb="2" eb="4">
      <t>シャカイ</t>
    </rPh>
    <rPh sb="4" eb="6">
      <t>フクシ</t>
    </rPh>
    <rPh sb="6" eb="8">
      <t>シセツ</t>
    </rPh>
    <rPh sb="8" eb="10">
      <t>クミアイ</t>
    </rPh>
    <rPh sb="11" eb="13">
      <t>イッパン</t>
    </rPh>
    <rPh sb="13" eb="15">
      <t>カイケイ</t>
    </rPh>
    <phoneticPr fontId="18"/>
  </si>
  <si>
    <t>紀南社会福祉施設組合 指定訪問介護特別会計</t>
    <rPh sb="0" eb="1">
      <t>キ</t>
    </rPh>
    <rPh sb="1" eb="2">
      <t>ナン</t>
    </rPh>
    <rPh sb="2" eb="4">
      <t>シャカイ</t>
    </rPh>
    <rPh sb="4" eb="6">
      <t>フクシ</t>
    </rPh>
    <rPh sb="6" eb="8">
      <t>シセツ</t>
    </rPh>
    <rPh sb="8" eb="10">
      <t>クミアイ</t>
    </rPh>
    <rPh sb="11" eb="13">
      <t>シテイ</t>
    </rPh>
    <rPh sb="13" eb="15">
      <t>ホウモン</t>
    </rPh>
    <rPh sb="15" eb="17">
      <t>カイゴ</t>
    </rPh>
    <rPh sb="17" eb="19">
      <t>トクベツ</t>
    </rPh>
    <rPh sb="19" eb="21">
      <t>カイケイ</t>
    </rPh>
    <phoneticPr fontId="18"/>
  </si>
  <si>
    <t>紀南特別養護老人ホーム組合 一般会計</t>
    <rPh sb="0" eb="1">
      <t>キ</t>
    </rPh>
    <rPh sb="1" eb="2">
      <t>ナン</t>
    </rPh>
    <rPh sb="2" eb="4">
      <t>トクベツ</t>
    </rPh>
    <rPh sb="4" eb="6">
      <t>ヨウゴ</t>
    </rPh>
    <rPh sb="6" eb="8">
      <t>ロウジン</t>
    </rPh>
    <rPh sb="11" eb="13">
      <t>クミアイ</t>
    </rPh>
    <rPh sb="14" eb="16">
      <t>イッパン</t>
    </rPh>
    <rPh sb="16" eb="18">
      <t>カイケイ</t>
    </rPh>
    <phoneticPr fontId="18"/>
  </si>
  <si>
    <t>紀南特別養護老人ホーム組合 地域密着型介護老人福祉事業特別会計</t>
    <rPh sb="0" eb="1">
      <t>キ</t>
    </rPh>
    <rPh sb="1" eb="2">
      <t>ナン</t>
    </rPh>
    <rPh sb="2" eb="4">
      <t>トクベツ</t>
    </rPh>
    <rPh sb="4" eb="6">
      <t>ヨウゴ</t>
    </rPh>
    <rPh sb="6" eb="8">
      <t>ロウジン</t>
    </rPh>
    <rPh sb="11" eb="13">
      <t>クミアイ</t>
    </rPh>
    <rPh sb="14" eb="16">
      <t>チイキ</t>
    </rPh>
    <rPh sb="16" eb="19">
      <t>ミッチャクガタ</t>
    </rPh>
    <rPh sb="19" eb="21">
      <t>カイゴ</t>
    </rPh>
    <rPh sb="21" eb="23">
      <t>ロウジン</t>
    </rPh>
    <rPh sb="23" eb="25">
      <t>フクシ</t>
    </rPh>
    <rPh sb="25" eb="27">
      <t>ジギョウ</t>
    </rPh>
    <rPh sb="27" eb="29">
      <t>トクベツ</t>
    </rPh>
    <rPh sb="29" eb="31">
      <t>カイケイ</t>
    </rPh>
    <phoneticPr fontId="18"/>
  </si>
  <si>
    <t>紀南介護保険広域連合 一般会計</t>
    <rPh sb="0" eb="1">
      <t>キ</t>
    </rPh>
    <rPh sb="1" eb="2">
      <t>ナン</t>
    </rPh>
    <rPh sb="2" eb="4">
      <t>カイゴ</t>
    </rPh>
    <rPh sb="4" eb="6">
      <t>ホケン</t>
    </rPh>
    <rPh sb="6" eb="8">
      <t>コウイキ</t>
    </rPh>
    <rPh sb="8" eb="10">
      <t>レンゴウ</t>
    </rPh>
    <rPh sb="11" eb="13">
      <t>イッパン</t>
    </rPh>
    <rPh sb="13" eb="15">
      <t>カイケイ</t>
    </rPh>
    <phoneticPr fontId="18"/>
  </si>
  <si>
    <t>紀南介護保険広域連合 介護保険事業特別会計</t>
    <rPh sb="0" eb="1">
      <t>キ</t>
    </rPh>
    <rPh sb="1" eb="2">
      <t>ナン</t>
    </rPh>
    <rPh sb="2" eb="4">
      <t>カイゴ</t>
    </rPh>
    <rPh sb="4" eb="6">
      <t>ホケン</t>
    </rPh>
    <rPh sb="6" eb="8">
      <t>コウイキ</t>
    </rPh>
    <rPh sb="8" eb="10">
      <t>レンゴウ</t>
    </rPh>
    <rPh sb="11" eb="13">
      <t>カイゴ</t>
    </rPh>
    <rPh sb="13" eb="15">
      <t>ホケン</t>
    </rPh>
    <rPh sb="15" eb="17">
      <t>ジギョウ</t>
    </rPh>
    <rPh sb="17" eb="19">
      <t>トクベツ</t>
    </rPh>
    <rPh sb="19" eb="21">
      <t>カイケイ</t>
    </rPh>
    <phoneticPr fontId="18"/>
  </si>
  <si>
    <t>三重地方税管理回収機構 一般会計</t>
    <rPh sb="0" eb="2">
      <t>ミエ</t>
    </rPh>
    <rPh sb="2" eb="5">
      <t>チホウゼイ</t>
    </rPh>
    <rPh sb="5" eb="7">
      <t>カンリ</t>
    </rPh>
    <rPh sb="7" eb="9">
      <t>カイシュウ</t>
    </rPh>
    <rPh sb="9" eb="11">
      <t>キコウ</t>
    </rPh>
    <rPh sb="12" eb="14">
      <t>イッパン</t>
    </rPh>
    <rPh sb="14" eb="16">
      <t>カイケイ</t>
    </rPh>
    <phoneticPr fontId="18"/>
  </si>
  <si>
    <t>三重地方税管理回収機構 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18"/>
  </si>
  <si>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18"/>
  </si>
  <si>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</si>
  <si>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熊野市土地開発公社</t>
    <rPh sb="0" eb="3">
      <t>クマノシ</t>
    </rPh>
    <rPh sb="3" eb="5">
      <t>トチ</t>
    </rPh>
    <rPh sb="5" eb="7">
      <t>カイハツ</t>
    </rPh>
    <rPh sb="7" eb="9">
      <t>コウシャ</t>
    </rPh>
    <phoneticPr fontId="2"/>
  </si>
  <si>
    <t>熊野市ふるさと振興公社</t>
    <rPh sb="0" eb="3">
      <t>クマノシ</t>
    </rPh>
    <rPh sb="7" eb="9">
      <t>シンコウ</t>
    </rPh>
    <rPh sb="9" eb="11">
      <t>コウシャ</t>
    </rPh>
    <phoneticPr fontId="2"/>
  </si>
  <si>
    <t>熊野市観光公社</t>
    <rPh sb="0" eb="3">
      <t>クマノシ</t>
    </rPh>
    <rPh sb="3" eb="5">
      <t>カンコウ</t>
    </rPh>
    <rPh sb="5" eb="7">
      <t>コウシャ</t>
    </rPh>
    <phoneticPr fontId="2"/>
  </si>
  <si>
    <t>〇</t>
    <phoneticPr fontId="2"/>
  </si>
  <si>
    <t>-</t>
    <phoneticPr fontId="2"/>
  </si>
  <si>
    <t>-</t>
    <phoneticPr fontId="2"/>
  </si>
  <si>
    <t>-</t>
    <phoneticPr fontId="2"/>
  </si>
  <si>
    <t>-</t>
    <phoneticPr fontId="2"/>
  </si>
  <si>
    <t>-</t>
    <phoneticPr fontId="2"/>
  </si>
  <si>
    <t>▲3</t>
    <phoneticPr fontId="2"/>
  </si>
  <si>
    <t>地域振興基金</t>
    <rPh sb="0" eb="2">
      <t>チイキ</t>
    </rPh>
    <rPh sb="2" eb="4">
      <t>シンコウ</t>
    </rPh>
    <rPh sb="4" eb="6">
      <t>キキン</t>
    </rPh>
    <phoneticPr fontId="2"/>
  </si>
  <si>
    <t>まちづくり応援基金</t>
    <rPh sb="5" eb="7">
      <t>オウエン</t>
    </rPh>
    <rPh sb="7" eb="9">
      <t>キキン</t>
    </rPh>
    <phoneticPr fontId="2"/>
  </si>
  <si>
    <t>地方創生雇用創出基金</t>
    <rPh sb="0" eb="2">
      <t>チホウ</t>
    </rPh>
    <rPh sb="2" eb="4">
      <t>ソウセイ</t>
    </rPh>
    <rPh sb="4" eb="10">
      <t>コヨウソウシュツキキン</t>
    </rPh>
    <phoneticPr fontId="2"/>
  </si>
  <si>
    <t>-</t>
    <phoneticPr fontId="2"/>
  </si>
  <si>
    <t>こどもは宝・未来への希望基金</t>
    <rPh sb="4" eb="5">
      <t>タカラ</t>
    </rPh>
    <rPh sb="6" eb="8">
      <t>ミライ</t>
    </rPh>
    <rPh sb="10" eb="12">
      <t>キボウ</t>
    </rPh>
    <rPh sb="12" eb="14">
      <t>キキン</t>
    </rPh>
    <phoneticPr fontId="2"/>
  </si>
  <si>
    <t>明日を拓くふるさと創生基金</t>
    <rPh sb="0" eb="2">
      <t>アス</t>
    </rPh>
    <rPh sb="3" eb="4">
      <t>ヒラ</t>
    </rPh>
    <rPh sb="9" eb="11">
      <t>ソウセイ</t>
    </rPh>
    <rPh sb="11" eb="13">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</si>
  <si>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</si>
  <si>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</si>
  <si>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</si>
  <si>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</si>
  <si>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</si>
  <si>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</si>
  <si>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</si>
  <si>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</si>
  <si>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</si>
  <si>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</si>
  <si>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</si>
  <si>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</si>
  <si>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</si>
  <si>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</si>
  <si>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</si>
  <si>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について、人件費等の経常経費の節減や地方債の繰上償還に取り組んできた結果、充当可能な財源等が将来負担額を上回っており、今後も、現在と将来の負担のバランスを考えた財政運営に努めていく。
実質公債費比率について、起債対象事業の適切な選択と地方債の繰上償還等により元利償還金の抑制を図ってきたが、平成23年度の紀伊半島大水害による災害復旧事業債の発行額が増加したこと等により、実質公債費比率の分子の値は増加傾向にあり、今後も、引き続き起債対象事業の適切な選択等により、発行額の抑制を行っていく。</t>
    <rPh sb="0" eb="2">
      <t>ショウライ</t>
    </rPh>
    <rPh sb="2" eb="4">
      <t>フタン</t>
    </rPh>
    <rPh sb="4" eb="6">
      <t>ヒリツ</t>
    </rPh>
    <rPh sb="11" eb="14">
      <t>ジンケンヒ</t>
    </rPh>
    <rPh sb="14" eb="15">
      <t>トウ</t>
    </rPh>
    <rPh sb="16" eb="18">
      <t>ケイジョウ</t>
    </rPh>
    <rPh sb="18" eb="20">
      <t>ケイヒ</t>
    </rPh>
    <rPh sb="21" eb="23">
      <t>セツゲン</t>
    </rPh>
    <rPh sb="24" eb="27">
      <t>チホウサイ</t>
    </rPh>
    <rPh sb="28" eb="30">
      <t>クリアゲ</t>
    </rPh>
    <rPh sb="30" eb="32">
      <t>ショウカン</t>
    </rPh>
    <rPh sb="33" eb="34">
      <t>ト</t>
    </rPh>
    <rPh sb="35" eb="36">
      <t>ク</t>
    </rPh>
    <rPh sb="40" eb="42">
      <t>ケッカ</t>
    </rPh>
    <rPh sb="43" eb="45">
      <t>ジュウトウ</t>
    </rPh>
    <rPh sb="45" eb="47">
      <t>カノウ</t>
    </rPh>
    <rPh sb="48" eb="50">
      <t>ザイゲン</t>
    </rPh>
    <rPh sb="50" eb="51">
      <t>トウ</t>
    </rPh>
    <rPh sb="52" eb="54">
      <t>ショウライ</t>
    </rPh>
    <rPh sb="54" eb="56">
      <t>フタン</t>
    </rPh>
    <rPh sb="56" eb="57">
      <t>ガク</t>
    </rPh>
    <rPh sb="58" eb="60">
      <t>ウワマワ</t>
    </rPh>
    <rPh sb="65" eb="67">
      <t>コンゴ</t>
    </rPh>
    <rPh sb="69" eb="71">
      <t>ゲンザイ</t>
    </rPh>
    <rPh sb="72" eb="74">
      <t>ショウライ</t>
    </rPh>
    <rPh sb="75" eb="77">
      <t>フタン</t>
    </rPh>
    <rPh sb="83" eb="84">
      <t>カンガ</t>
    </rPh>
    <rPh sb="86" eb="88">
      <t>ザイセイ</t>
    </rPh>
    <rPh sb="88" eb="90">
      <t>ウンエイ</t>
    </rPh>
    <rPh sb="91" eb="92">
      <t>ツト</t>
    </rPh>
    <rPh sb="99" eb="101">
      <t>ジッシツ</t>
    </rPh>
    <rPh sb="101" eb="104">
      <t>コウサイヒ</t>
    </rPh>
    <rPh sb="104" eb="106">
      <t>ヒリツ</t>
    </rPh>
    <rPh sb="111" eb="113">
      <t>キサイ</t>
    </rPh>
    <rPh sb="113" eb="115">
      <t>タイショウ</t>
    </rPh>
    <rPh sb="115" eb="117">
      <t>ジギョウ</t>
    </rPh>
    <rPh sb="118" eb="120">
      <t>テキセツ</t>
    </rPh>
    <rPh sb="121" eb="123">
      <t>センタク</t>
    </rPh>
    <rPh sb="124" eb="127">
      <t>チホウサイ</t>
    </rPh>
    <rPh sb="128" eb="130">
      <t>クリアゲ</t>
    </rPh>
    <rPh sb="130" eb="132">
      <t>ショウカン</t>
    </rPh>
    <rPh sb="132" eb="133">
      <t>トウ</t>
    </rPh>
    <rPh sb="136" eb="138">
      <t>ガンリ</t>
    </rPh>
    <rPh sb="138" eb="141">
      <t>ショウカンキン</t>
    </rPh>
    <rPh sb="142" eb="144">
      <t>ヨクセイ</t>
    </rPh>
    <rPh sb="145" eb="146">
      <t>ハカ</t>
    </rPh>
    <rPh sb="152" eb="154">
      <t>ヘイセイ</t>
    </rPh>
    <rPh sb="156" eb="158">
      <t>ネンド</t>
    </rPh>
    <rPh sb="159" eb="161">
      <t>キイ</t>
    </rPh>
    <rPh sb="161" eb="163">
      <t>ハントウ</t>
    </rPh>
    <rPh sb="163" eb="166">
      <t>ダイスイガイ</t>
    </rPh>
    <rPh sb="169" eb="171">
      <t>サイガイ</t>
    </rPh>
    <rPh sb="171" eb="173">
      <t>フッキュウ</t>
    </rPh>
    <rPh sb="173" eb="175">
      <t>ジギョウ</t>
    </rPh>
    <rPh sb="175" eb="176">
      <t>サイ</t>
    </rPh>
    <rPh sb="177" eb="179">
      <t>ハッコウ</t>
    </rPh>
    <rPh sb="179" eb="180">
      <t>ガク</t>
    </rPh>
    <rPh sb="181" eb="183">
      <t>ゾウカ</t>
    </rPh>
    <rPh sb="187" eb="188">
      <t>ナド</t>
    </rPh>
    <rPh sb="192" eb="194">
      <t>ジッシツ</t>
    </rPh>
    <rPh sb="194" eb="197">
      <t>コウサイヒ</t>
    </rPh>
    <rPh sb="197" eb="199">
      <t>ヒリツ</t>
    </rPh>
    <rPh sb="200" eb="202">
      <t>ブンシ</t>
    </rPh>
    <rPh sb="203" eb="204">
      <t>アタイ</t>
    </rPh>
    <rPh sb="205" eb="207">
      <t>ゾウカ</t>
    </rPh>
    <rPh sb="207" eb="209">
      <t>ケイコウ</t>
    </rPh>
    <rPh sb="213" eb="215">
      <t>コンゴ</t>
    </rPh>
    <rPh sb="217" eb="218">
      <t>ヒ</t>
    </rPh>
    <rPh sb="219" eb="220">
      <t>ツヅ</t>
    </rPh>
    <rPh sb="221" eb="223">
      <t>キサイ</t>
    </rPh>
    <rPh sb="223" eb="225">
      <t>タイショウ</t>
    </rPh>
    <rPh sb="225" eb="227">
      <t>ジギョウ</t>
    </rPh>
    <rPh sb="228" eb="230">
      <t>テキセツ</t>
    </rPh>
    <rPh sb="231" eb="233">
      <t>センタク</t>
    </rPh>
    <rPh sb="233" eb="234">
      <t>ナド</t>
    </rPh>
    <rPh sb="238" eb="241">
      <t>ハッコウガク</t>
    </rPh>
    <rPh sb="242" eb="244">
      <t>ヨクセイ</t>
    </rPh>
    <rPh sb="245" eb="24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</si>
</sst>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63727</c:v>
                </c:pt>
                <c:pt idx="2">
                  <c:v>66954</c:v>
                </c:pt>
                <c:pt idx="3">
                  <c:v>72656</c:v>
                </c:pt>
                <c:pt idx="4">
                  <c:v>65080</c:v>
                </c:pt>
              </c:numCache>
            </c:numRef>
          </c:val>
          <c:smooth val="0"/>
          <c:extLst>
            <c:ext xmlns:c16="http://schemas.microsoft.com/office/drawing/2014/chart" uri="{C3380CC4-5D6E-409C-BE32-E72D297353CC}">
              <c16:uniqueId val="{00000000-9234-4954-9D23-A5A522A0B1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158788</c:v>
                </c:pt>
                <c:pt idx="1">
                  <c:v>151186</c:v>
                </c:pt>
                <c:pt idx="2">
                  <c:v>105948</c:v>
                </c:pt>
                <c:pt idx="3">
                  <c:v>90546</c:v>
                </c:pt>
                <c:pt idx="4">
                  <c:v>113280</c:v>
                </c:pt>
              </c:numCache>
            </c:numRef>
          </c:val>
          <c:smooth val="0"/>
          <c:extLst>
            <c:ext xmlns:c16="http://schemas.microsoft.com/office/drawing/2014/chart" uri="{C3380CC4-5D6E-409C-BE32-E72D297353CC}">
              <c16:uniqueId val="{00000001-9234-4954-9D23-A5A522A0B1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7.1</c:v>
                </c:pt>
                <c:pt idx="1">
                  <c:v>7.81</c:v>
                </c:pt>
                <c:pt idx="2">
                  <c:v>7.61</c:v>
                </c:pt>
                <c:pt idx="3">
                  <c:v>8.7200000000000006</c:v>
                </c:pt>
                <c:pt idx="4">
                  <c:v>8.39</c:v>
                </c:pt>
              </c:numCache>
            </c:numRef>
          </c:val>
          <c:extLst>
            <c:ext xmlns:c16="http://schemas.microsoft.com/office/drawing/2014/chart" uri="{C3380CC4-5D6E-409C-BE32-E72D297353CC}">
              <c16:uniqueId val="{00000000-81B9-4BFA-9D41-DD25E6B0B6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46.56</c:v>
                </c:pt>
                <c:pt idx="1">
                  <c:v>48.26</c:v>
                </c:pt>
                <c:pt idx="2">
                  <c:v>50.31</c:v>
                </c:pt>
                <c:pt idx="3">
                  <c:v>47.51</c:v>
                </c:pt>
                <c:pt idx="4">
                  <c:v>46.84</c:v>
                </c:pt>
              </c:numCache>
            </c:numRef>
          </c:val>
          <c:extLst>
            <c:ext xmlns:c16="http://schemas.microsoft.com/office/drawing/2014/chart" uri="{C3380CC4-5D6E-409C-BE32-E72D297353CC}">
              <c16:uniqueId val="{00000001-81B9-4BFA-9D41-DD25E6B0B67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4.08</c:v>
                </c:pt>
                <c:pt idx="1">
                  <c:v>5.6</c:v>
                </c:pt>
                <c:pt idx="2">
                  <c:v>-2.31</c:v>
                </c:pt>
                <c:pt idx="3">
                  <c:v>-6</c:v>
                </c:pt>
                <c:pt idx="4">
                  <c:v>-6.11</c:v>
                </c:pt>
              </c:numCache>
            </c:numRef>
          </c:val>
          <c:smooth val="0"/>
          <c:extLst>
            <c:ext xmlns:c16="http://schemas.microsoft.com/office/drawing/2014/chart" uri="{C3380CC4-5D6E-409C-BE32-E72D297353CC}">
              <c16:uniqueId val="{00000002-81B9-4BFA-9D41-DD25E6B0B67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6FE-41A6-805F-8161036927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FE-41A6-805F-816103692717}"/>
            </c:ext>
          </c:extLst>
        </c:ser>
        <c:ser>
          <c:idx val="2"/>
          <c:order val="2"/>
          <c:tx>
            <c:strRef>
              <c:f>データシート!$A$29</c:f>
              <c:strCache>
                <c:ptCount val="1"/>
                <c:pt idx="0">
                  <c:v>市有林整備事業特別会計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0.02</c:v>
                </c:pt>
                <c:pt idx="4">
                  <c:v>#N/A</c:v>
                </c:pt>
                <c:pt idx="5">
                  <c:v>0</c:v>
                </c:pt>
                <c:pt idx="6">
                  <c:v>#N/A</c:v>
                </c:pt>
                <c:pt idx="7">
                  <c:v>0.01</c:v>
                </c:pt>
                <c:pt idx="8">
                  <c:v>#N/A</c:v>
                </c:pt>
                <c:pt idx="9">
                  <c:v>0.01</c:v>
                </c:pt>
              </c:numCache>
            </c:numRef>
          </c:val>
          <c:extLst>
            <c:ext xmlns:c16="http://schemas.microsoft.com/office/drawing/2014/chart" uri="{C3380CC4-5D6E-409C-BE32-E72D297353CC}">
              <c16:uniqueId val="{00000002-D6FE-41A6-805F-816103692717}"/>
            </c:ext>
          </c:extLst>
        </c:ser>
        <c:ser>
          <c:idx val="3"/>
          <c:order val="3"/>
          <c:tx>
            <c:strRef>
              <c:f>データシート!$A$30</c:f>
              <c:strCache>
                <c:ptCount val="1"/>
                <c:pt idx="0">
                  <c:v>青年の家事業特別会計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D6FE-41A6-805F-816103692717}"/>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0.05</c:v>
                </c:pt>
                <c:pt idx="8">
                  <c:v>#N/A</c:v>
                </c:pt>
                <c:pt idx="9">
                  <c:v>0.04</c:v>
                </c:pt>
              </c:numCache>
            </c:numRef>
          </c:val>
          <c:extLst>
            <c:ext xmlns:c16="http://schemas.microsoft.com/office/drawing/2014/chart" uri="{C3380CC4-5D6E-409C-BE32-E72D297353CC}">
              <c16:uniqueId val="{00000004-D6FE-41A6-805F-816103692717}"/>
            </c:ext>
          </c:extLst>
        </c:ser>
        <c:ser>
          <c:idx val="5"/>
          <c:order val="5"/>
          <c:tx>
            <c:strRef>
              <c:f>データシート!$A$32</c:f>
              <c:strCache>
                <c:ptCount val="1"/>
                <c:pt idx="0">
                  <c:v>紀和地区水道事業特別会計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0.02</c:v>
                </c:pt>
                <c:pt idx="8">
                  <c:v>#N/A</c:v>
                </c:pt>
                <c:pt idx="9">
                  <c:v>0.1</c:v>
                </c:pt>
              </c:numCache>
            </c:numRef>
          </c:val>
          <c:extLst>
            <c:ext xmlns:c16="http://schemas.microsoft.com/office/drawing/2014/chart" uri="{C3380CC4-5D6E-409C-BE32-E72D297353CC}">
              <c16:uniqueId val="{00000005-D6FE-41A6-805F-816103692717}"/>
            </c:ext>
          </c:extLst>
        </c:ser>
        <c:ser>
          <c:idx val="6"/>
          <c:order val="6"/>
          <c:tx>
            <c:strRef>
              <c:f>データシート!$A$33</c:f>
              <c:strCache>
                <c:ptCount val="1"/>
                <c:pt idx="0">
                  <c:v>紀和診療所事業特別会計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0.14000000000000001</c:v>
                </c:pt>
                <c:pt idx="2">
                  <c:v>#N/A</c:v>
                </c:pt>
                <c:pt idx="3">
                  <c:v>7.0000000000000007E-2</c:v>
                </c:pt>
                <c:pt idx="4">
                  <c:v>#N/A</c:v>
                </c:pt>
                <c:pt idx="5">
                  <c:v>0.06</c:v>
                </c:pt>
                <c:pt idx="6">
                  <c:v>#N/A</c:v>
                </c:pt>
                <c:pt idx="7">
                  <c:v>0.11</c:v>
                </c:pt>
                <c:pt idx="8">
                  <c:v>#N/A</c:v>
                </c:pt>
                <c:pt idx="9">
                  <c:v>0.13</c:v>
                </c:pt>
              </c:numCache>
            </c:numRef>
          </c:val>
          <c:extLst>
            <c:ext xmlns:c16="http://schemas.microsoft.com/office/drawing/2014/chart" uri="{C3380CC4-5D6E-409C-BE32-E72D297353CC}">
              <c16:uniqueId val="{00000006-D6FE-41A6-805F-81610369271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1.25</c:v>
                </c:pt>
                <c:pt idx="2">
                  <c:v>#N/A</c:v>
                </c:pt>
                <c:pt idx="3">
                  <c:v>2.14</c:v>
                </c:pt>
                <c:pt idx="4">
                  <c:v>#N/A</c:v>
                </c:pt>
                <c:pt idx="5">
                  <c:v>2.08</c:v>
                </c:pt>
                <c:pt idx="6">
                  <c:v>#N/A</c:v>
                </c:pt>
                <c:pt idx="7">
                  <c:v>2.15</c:v>
                </c:pt>
                <c:pt idx="8">
                  <c:v>#N/A</c:v>
                </c:pt>
                <c:pt idx="9">
                  <c:v>1.84</c:v>
                </c:pt>
              </c:numCache>
            </c:numRef>
          </c:val>
          <c:extLst>
            <c:ext xmlns:c16="http://schemas.microsoft.com/office/drawing/2014/chart" uri="{C3380CC4-5D6E-409C-BE32-E72D297353CC}">
              <c16:uniqueId val="{00000007-D6FE-41A6-805F-816103692717}"/>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1.78</c:v>
                </c:pt>
                <c:pt idx="2">
                  <c:v>#N/A</c:v>
                </c:pt>
                <c:pt idx="3">
                  <c:v>3.47</c:v>
                </c:pt>
                <c:pt idx="4">
                  <c:v>#N/A</c:v>
                </c:pt>
                <c:pt idx="5">
                  <c:v>1.95</c:v>
                </c:pt>
                <c:pt idx="6">
                  <c:v>#N/A</c:v>
                </c:pt>
                <c:pt idx="7">
                  <c:v>4</c:v>
                </c:pt>
                <c:pt idx="8">
                  <c:v>#N/A</c:v>
                </c:pt>
                <c:pt idx="9">
                  <c:v>1.92</c:v>
                </c:pt>
              </c:numCache>
            </c:numRef>
          </c:val>
          <c:extLst>
            <c:ext xmlns:c16="http://schemas.microsoft.com/office/drawing/2014/chart" uri="{C3380CC4-5D6E-409C-BE32-E72D297353CC}">
              <c16:uniqueId val="{00000008-D6FE-41A6-805F-8161036927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6.96</c:v>
                </c:pt>
                <c:pt idx="2">
                  <c:v>#N/A</c:v>
                </c:pt>
                <c:pt idx="3">
                  <c:v>7.73</c:v>
                </c:pt>
                <c:pt idx="4">
                  <c:v>#N/A</c:v>
                </c:pt>
                <c:pt idx="5">
                  <c:v>7.55</c:v>
                </c:pt>
                <c:pt idx="6">
                  <c:v>#N/A</c:v>
                </c:pt>
                <c:pt idx="7">
                  <c:v>8.6</c:v>
                </c:pt>
                <c:pt idx="8">
                  <c:v>#N/A</c:v>
                </c:pt>
                <c:pt idx="9">
                  <c:v>8.25</c:v>
                </c:pt>
              </c:numCache>
            </c:numRef>
          </c:val>
          <c:extLst>
            <c:ext xmlns:c16="http://schemas.microsoft.com/office/drawing/2014/chart" uri="{C3380CC4-5D6E-409C-BE32-E72D297353CC}">
              <c16:uniqueId val="{00000009-D6FE-41A6-805F-8161036927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1125</c:v>
                </c:pt>
                <c:pt idx="5">
                  <c:v>1251</c:v>
                </c:pt>
                <c:pt idx="8">
                  <c:v>1336</c:v>
                </c:pt>
                <c:pt idx="11">
                  <c:v>1384</c:v>
                </c:pt>
                <c:pt idx="14">
                  <c:v>1429</c:v>
                </c:pt>
              </c:numCache>
            </c:numRef>
          </c:val>
          <c:extLst>
            <c:ext xmlns:c16="http://schemas.microsoft.com/office/drawing/2014/chart" uri="{C3380CC4-5D6E-409C-BE32-E72D297353CC}">
              <c16:uniqueId val="{00000000-8056-4545-8D2D-3B2338C553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56-4545-8D2D-3B2338C553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056-4545-8D2D-3B2338C553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94</c:v>
                </c:pt>
                <c:pt idx="3">
                  <c:v>103</c:v>
                </c:pt>
                <c:pt idx="6">
                  <c:v>101</c:v>
                </c:pt>
                <c:pt idx="9">
                  <c:v>102</c:v>
                </c:pt>
                <c:pt idx="12">
                  <c:v>85</c:v>
                </c:pt>
              </c:numCache>
            </c:numRef>
          </c:val>
          <c:extLst>
            <c:ext xmlns:c16="http://schemas.microsoft.com/office/drawing/2014/chart" uri="{C3380CC4-5D6E-409C-BE32-E72D297353CC}">
              <c16:uniqueId val="{00000003-8056-4545-8D2D-3B2338C553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122</c:v>
                </c:pt>
                <c:pt idx="3">
                  <c:v>177</c:v>
                </c:pt>
                <c:pt idx="6">
                  <c:v>182</c:v>
                </c:pt>
                <c:pt idx="9">
                  <c:v>177</c:v>
                </c:pt>
                <c:pt idx="12">
                  <c:v>143</c:v>
                </c:pt>
              </c:numCache>
            </c:numRef>
          </c:val>
          <c:extLst>
            <c:ext xmlns:c16="http://schemas.microsoft.com/office/drawing/2014/chart" uri="{C3380CC4-5D6E-409C-BE32-E72D297353CC}">
              <c16:uniqueId val="{00000004-8056-4545-8D2D-3B2338C553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9</c:v>
                </c:pt>
                <c:pt idx="3">
                  <c:v>10</c:v>
                </c:pt>
                <c:pt idx="6">
                  <c:v>10</c:v>
                </c:pt>
                <c:pt idx="9">
                  <c:v>9</c:v>
                </c:pt>
                <c:pt idx="12">
                  <c:v>7</c:v>
                </c:pt>
              </c:numCache>
            </c:numRef>
          </c:val>
          <c:extLst>
            <c:ext xmlns:c16="http://schemas.microsoft.com/office/drawing/2014/chart" uri="{C3380CC4-5D6E-409C-BE32-E72D297353CC}">
              <c16:uniqueId val="{00000005-8056-4545-8D2D-3B2338C553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56-4545-8D2D-3B2338C553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1091</c:v>
                </c:pt>
                <c:pt idx="3">
                  <c:v>1174</c:v>
                </c:pt>
                <c:pt idx="6">
                  <c:v>1267</c:v>
                </c:pt>
                <c:pt idx="9">
                  <c:v>1354</c:v>
                </c:pt>
                <c:pt idx="12">
                  <c:v>1446</c:v>
                </c:pt>
              </c:numCache>
            </c:numRef>
          </c:val>
          <c:extLst>
            <c:ext xmlns:c16="http://schemas.microsoft.com/office/drawing/2014/chart" uri="{C3380CC4-5D6E-409C-BE32-E72D297353CC}">
              <c16:uniqueId val="{00000007-8056-4545-8D2D-3B2338C5534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191</c:v>
                </c:pt>
                <c:pt idx="2">
                  <c:v>#N/A</c:v>
                </c:pt>
                <c:pt idx="3">
                  <c:v>#N/A</c:v>
                </c:pt>
                <c:pt idx="4">
                  <c:v>213</c:v>
                </c:pt>
                <c:pt idx="5">
                  <c:v>#N/A</c:v>
                </c:pt>
                <c:pt idx="6">
                  <c:v>#N/A</c:v>
                </c:pt>
                <c:pt idx="7">
                  <c:v>224</c:v>
                </c:pt>
                <c:pt idx="8">
                  <c:v>#N/A</c:v>
                </c:pt>
                <c:pt idx="9">
                  <c:v>#N/A</c:v>
                </c:pt>
                <c:pt idx="10">
                  <c:v>258</c:v>
                </c:pt>
                <c:pt idx="11">
                  <c:v>#N/A</c:v>
                </c:pt>
                <c:pt idx="12">
                  <c:v>#N/A</c:v>
                </c:pt>
                <c:pt idx="13">
                  <c:v>252</c:v>
                </c:pt>
                <c:pt idx="14">
                  <c:v>#N/A</c:v>
                </c:pt>
              </c:numCache>
            </c:numRef>
          </c:val>
          <c:smooth val="0"/>
          <c:extLst>
            <c:ext xmlns:c16="http://schemas.microsoft.com/office/drawing/2014/chart" uri="{C3380CC4-5D6E-409C-BE32-E72D297353CC}">
              <c16:uniqueId val="{00000008-8056-4545-8D2D-3B2338C5534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13217</c:v>
                </c:pt>
                <c:pt idx="5">
                  <c:v>14028</c:v>
                </c:pt>
                <c:pt idx="8">
                  <c:v>13799</c:v>
                </c:pt>
                <c:pt idx="11">
                  <c:v>13497</c:v>
                </c:pt>
                <c:pt idx="14">
                  <c:v>13268</c:v>
                </c:pt>
              </c:numCache>
            </c:numRef>
          </c:val>
          <c:extLst>
            <c:ext xmlns:c16="http://schemas.microsoft.com/office/drawing/2014/chart" uri="{C3380CC4-5D6E-409C-BE32-E72D297353CC}">
              <c16:uniqueId val="{00000000-B18D-498E-9D5D-20632800B7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c:v>
                </c:pt>
                <c:pt idx="5">
                  <c:v>66</c:v>
                </c:pt>
                <c:pt idx="8">
                  <c:v>194</c:v>
                </c:pt>
                <c:pt idx="11">
                  <c:v>190</c:v>
                </c:pt>
                <c:pt idx="14">
                  <c:v>185</c:v>
                </c:pt>
              </c:numCache>
            </c:numRef>
          </c:val>
          <c:extLst>
            <c:ext xmlns:c16="http://schemas.microsoft.com/office/drawing/2014/chart" uri="{C3380CC4-5D6E-409C-BE32-E72D297353CC}">
              <c16:uniqueId val="{00000001-B18D-498E-9D5D-20632800B7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4458</c:v>
                </c:pt>
                <c:pt idx="5">
                  <c:v>4596</c:v>
                </c:pt>
                <c:pt idx="8">
                  <c:v>5268</c:v>
                </c:pt>
                <c:pt idx="11">
                  <c:v>5299</c:v>
                </c:pt>
                <c:pt idx="14">
                  <c:v>5230</c:v>
                </c:pt>
              </c:numCache>
            </c:numRef>
          </c:val>
          <c:extLst>
            <c:ext xmlns:c16="http://schemas.microsoft.com/office/drawing/2014/chart" uri="{C3380CC4-5D6E-409C-BE32-E72D297353CC}">
              <c16:uniqueId val="{00000002-B18D-498E-9D5D-20632800B7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8D-498E-9D5D-20632800B7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8D-498E-9D5D-20632800B7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8D-498E-9D5D-20632800B7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2389</c:v>
                </c:pt>
                <c:pt idx="3">
                  <c:v>2389</c:v>
                </c:pt>
                <c:pt idx="6">
                  <c:v>2394</c:v>
                </c:pt>
                <c:pt idx="9">
                  <c:v>2402</c:v>
                </c:pt>
                <c:pt idx="12">
                  <c:v>2313</c:v>
                </c:pt>
              </c:numCache>
            </c:numRef>
          </c:val>
          <c:extLst>
            <c:ext xmlns:c16="http://schemas.microsoft.com/office/drawing/2014/chart" uri="{C3380CC4-5D6E-409C-BE32-E72D297353CC}">
              <c16:uniqueId val="{00000006-B18D-498E-9D5D-20632800B7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927</c:v>
                </c:pt>
                <c:pt idx="3">
                  <c:v>1139</c:v>
                </c:pt>
                <c:pt idx="6">
                  <c:v>1096</c:v>
                </c:pt>
                <c:pt idx="9">
                  <c:v>1025</c:v>
                </c:pt>
                <c:pt idx="12">
                  <c:v>969</c:v>
                </c:pt>
              </c:numCache>
            </c:numRef>
          </c:val>
          <c:extLst>
            <c:ext xmlns:c16="http://schemas.microsoft.com/office/drawing/2014/chart" uri="{C3380CC4-5D6E-409C-BE32-E72D297353CC}">
              <c16:uniqueId val="{00000007-B18D-498E-9D5D-20632800B7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999</c:v>
                </c:pt>
                <c:pt idx="3">
                  <c:v>1116</c:v>
                </c:pt>
                <c:pt idx="6">
                  <c:v>1362</c:v>
                </c:pt>
                <c:pt idx="9">
                  <c:v>1472</c:v>
                </c:pt>
                <c:pt idx="12">
                  <c:v>1330</c:v>
                </c:pt>
              </c:numCache>
            </c:numRef>
          </c:val>
          <c:extLst>
            <c:ext xmlns:c16="http://schemas.microsoft.com/office/drawing/2014/chart" uri="{C3380CC4-5D6E-409C-BE32-E72D297353CC}">
              <c16:uniqueId val="{00000008-B18D-498E-9D5D-20632800B7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18D-498E-9D5D-20632800B7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13226</c:v>
                </c:pt>
                <c:pt idx="3">
                  <c:v>13694</c:v>
                </c:pt>
                <c:pt idx="6">
                  <c:v>13845</c:v>
                </c:pt>
                <c:pt idx="9">
                  <c:v>13385</c:v>
                </c:pt>
                <c:pt idx="12">
                  <c:v>13064</c:v>
                </c:pt>
              </c:numCache>
            </c:numRef>
          </c:val>
          <c:extLst>
            <c:ext xmlns:c16="http://schemas.microsoft.com/office/drawing/2014/chart" uri="{C3380CC4-5D6E-409C-BE32-E72D297353CC}">
              <c16:uniqueId val="{0000000A-B18D-498E-9D5D-20632800B7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18D-498E-9D5D-20632800B7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3582</c:v>
                </c:pt>
                <c:pt idx="1">
                  <c:v>3355</c:v>
                </c:pt>
                <c:pt idx="2">
                  <c:v>3269</c:v>
                </c:pt>
              </c:numCache>
            </c:numRef>
          </c:val>
          <c:extLst>
            <c:ext xmlns:c16="http://schemas.microsoft.com/office/drawing/2014/chart" uri="{C3380CC4-5D6E-409C-BE32-E72D297353CC}">
              <c16:uniqueId val="{00000000-6DE3-4924-9183-1F753AB960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998</c:v>
                </c:pt>
                <c:pt idx="1">
                  <c:v>1098</c:v>
                </c:pt>
                <c:pt idx="2">
                  <c:v>1249</c:v>
                </c:pt>
              </c:numCache>
            </c:numRef>
          </c:val>
          <c:extLst>
            <c:ext xmlns:c16="http://schemas.microsoft.com/office/drawing/2014/chart" uri="{C3380CC4-5D6E-409C-BE32-E72D297353CC}">
              <c16:uniqueId val="{00000001-6DE3-4924-9183-1F753AB960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1768</c:v>
                </c:pt>
                <c:pt idx="1">
                  <c:v>2057</c:v>
                </c:pt>
                <c:pt idx="2">
                  <c:v>1931</c:v>
                </c:pt>
              </c:numCache>
            </c:numRef>
          </c:val>
          <c:extLst>
            <c:ext xmlns:c16="http://schemas.microsoft.com/office/drawing/2014/chart" uri="{C3380CC4-5D6E-409C-BE32-E72D297353CC}">
              <c16:uniqueId val="{00000002-6DE3-4924-9183-1F753AB960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{8BFAB879-EF67-45F0-A2B1-CB34251ECBAA}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5B1-400A-AB24-92DED481FA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{F737DC5E-D08F-4DE0-A755-B99038CF10E3}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B1-400A-AB24-92DED481FA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{86307059-5B3B-4A4F-B807-DEEA3B28A073}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B1-400A-AB24-92DED481FA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{29B9F5AA-CCEC-4A72-A4A6-C5DA9BDA9AE9}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B1-400A-AB24-92DED481FA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{0829A3ED-E7D7-43D3-A457-E8B47AA3474C}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B1-400A-AB24-92DED481FAB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{0056CB9D-2F8A-493C-B9D8-0C512BC4B070}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5B1-400A-AB24-92DED481FAB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{90A980B8-816B-44B6-9568-64DD9AB04899}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5B1-400A-AB24-92DED481FAB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{65969310-CFEC-4EE5-AF9E-224B577CE95D}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5B1-400A-AB24-92DED481FAB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{6678042B-98EB-400F-93A0-A186D92C245F}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5B1-400A-AB24-92DED481FA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5B1-400A-AB24-92DED481FA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{CBA8295E-B250-468D-880E-01981E9F409D}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5B1-400A-AB24-92DED481FA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{304AD9C9-FB38-45EF-8786-193918328360}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B1-400A-AB24-92DED481FA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{6717FE17-4C6A-4F47-BF4D-35B54E804F0D}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B1-400A-AB24-92DED481FA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{308DFFF4-D689-4961-A9C4-B08740BD82F2}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B1-400A-AB24-92DED481FA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{D6C6F7A5-906A-430C-90AD-685B760E79C0}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B1-400A-AB24-92DED481FAB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{33CA9C67-0D1F-47A2-A811-B266DDFE75D7}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5B1-400A-AB24-92DED481FAB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{B5DAFF36-F916-4C63-A757-686663ABD83C}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5B1-400A-AB24-92DED481FAB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{5DEE7D28-A76D-48D6-8D23-2D081EFB1E53}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5B1-400A-AB24-92DED481FAB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{A39178E5-8F37-4B46-A919-33154EEA3797}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5B1-400A-AB24-92DED481FA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55B1-400A-AB24-92DED481FABF}"/>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{72886370-6475-4A24-8927-355716DE8164}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157-4588-B3B8-9FC93A3AD8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{A1C64AE9-3655-4CDD-885D-2920E1DA3700}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57-4588-B3B8-9FC93A3AD8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{EB9D7937-A054-43DC-9EAA-171D5EAAA8F9}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57-4588-B3B8-9FC93A3AD8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{6B283AA2-0B0E-4D0E-B78A-9FD9B59CE511}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57-4588-B3B8-9FC93A3AD8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{6A3EF75D-83D8-4BF0-9FB9-40315341CF44}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57-4588-B3B8-9FC93A3AD8E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{9BB24B59-6E0A-4534-8B25-19CF2545A7C4}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157-4588-B3B8-9FC93A3AD8E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{6559143A-2B7D-47BA-82C5-8CF124287444}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157-4588-B3B8-9FC93A3AD8E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{A4BA493D-B8EC-448F-8841-B00CC06147E3}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157-4588-B3B8-9FC93A3AD8E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{ED6ABE91-F3AE-4AD7-81A0-267703D56CBB}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157-4588-B3B8-9FC93A3AD8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3.3</c:v>
                </c:pt>
                <c:pt idx="16">
                  <c:v>3.6</c:v>
                </c:pt>
                <c:pt idx="24">
                  <c:v>4</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157-4588-B3B8-9FC93A3AD8E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{723AF2ED-94B7-4656-BC1A-B6D9145DC43E}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157-4588-B3B8-9FC93A3AD8E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{698C6BFB-817C-4FF1-8222-3AB356936CD0}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57-4588-B3B8-9FC93A3AD8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{05FAF319-BC0D-444D-9DF2-6C675B48F633}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57-4588-B3B8-9FC93A3AD8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{BC610173-F752-45CD-9F17-AD600520D90D}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57-4588-B3B8-9FC93A3AD8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{0F2473C1-3AF1-457A-9157-C9A490036210}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57-4588-B3B8-9FC93A3AD8E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{8586D86C-8C96-4A54-905D-B512119C2852}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157-4588-B3B8-9FC93A3AD8E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{B4AC72AB-5C23-452F-8D39-04BBFFC7E82A}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157-4588-B3B8-9FC93A3AD8E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{9EA79CEB-99AC-40A3-9273-7D56D5BE1FF3}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157-4588-B3B8-9FC93A3AD8E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{997EEA32-D47D-4AB2-8CB6-3DF5A6AA107A}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157-4588-B3B8-9FC93A3AD8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60.8</c:v>
                </c:pt>
                <c:pt idx="8">
                  <c:v>41.5</c:v>
                </c:pt>
                <c:pt idx="16">
                  <c:v>36.6</c:v>
                </c:pt>
                <c:pt idx="24">
                  <c:v>37.700000000000003</c:v>
                </c:pt>
                <c:pt idx="32">
                  <c:v>37.9</c:v>
                </c:pt>
              </c:numCache>
            </c:numRef>
          </c:yVal>
          <c:smooth val="0"/>
          <c:extLst>
            <c:ext xmlns:c16="http://schemas.microsoft.com/office/drawing/2014/chart" uri="{C3380CC4-5D6E-409C-BE32-E72D297353CC}">
              <c16:uniqueId val="{00000013-C157-4588-B3B8-9FC93A3AD8E3}"/>
            </c:ext>
          </c:extLst>
        </c:ser>
        <c:dLbls>
          <c:showLegendKey val="0"/>
          <c:showVal val="1"/>
          <c:showCatName val="0"/>
          <c:showSerName val="0"/>
          <c:showPercent val="0"/>
          <c:showBubbleSize val="0"/>
        </c:dLbls>
        <c:axId val="84219776"/>
        <c:axId val="84234240"/>
      </c:scatterChart>
      <c:valAx>
        <c:axId val="84219776"/>
        <c:scaling>
          <c:orientation val="minMax"/>
          <c:max val="11.3"/>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起債対象事業の適切な選択と地方債の繰上償還等により、元利償還金の抑制を図ってきたが、</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年度の紀伊半島大水害による災害復旧事業債の発行額が増加した等の影響により、実質公債費比率の分子の値は増加傾向にあったが、</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年度に比べ減少した。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今後も、起債対象事業の適切な選択等、発行額の抑制を継続的に行っていく。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満期一括償還地方債の起債は無し</a:t>
          </a:r>
          <a:endParaRPr kumimoji="1" lang="ja-JP" altLang="en-US" sz="1100" i="1">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年をピークに減少傾向にある。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その他将来負担額も減となっているが、充当可能財源等も前年に対し減となっており、将来負担比率の分子の値は減少している。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今後も現在と将来の負担のバランスを考えた財政運営に努めていく。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三重県熊野市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717,348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千円であるのに対し、決算剰余金を含む積立額が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656,249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年度末残高が減となっている。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過疎化・高齢化による人口減少が深刻で、平成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年国調人口が平成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％の減となり、地方交付税の減少が今後も見込まれる。歳入総額の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％（令和元年度当初予算ベース）を地方交付税に依存している本市においては、将来、大幅に財源が不足する事態が予想されるため、これを補うため可能な限り、基金への積み立てを行っていく。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こどもは宝・未来への希望基金：福祉、教育等、こどもに関わる事業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①産業の振興に関する事業②保健・医療・福祉の充実に関する事業③教育・文化の振興に関する事業④生活環境の整備に関する事業⑤地域まちづくり協働事業⑥その他目的達成のため市長が必要と認める事業等、寄付者の社会的投資を具体化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地方創生雇用創出基金：人口減少の克服および自律的かつ継続的な活性化を図るため、雇用の創出に資する市外からの企業立地及び市内事業者の事業拡大を積極的に支援する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地方創生雇用創出基金及びこどもは宝・未来への希望基金の取り崩し等による減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人口増加対策として、子育て世代の経済的負担を軽減するため、「こどもは宝・未来への希望基金」（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年間にわたり、３歳児以上保育所・幼稚園保育料無料化事業、小・中学校給食費補助事業、高校生等医療費無料化事業、出産祝いレインボー商品券支給事業等全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事業を、熊野市単独で実施する。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千円であるのに対し、決算剰余金を含む積立額が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313,839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年度残高が減となっている。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取崩しは行わなかったため、決算剰余金及び利息分の増となった。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令和２年度に地方債償還のピークを迎えるため、毎年計画的に積立てを行い、必要時に取り崩しを行えるよう備える。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17,077
16,985
373.35
12,835,327
12,206,570
585,403
6,979,798
13,063,524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5" name="正方形/長方形 5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6" name="正方形/長方形 5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全国平均と比較し、数値が低いことから、負債を返済する能力があることを示している。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単年度の数値であるため、今後の推移に注視する必要がある。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69" name="テキスト ボックス 68"/>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0" name="直線コネクタ 6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71" name="テキスト ボックス 70"/>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2" name="直線コネクタ 7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3" name="テキスト ボックス 7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4" name="直線コネクタ 7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5" name="テキスト ボックス 7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6" name="直線コネクタ 7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7" name="テキスト ボックス 7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8" name="直線コネクタ 7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9" name="テキスト ボックス 7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0" name="直線コネクタ 7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81" name="テキスト ボックス 8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83" name="直線コネクタ 82"/>
        <xdr:cNvCxnSpPr/>
      </xdr:nvCxnSpPr>
      <xdr:spPr>
        <a:xfrm flipV="1">
          <a:off x="14793595" y="5281888"/>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84" name="債務償還比率最小値テキスト"/>
        <xdr:cNvSpPr txBox="1"/>
      </xdr:nvSpPr>
      <xdr:spPr>
        <a:xfrm>
          <a:off x="14846300"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85" name="直線コネクタ 84"/>
        <xdr:cNvCxnSpPr/>
      </xdr:nvCxnSpPr>
      <xdr:spPr>
        <a:xfrm>
          <a:off x="14706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86" name="債務償還比率最大値テキスト"/>
        <xdr:cNvSpPr txBox="1"/>
      </xdr:nvSpPr>
      <xdr:spPr>
        <a:xfrm>
          <a:off x="14846300" y="50571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87" name="直線コネクタ 86"/>
        <xdr:cNvCxnSpPr/>
      </xdr:nvCxnSpPr>
      <xdr:spPr>
        <a:xfrm>
          <a:off x="14706600" y="528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99437</xdr:rowOff>
    </xdr:from>
    <xdr:ext cx="469744" cy="259045"/>
    <xdr:sp macro="" textlink="">
      <xdr:nvSpPr>
        <xdr:cNvPr id="88" name="債務償還比率平均値テキスト"/>
        <xdr:cNvSpPr txBox="1"/>
      </xdr:nvSpPr>
      <xdr:spPr>
        <a:xfrm>
          <a:off x="14846300" y="5671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89" name="フローチャート: 判断 88"/>
        <xdr:cNvSpPr/>
      </xdr:nvSpPr>
      <xdr:spPr>
        <a:xfrm>
          <a:off x="14744700" y="58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90" name="フローチャート: 判断 89"/>
        <xdr:cNvSpPr/>
      </xdr:nvSpPr>
      <xdr:spPr>
        <a:xfrm>
          <a:off x="14033500" y="58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1" name="テキスト ボックス 9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2" name="テキスト ボックス 9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3" name="テキスト ボックス 9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4" name="テキスト ボックス 9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5" name="テキスト ボックス 9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45995</xdr:rowOff>
    </xdr:from>
    <xdr:to>
      <xdr:col>76</xdr:col>
      <xdr:colOff>73025</xdr:colOff>
      <xdr:row>31</xdr:row>
      <xdr:rowOff>147595</xdr:rowOff>
    </xdr:to>
    <xdr:sp macro="" textlink="">
      <xdr:nvSpPr>
        <xdr:cNvPr id="96" name="楕円 95"/>
        <xdr:cNvSpPr/>
      </xdr:nvSpPr>
      <xdr:spPr>
        <a:xfrm>
          <a:off x="14744700" y="61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24422</xdr:rowOff>
    </xdr:from>
    <xdr:ext cx="469744" cy="259045"/>
    <xdr:sp macro="" textlink="">
      <xdr:nvSpPr>
        <xdr:cNvPr id="97" name="債務償還比率該当値テキスト"/>
        <xdr:cNvSpPr txBox="1"/>
      </xdr:nvSpPr>
      <xdr:spPr>
        <a:xfrm>
          <a:off x="14846300" y="61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71003</xdr:rowOff>
    </xdr:from>
    <xdr:to>
      <xdr:col>72</xdr:col>
      <xdr:colOff>123825</xdr:colOff>
      <xdr:row>32</xdr:row>
      <xdr:rowOff>1153</xdr:rowOff>
    </xdr:to>
    <xdr:sp macro="" textlink="">
      <xdr:nvSpPr>
        <xdr:cNvPr id="98" name="楕円 97"/>
        <xdr:cNvSpPr/>
      </xdr:nvSpPr>
      <xdr:spPr>
        <a:xfrm>
          <a:off x="14033500" y="615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96795</xdr:rowOff>
    </xdr:from>
    <xdr:to>
      <xdr:col>76</xdr:col>
      <xdr:colOff>22225</xdr:colOff>
      <xdr:row>31</xdr:row>
      <xdr:rowOff>121803</xdr:rowOff>
    </xdr:to>
    <xdr:cxnSp macro="">
      <xdr:nvCxnSpPr>
        <xdr:cNvPr id="99" name="直線コネクタ 98"/>
        <xdr:cNvCxnSpPr/>
      </xdr:nvCxnSpPr>
      <xdr:spPr>
        <a:xfrm flipV="1">
          <a:off x="14084300" y="6183270"/>
          <a:ext cx="7112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66597</xdr:rowOff>
    </xdr:from>
    <xdr:ext cx="469744" cy="259045"/>
    <xdr:sp macro="" textlink="">
      <xdr:nvSpPr>
        <xdr:cNvPr id="100" name="n_1aveValue債務償還比率"/>
        <xdr:cNvSpPr txBox="1"/>
      </xdr:nvSpPr>
      <xdr:spPr>
        <a:xfrm>
          <a:off x="13836727" y="563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163730</xdr:rowOff>
    </xdr:from>
    <xdr:ext cx="469744" cy="259045"/>
    <xdr:sp macro="" textlink="">
      <xdr:nvSpPr>
        <xdr:cNvPr id="101" name="n_1mainValue債務償還比率"/>
        <xdr:cNvSpPr txBox="1"/>
      </xdr:nvSpPr>
      <xdr:spPr>
        <a:xfrm>
          <a:off x="13836727" y="625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2" name="正方形/長方形 10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3" name="正方形/長方形 10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4" name="正方形/長方形 10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5" name="正方形/長方形 10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6" name="テキスト ボックス 10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7" name="テキスト ボックス 10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17,077
16,985
373.35
12,835,327
12,206,570
585,403
6,979,798
13,063,524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17,077
16,985
373.35
12,835,327
12,206,570
585,403
6,979,798
13,063,524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17,077
16,985
373.35
12,835,327
12,206,570
585,403
6,979,798
13,063,524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人口の減少や全国平均を上回る高齢化率（Ｈ</a:t>
          </a:r>
          <a:r>
            <a:rPr kumimoji="1" lang="en-US" altLang="ja-JP" sz="1300">
              <a:latin typeface="ＭＳ Ｐゴシック" panose="020B0600070205080204" pitchFamily="50" charset="-128"/>
              <a:ea typeface="ＭＳ Ｐゴシック" panose="020B0600070205080204" pitchFamily="50" charset="-128"/>
            </a:rPr>
            <a:t>30.10.1</a:t>
          </a:r>
          <a:r>
            <a:rPr kumimoji="1" lang="ja-JP" altLang="en-US" sz="1300">
              <a:latin typeface="ＭＳ Ｐゴシック" panose="020B0600070205080204" pitchFamily="50" charset="-128"/>
              <a:ea typeface="ＭＳ Ｐゴシック" panose="020B0600070205080204" pitchFamily="50" charset="-128"/>
            </a:rPr>
            <a:t>現在：全国</a:t>
          </a:r>
          <a:r>
            <a:rPr kumimoji="1" lang="en-US" altLang="ja-JP" sz="1300">
              <a:latin typeface="ＭＳ Ｐゴシック" panose="020B0600070205080204" pitchFamily="50" charset="-128"/>
              <a:ea typeface="ＭＳ Ｐゴシック" panose="020B0600070205080204" pitchFamily="50" charset="-128"/>
            </a:rPr>
            <a:t>28.10</a:t>
          </a:r>
          <a:r>
            <a:rPr kumimoji="1" lang="ja-JP" altLang="en-US" sz="1300">
              <a:latin typeface="ＭＳ Ｐゴシック" panose="020B0600070205080204" pitchFamily="50" charset="-128"/>
              <a:ea typeface="ＭＳ Ｐゴシック" panose="020B0600070205080204" pitchFamily="50" charset="-128"/>
            </a:rPr>
            <a:t>％に対し熊野市</a:t>
          </a:r>
          <a:r>
            <a:rPr kumimoji="1" lang="en-US" altLang="ja-JP" sz="1300">
              <a:latin typeface="ＭＳ Ｐゴシック" panose="020B0600070205080204" pitchFamily="50" charset="-128"/>
              <a:ea typeface="ＭＳ Ｐゴシック" panose="020B0600070205080204" pitchFamily="50" charset="-128"/>
            </a:rPr>
            <a:t>42.50</a:t>
          </a:r>
          <a:r>
            <a:rPr kumimoji="1" lang="ja-JP" altLang="en-US" sz="1300">
              <a:latin typeface="ＭＳ Ｐゴシック" panose="020B0600070205080204" pitchFamily="50" charset="-128"/>
              <a:ea typeface="ＭＳ Ｐゴシック" panose="020B0600070205080204" pitchFamily="50" charset="-128"/>
            </a:rPr>
            <a:t>％）等により、市税が減少しており、前年と同様に類似団体平均を下回っている。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その傾向は今後も続くと見込まれ、市税の滞納整理の強化等により、自主財源の確保に努めていく。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0" name="直線コネクタ 69"/>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3" name="直線コネクタ 72"/>
        <xdr:cNvCxnSpPr/>
      </xdr:nvCxnSpPr>
      <xdr:spPr>
        <a:xfrm>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9072</xdr:rowOff>
    </xdr:to>
    <xdr:cxnSp macro="">
      <xdr:nvCxnSpPr>
        <xdr:cNvPr id="76" name="直線コネクタ 75"/>
        <xdr:cNvCxnSpPr/>
      </xdr:nvCxnSpPr>
      <xdr:spPr>
        <a:xfrm>
          <a:off x="2336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42</xdr:row>
      <xdr:rowOff>163285</xdr:rowOff>
    </xdr:to>
    <xdr:cxnSp macro="">
      <xdr:nvCxnSpPr>
        <xdr:cNvPr id="79" name="直線コネクタ 78"/>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3" name="楕円 92"/>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4" name="テキスト ボックス 93"/>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6" name="テキスト ボックス 95"/>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8" name="テキスト ボックス 97"/>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経常収支比率は去年に引き続き増加した。これは、公債費における元利償還金の増加と、臨時財政対策債を発行しなかったことが主な要因である。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引き続き、事務事業の見直しを進め、職員数、物件費の各課配分枠の縮小、地方債の繰上償還等といった経常的経費の削減に努めていく。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49954</xdr:rowOff>
    </xdr:from>
    <xdr:to>
      <xdr:col>23</xdr:col>
      <xdr:colOff>133350</xdr:colOff>
      <xdr:row>64</xdr:row>
      <xdr:rowOff>103717</xdr:rowOff>
    </xdr:to>
    <xdr:cxnSp macro="">
      <xdr:nvCxnSpPr>
        <xdr:cNvPr id="133" name="直線コネクタ 132"/>
        <xdr:cNvCxnSpPr/>
      </xdr:nvCxnSpPr>
      <xdr:spPr>
        <a:xfrm>
          <a:off x="4114800" y="10851304"/>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4"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63</xdr:row>
      <xdr:rowOff>49954</xdr:rowOff>
    </xdr:to>
    <xdr:cxnSp macro="">
      <xdr:nvCxnSpPr>
        <xdr:cNvPr id="136" name="直線コネクタ 135"/>
        <xdr:cNvCxnSpPr/>
      </xdr:nvCxnSpPr>
      <xdr:spPr>
        <a:xfrm>
          <a:off x="3225800" y="10360660"/>
          <a:ext cx="889000" cy="49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60</xdr:row>
      <xdr:rowOff>121920</xdr:rowOff>
    </xdr:to>
    <xdr:cxnSp macro="">
      <xdr:nvCxnSpPr>
        <xdr:cNvPr id="139" name="直線コネクタ 138"/>
        <xdr:cNvCxnSpPr/>
      </xdr:nvCxnSpPr>
      <xdr:spPr>
        <a:xfrm flipV="1">
          <a:off x="2336800" y="1036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41" name="テキスト ボックス 140"/>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61</xdr:row>
      <xdr:rowOff>111337</xdr:rowOff>
    </xdr:to>
    <xdr:cxnSp macro="">
      <xdr:nvCxnSpPr>
        <xdr:cNvPr id="142" name="直線コネクタ 141"/>
        <xdr:cNvCxnSpPr/>
      </xdr:nvCxnSpPr>
      <xdr:spPr>
        <a:xfrm flipV="1">
          <a:off x="1447800" y="1040892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44" name="テキスト ボックス 143"/>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45" name="フローチャート: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52" name="楕円 151"/>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69444</xdr:rowOff>
    </xdr:from>
    <xdr:ext cx="762000" cy="259045"/>
    <xdr:sp macro="" textlink="">
      <xdr:nvSpPr>
        <xdr:cNvPr id="153" name="財政構造の弾力性該当値テキスト"/>
        <xdr:cNvSpPr txBox="1"/>
      </xdr:nvSpPr>
      <xdr:spPr>
        <a:xfrm>
          <a:off x="50419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170604</xdr:rowOff>
    </xdr:from>
    <xdr:to>
      <xdr:col>19</xdr:col>
      <xdr:colOff>184150</xdr:colOff>
      <xdr:row>63</xdr:row>
      <xdr:rowOff>100754</xdr:rowOff>
    </xdr:to>
    <xdr:sp macro="" textlink="">
      <xdr:nvSpPr>
        <xdr:cNvPr id="154" name="楕円 153"/>
        <xdr:cNvSpPr/>
      </xdr:nvSpPr>
      <xdr:spPr>
        <a:xfrm>
          <a:off x="4064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55" name="テキスト ボックス 154"/>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22860</xdr:rowOff>
    </xdr:from>
    <xdr:to>
      <xdr:col>15</xdr:col>
      <xdr:colOff>133350</xdr:colOff>
      <xdr:row>60</xdr:row>
      <xdr:rowOff>124460</xdr:rowOff>
    </xdr:to>
    <xdr:sp macro="" textlink="">
      <xdr:nvSpPr>
        <xdr:cNvPr id="156" name="楕円 155"/>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134637</xdr:rowOff>
    </xdr:from>
    <xdr:ext cx="762000" cy="259045"/>
    <xdr:sp macro="" textlink="">
      <xdr:nvSpPr>
        <xdr:cNvPr id="157" name="テキスト ボックス 156"/>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8" name="楕円 157"/>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9" name="テキスト ボックス 158"/>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60" name="楕円 159"/>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864</xdr:rowOff>
    </xdr:from>
    <xdr:ext cx="762000" cy="259045"/>
    <xdr:sp macro="" textlink="">
      <xdr:nvSpPr>
        <xdr:cNvPr id="161" name="テキスト ボックス 160"/>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[254,192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前年度と同様に類似団体平均を上回っており、主な要因としては、職員数は減少しているものの、合併により市域が大きく拡大したことや、隣接する南牟婁郡の消防受託などがあげられる。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7534</xdr:rowOff>
    </xdr:from>
    <xdr:to>
      <xdr:col>23</xdr:col>
      <xdr:colOff>133350</xdr:colOff>
      <xdr:row>84</xdr:row>
      <xdr:rowOff>18976</xdr:rowOff>
    </xdr:to>
    <xdr:cxnSp macro="">
      <xdr:nvCxnSpPr>
        <xdr:cNvPr id="196" name="直線コネクタ 195"/>
        <xdr:cNvCxnSpPr/>
      </xdr:nvCxnSpPr>
      <xdr:spPr>
        <a:xfrm>
          <a:off x="4114800" y="14409334"/>
          <a:ext cx="838200" cy="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107399</xdr:rowOff>
    </xdr:from>
    <xdr:ext cx="762000" cy="259045"/>
    <xdr:sp macro="" textlink="">
      <xdr:nvSpPr>
        <xdr:cNvPr id="197" name="人件費・物件費等の状況平均値テキスト"/>
        <xdr:cNvSpPr txBox="1"/>
      </xdr:nvSpPr>
      <xdr:spPr>
        <a:xfrm>
          <a:off x="5041900" y="1382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155063</xdr:rowOff>
    </xdr:from>
    <xdr:to>
      <xdr:col>19</xdr:col>
      <xdr:colOff>133350</xdr:colOff>
      <xdr:row>84</xdr:row>
      <xdr:rowOff>7534</xdr:rowOff>
    </xdr:to>
    <xdr:cxnSp macro="">
      <xdr:nvCxnSpPr>
        <xdr:cNvPr id="199" name="直線コネクタ 198"/>
        <xdr:cNvCxnSpPr/>
      </xdr:nvCxnSpPr>
      <xdr:spPr>
        <a:xfrm>
          <a:off x="3225800" y="14385413"/>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22829</xdr:rowOff>
    </xdr:from>
    <xdr:ext cx="736600" cy="259045"/>
    <xdr:sp macro="" textlink="">
      <xdr:nvSpPr>
        <xdr:cNvPr id="201" name="テキスト ボックス 200"/>
        <xdr:cNvSpPr txBox="1"/>
      </xdr:nvSpPr>
      <xdr:spPr>
        <a:xfrm>
          <a:off x="3733800" y="1373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135575</xdr:rowOff>
    </xdr:from>
    <xdr:to>
      <xdr:col>15</xdr:col>
      <xdr:colOff>82550</xdr:colOff>
      <xdr:row>83</xdr:row>
      <xdr:rowOff>155063</xdr:rowOff>
    </xdr:to>
    <xdr:cxnSp macro="">
      <xdr:nvCxnSpPr>
        <xdr:cNvPr id="202" name="直線コネクタ 201"/>
        <xdr:cNvCxnSpPr/>
      </xdr:nvCxnSpPr>
      <xdr:spPr>
        <a:xfrm>
          <a:off x="2336800" y="14365925"/>
          <a:ext cx="889000" cy="1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8255</xdr:rowOff>
    </xdr:from>
    <xdr:ext cx="762000" cy="259045"/>
    <xdr:sp macro="" textlink="">
      <xdr:nvSpPr>
        <xdr:cNvPr id="204" name="テキスト ボックス 203"/>
        <xdr:cNvSpPr txBox="1"/>
      </xdr:nvSpPr>
      <xdr:spPr>
        <a:xfrm>
          <a:off x="2844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116849</xdr:rowOff>
    </xdr:from>
    <xdr:to>
      <xdr:col>11</xdr:col>
      <xdr:colOff>31750</xdr:colOff>
      <xdr:row>83</xdr:row>
      <xdr:rowOff>135575</xdr:rowOff>
    </xdr:to>
    <xdr:cxnSp macro="">
      <xdr:nvCxnSpPr>
        <xdr:cNvPr id="205" name="直線コネクタ 204"/>
        <xdr:cNvCxnSpPr/>
      </xdr:nvCxnSpPr>
      <xdr:spPr>
        <a:xfrm>
          <a:off x="1447800" y="14347199"/>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139822</xdr:rowOff>
    </xdr:from>
    <xdr:ext cx="762000" cy="259045"/>
    <xdr:sp macro="" textlink="">
      <xdr:nvSpPr>
        <xdr:cNvPr id="207" name="テキスト ボックス 206"/>
        <xdr:cNvSpPr txBox="1"/>
      </xdr:nvSpPr>
      <xdr:spPr>
        <a:xfrm>
          <a:off x="1955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72183</xdr:rowOff>
    </xdr:from>
    <xdr:to>
      <xdr:col>7</xdr:col>
      <xdr:colOff>31750</xdr:colOff>
      <xdr:row>82</xdr:row>
      <xdr:rowOff>2333</xdr:rowOff>
    </xdr:to>
    <xdr:sp macro="" textlink="">
      <xdr:nvSpPr>
        <xdr:cNvPr id="208" name="フローチャート: 判断 207"/>
        <xdr:cNvSpPr/>
      </xdr:nvSpPr>
      <xdr:spPr>
        <a:xfrm>
          <a:off x="1397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12510</xdr:rowOff>
    </xdr:from>
    <xdr:ext cx="762000" cy="259045"/>
    <xdr:sp macro="" textlink="">
      <xdr:nvSpPr>
        <xdr:cNvPr id="209" name="テキスト ボックス 208"/>
        <xdr:cNvSpPr txBox="1"/>
      </xdr:nvSpPr>
      <xdr:spPr>
        <a:xfrm>
          <a:off x="1066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139626</xdr:rowOff>
    </xdr:from>
    <xdr:to>
      <xdr:col>23</xdr:col>
      <xdr:colOff>184150</xdr:colOff>
      <xdr:row>84</xdr:row>
      <xdr:rowOff>69776</xdr:rowOff>
    </xdr:to>
    <xdr:sp macro="" textlink="">
      <xdr:nvSpPr>
        <xdr:cNvPr id="215" name="楕円 214"/>
        <xdr:cNvSpPr/>
      </xdr:nvSpPr>
      <xdr:spPr>
        <a:xfrm>
          <a:off x="4902200" y="143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111703</xdr:rowOff>
    </xdr:from>
    <xdr:ext cx="762000" cy="259045"/>
    <xdr:sp macro="" textlink="">
      <xdr:nvSpPr>
        <xdr:cNvPr id="216" name="人件費・物件費等の状況該当値テキスト"/>
        <xdr:cNvSpPr txBox="1"/>
      </xdr:nvSpPr>
      <xdr:spPr>
        <a:xfrm>
          <a:off x="5041900" y="1434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128184</xdr:rowOff>
    </xdr:from>
    <xdr:to>
      <xdr:col>19</xdr:col>
      <xdr:colOff>184150</xdr:colOff>
      <xdr:row>84</xdr:row>
      <xdr:rowOff>58334</xdr:rowOff>
    </xdr:to>
    <xdr:sp macro="" textlink="">
      <xdr:nvSpPr>
        <xdr:cNvPr id="217" name="楕円 216"/>
        <xdr:cNvSpPr/>
      </xdr:nvSpPr>
      <xdr:spPr>
        <a:xfrm>
          <a:off x="4064000" y="14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43111</xdr:rowOff>
    </xdr:from>
    <xdr:ext cx="736600" cy="259045"/>
    <xdr:sp macro="" textlink="">
      <xdr:nvSpPr>
        <xdr:cNvPr id="218" name="テキスト ボックス 217"/>
        <xdr:cNvSpPr txBox="1"/>
      </xdr:nvSpPr>
      <xdr:spPr>
        <a:xfrm>
          <a:off x="3733800" y="1444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104263</xdr:rowOff>
    </xdr:from>
    <xdr:to>
      <xdr:col>15</xdr:col>
      <xdr:colOff>133350</xdr:colOff>
      <xdr:row>84</xdr:row>
      <xdr:rowOff>34413</xdr:rowOff>
    </xdr:to>
    <xdr:sp macro="" textlink="">
      <xdr:nvSpPr>
        <xdr:cNvPr id="219" name="楕円 218"/>
        <xdr:cNvSpPr/>
      </xdr:nvSpPr>
      <xdr:spPr>
        <a:xfrm>
          <a:off x="3175000" y="143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19190</xdr:rowOff>
    </xdr:from>
    <xdr:ext cx="762000" cy="259045"/>
    <xdr:sp macro="" textlink="">
      <xdr:nvSpPr>
        <xdr:cNvPr id="220" name="テキスト ボックス 219"/>
        <xdr:cNvSpPr txBox="1"/>
      </xdr:nvSpPr>
      <xdr:spPr>
        <a:xfrm>
          <a:off x="2844800" y="1442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84775</xdr:rowOff>
    </xdr:from>
    <xdr:to>
      <xdr:col>11</xdr:col>
      <xdr:colOff>82550</xdr:colOff>
      <xdr:row>84</xdr:row>
      <xdr:rowOff>14925</xdr:rowOff>
    </xdr:to>
    <xdr:sp macro="" textlink="">
      <xdr:nvSpPr>
        <xdr:cNvPr id="221" name="楕円 220"/>
        <xdr:cNvSpPr/>
      </xdr:nvSpPr>
      <xdr:spPr>
        <a:xfrm>
          <a:off x="2286000" y="143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171152</xdr:rowOff>
    </xdr:from>
    <xdr:ext cx="762000" cy="259045"/>
    <xdr:sp macro="" textlink="">
      <xdr:nvSpPr>
        <xdr:cNvPr id="222" name="テキスト ボックス 221"/>
        <xdr:cNvSpPr txBox="1"/>
      </xdr:nvSpPr>
      <xdr:spPr>
        <a:xfrm>
          <a:off x="1955800" y="1440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66049</xdr:rowOff>
    </xdr:from>
    <xdr:to>
      <xdr:col>7</xdr:col>
      <xdr:colOff>31750</xdr:colOff>
      <xdr:row>83</xdr:row>
      <xdr:rowOff>167649</xdr:rowOff>
    </xdr:to>
    <xdr:sp macro="" textlink="">
      <xdr:nvSpPr>
        <xdr:cNvPr id="223" name="楕円 222"/>
        <xdr:cNvSpPr/>
      </xdr:nvSpPr>
      <xdr:spPr>
        <a:xfrm>
          <a:off x="1397000" y="142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152426</xdr:rowOff>
    </xdr:from>
    <xdr:ext cx="762000" cy="259045"/>
    <xdr:sp macro="" textlink="">
      <xdr:nvSpPr>
        <xdr:cNvPr id="224" name="テキスト ボックス 223"/>
        <xdr:cNvSpPr txBox="1"/>
      </xdr:nvSpPr>
      <xdr:spPr>
        <a:xfrm>
          <a:off x="1066800" y="1438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前年度と同様に、類似団体平均を上回っている。国準拠を基本とした給与制度運営を行っている。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8" name="直線コネクタ 257"/>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9"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61384</xdr:rowOff>
    </xdr:to>
    <xdr:cxnSp macro="">
      <xdr:nvCxnSpPr>
        <xdr:cNvPr id="261" name="直線コネクタ 260"/>
        <xdr:cNvCxnSpPr/>
      </xdr:nvCxnSpPr>
      <xdr:spPr>
        <a:xfrm>
          <a:off x="15290800" y="147390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63" name="テキスト ボックス 262"/>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34572</xdr:rowOff>
    </xdr:to>
    <xdr:cxnSp macro="">
      <xdr:nvCxnSpPr>
        <xdr:cNvPr id="264" name="直線コネクタ 263"/>
        <xdr:cNvCxnSpPr/>
      </xdr:nvCxnSpPr>
      <xdr:spPr>
        <a:xfrm flipV="1">
          <a:off x="14401800" y="1473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66" name="テキスト ボックス 265"/>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34572</xdr:rowOff>
    </xdr:to>
    <xdr:cxnSp macro="">
      <xdr:nvCxnSpPr>
        <xdr:cNvPr id="267" name="直線コネクタ 266"/>
        <xdr:cNvCxnSpPr/>
      </xdr:nvCxnSpPr>
      <xdr:spPr>
        <a:xfrm>
          <a:off x="13512800" y="1468543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8" name="フローチャート: 判断 267"/>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9" name="テキスト ボックス 268"/>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70" name="フローチャート: 判断 269"/>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71" name="テキスト ボックス 270"/>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7" name="楕円 276"/>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8"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9" name="楕円 278"/>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0" name="テキスト ボックス 279"/>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81" name="楕円 280"/>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82" name="テキスト ボックス 281"/>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3" name="楕円 282"/>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84" name="テキスト ボックス 283"/>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5" name="楕円 284"/>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6" name="テキスト ボックス 285"/>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前年度と同様に類似団体平均を上回っており、主な要因としては、職員数は減少しているものの、合併により市域が大きく拡大したことや、隣接する南牟婁郡の消防受託などがあげられる。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18745</xdr:rowOff>
    </xdr:from>
    <xdr:to>
      <xdr:col>81</xdr:col>
      <xdr:colOff>44450</xdr:colOff>
      <xdr:row>63</xdr:row>
      <xdr:rowOff>20675</xdr:rowOff>
    </xdr:to>
    <xdr:cxnSp macro="">
      <xdr:nvCxnSpPr>
        <xdr:cNvPr id="318" name="直線コネクタ 317"/>
        <xdr:cNvCxnSpPr/>
      </xdr:nvCxnSpPr>
      <xdr:spPr>
        <a:xfrm flipV="1">
          <a:off x="16179800" y="10820095"/>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26230</xdr:rowOff>
    </xdr:from>
    <xdr:ext cx="762000" cy="259045"/>
    <xdr:sp macro="" textlink="">
      <xdr:nvSpPr>
        <xdr:cNvPr id="319" name="定員管理の状況平均値テキスト"/>
        <xdr:cNvSpPr txBox="1"/>
      </xdr:nvSpPr>
      <xdr:spPr>
        <a:xfrm>
          <a:off x="17106900" y="1031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12471</xdr:rowOff>
    </xdr:from>
    <xdr:to>
      <xdr:col>77</xdr:col>
      <xdr:colOff>44450</xdr:colOff>
      <xdr:row>63</xdr:row>
      <xdr:rowOff>20675</xdr:rowOff>
    </xdr:to>
    <xdr:cxnSp macro="">
      <xdr:nvCxnSpPr>
        <xdr:cNvPr id="321" name="直線コネクタ 320"/>
        <xdr:cNvCxnSpPr/>
      </xdr:nvCxnSpPr>
      <xdr:spPr>
        <a:xfrm>
          <a:off x="15290800" y="10813821"/>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124858</xdr:rowOff>
    </xdr:from>
    <xdr:ext cx="736600" cy="259045"/>
    <xdr:sp macro="" textlink="">
      <xdr:nvSpPr>
        <xdr:cNvPr id="323" name="テキスト ボックス 322"/>
        <xdr:cNvSpPr txBox="1"/>
      </xdr:nvSpPr>
      <xdr:spPr>
        <a:xfrm>
          <a:off x="15798800" y="1024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8128</xdr:rowOff>
    </xdr:from>
    <xdr:to>
      <xdr:col>72</xdr:col>
      <xdr:colOff>203200</xdr:colOff>
      <xdr:row>63</xdr:row>
      <xdr:rowOff>12471</xdr:rowOff>
    </xdr:to>
    <xdr:cxnSp macro="">
      <xdr:nvCxnSpPr>
        <xdr:cNvPr id="324" name="直線コネクタ 323"/>
        <xdr:cNvCxnSpPr/>
      </xdr:nvCxnSpPr>
      <xdr:spPr>
        <a:xfrm>
          <a:off x="14401800" y="1080947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116653</xdr:rowOff>
    </xdr:from>
    <xdr:ext cx="762000" cy="259045"/>
    <xdr:sp macro="" textlink="">
      <xdr:nvSpPr>
        <xdr:cNvPr id="326" name="テキスト ボックス 325"/>
        <xdr:cNvSpPr txBox="1"/>
      </xdr:nvSpPr>
      <xdr:spPr>
        <a:xfrm>
          <a:off x="14909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6680</xdr:rowOff>
    </xdr:from>
    <xdr:to>
      <xdr:col>68</xdr:col>
      <xdr:colOff>152400</xdr:colOff>
      <xdr:row>63</xdr:row>
      <xdr:rowOff>8128</xdr:rowOff>
    </xdr:to>
    <xdr:cxnSp macro="">
      <xdr:nvCxnSpPr>
        <xdr:cNvPr id="327" name="直線コネクタ 326"/>
        <xdr:cNvCxnSpPr/>
      </xdr:nvCxnSpPr>
      <xdr:spPr>
        <a:xfrm>
          <a:off x="13512800" y="1080803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28" name="フローチャート: 判断 327"/>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97832</xdr:rowOff>
    </xdr:from>
    <xdr:ext cx="762000" cy="259045"/>
    <xdr:sp macro="" textlink="">
      <xdr:nvSpPr>
        <xdr:cNvPr id="329" name="テキスト ボックス 328"/>
        <xdr:cNvSpPr txBox="1"/>
      </xdr:nvSpPr>
      <xdr:spPr>
        <a:xfrm>
          <a:off x="14020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15011</xdr:rowOff>
    </xdr:from>
    <xdr:to>
      <xdr:col>64</xdr:col>
      <xdr:colOff>152400</xdr:colOff>
      <xdr:row>61</xdr:row>
      <xdr:rowOff>116611</xdr:rowOff>
    </xdr:to>
    <xdr:sp macro="" textlink="">
      <xdr:nvSpPr>
        <xdr:cNvPr id="330" name="フローチャート: 判断 329"/>
        <xdr:cNvSpPr/>
      </xdr:nvSpPr>
      <xdr:spPr>
        <a:xfrm>
          <a:off x="13462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126788</xdr:rowOff>
    </xdr:from>
    <xdr:ext cx="762000" cy="259045"/>
    <xdr:sp macro="" textlink="">
      <xdr:nvSpPr>
        <xdr:cNvPr id="331" name="テキスト ボックス 330"/>
        <xdr:cNvSpPr txBox="1"/>
      </xdr:nvSpPr>
      <xdr:spPr>
        <a:xfrm>
          <a:off x="13131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139395</xdr:rowOff>
    </xdr:from>
    <xdr:to>
      <xdr:col>81</xdr:col>
      <xdr:colOff>95250</xdr:colOff>
      <xdr:row>63</xdr:row>
      <xdr:rowOff>69545</xdr:rowOff>
    </xdr:to>
    <xdr:sp macro="" textlink="">
      <xdr:nvSpPr>
        <xdr:cNvPr id="337" name="楕円 336"/>
        <xdr:cNvSpPr/>
      </xdr:nvSpPr>
      <xdr:spPr>
        <a:xfrm>
          <a:off x="16967200" y="107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111472</xdr:rowOff>
    </xdr:from>
    <xdr:ext cx="762000" cy="259045"/>
    <xdr:sp macro="" textlink="">
      <xdr:nvSpPr>
        <xdr:cNvPr id="338" name="定員管理の状況該当値テキスト"/>
        <xdr:cNvSpPr txBox="1"/>
      </xdr:nvSpPr>
      <xdr:spPr>
        <a:xfrm>
          <a:off x="17106900" y="1074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141325</xdr:rowOff>
    </xdr:from>
    <xdr:to>
      <xdr:col>77</xdr:col>
      <xdr:colOff>95250</xdr:colOff>
      <xdr:row>63</xdr:row>
      <xdr:rowOff>71475</xdr:rowOff>
    </xdr:to>
    <xdr:sp macro="" textlink="">
      <xdr:nvSpPr>
        <xdr:cNvPr id="339" name="楕円 338"/>
        <xdr:cNvSpPr/>
      </xdr:nvSpPr>
      <xdr:spPr>
        <a:xfrm>
          <a:off x="16129000" y="1077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56252</xdr:rowOff>
    </xdr:from>
    <xdr:ext cx="736600" cy="259045"/>
    <xdr:sp macro="" textlink="">
      <xdr:nvSpPr>
        <xdr:cNvPr id="340" name="テキスト ボックス 339"/>
        <xdr:cNvSpPr txBox="1"/>
      </xdr:nvSpPr>
      <xdr:spPr>
        <a:xfrm>
          <a:off x="15798800" y="10857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133121</xdr:rowOff>
    </xdr:from>
    <xdr:to>
      <xdr:col>73</xdr:col>
      <xdr:colOff>44450</xdr:colOff>
      <xdr:row>63</xdr:row>
      <xdr:rowOff>63271</xdr:rowOff>
    </xdr:to>
    <xdr:sp macro="" textlink="">
      <xdr:nvSpPr>
        <xdr:cNvPr id="341" name="楕円 340"/>
        <xdr:cNvSpPr/>
      </xdr:nvSpPr>
      <xdr:spPr>
        <a:xfrm>
          <a:off x="15240000" y="1076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48048</xdr:rowOff>
    </xdr:from>
    <xdr:ext cx="762000" cy="259045"/>
    <xdr:sp macro="" textlink="">
      <xdr:nvSpPr>
        <xdr:cNvPr id="342" name="テキスト ボックス 341"/>
        <xdr:cNvSpPr txBox="1"/>
      </xdr:nvSpPr>
      <xdr:spPr>
        <a:xfrm>
          <a:off x="14909800" y="1084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128778</xdr:rowOff>
    </xdr:from>
    <xdr:to>
      <xdr:col>68</xdr:col>
      <xdr:colOff>203200</xdr:colOff>
      <xdr:row>63</xdr:row>
      <xdr:rowOff>58928</xdr:rowOff>
    </xdr:to>
    <xdr:sp macro="" textlink="">
      <xdr:nvSpPr>
        <xdr:cNvPr id="343" name="楕円 342"/>
        <xdr:cNvSpPr/>
      </xdr:nvSpPr>
      <xdr:spPr>
        <a:xfrm>
          <a:off x="14351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43705</xdr:rowOff>
    </xdr:from>
    <xdr:ext cx="762000" cy="259045"/>
    <xdr:sp macro="" textlink="">
      <xdr:nvSpPr>
        <xdr:cNvPr id="344" name="テキスト ボックス 343"/>
        <xdr:cNvSpPr txBox="1"/>
      </xdr:nvSpPr>
      <xdr:spPr>
        <a:xfrm>
          <a:off x="14020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127330</xdr:rowOff>
    </xdr:from>
    <xdr:to>
      <xdr:col>64</xdr:col>
      <xdr:colOff>152400</xdr:colOff>
      <xdr:row>63</xdr:row>
      <xdr:rowOff>57480</xdr:rowOff>
    </xdr:to>
    <xdr:sp macro="" textlink="">
      <xdr:nvSpPr>
        <xdr:cNvPr id="345" name="楕円 344"/>
        <xdr:cNvSpPr/>
      </xdr:nvSpPr>
      <xdr:spPr>
        <a:xfrm>
          <a:off x="13462000" y="107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42257</xdr:rowOff>
    </xdr:from>
    <xdr:ext cx="762000" cy="259045"/>
    <xdr:sp macro="" textlink="">
      <xdr:nvSpPr>
        <xdr:cNvPr id="346" name="テキスト ボックス 345"/>
        <xdr:cNvSpPr txBox="1"/>
      </xdr:nvSpPr>
      <xdr:spPr>
        <a:xfrm>
          <a:off x="13131800" y="1084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前年と同様に類似団体平均を下回っており、今後も起債対象事業の適切な選択と発行の抑制を継続的に行っていく。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161036</xdr:rowOff>
    </xdr:to>
    <xdr:cxnSp macro="">
      <xdr:nvCxnSpPr>
        <xdr:cNvPr id="378" name="直線コネクタ 377"/>
        <xdr:cNvCxnSpPr/>
      </xdr:nvCxnSpPr>
      <xdr:spPr>
        <a:xfrm>
          <a:off x="16179800" y="664718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93472</xdr:rowOff>
    </xdr:from>
    <xdr:to>
      <xdr:col>77</xdr:col>
      <xdr:colOff>44450</xdr:colOff>
      <xdr:row>38</xdr:row>
      <xdr:rowOff>132080</xdr:rowOff>
    </xdr:to>
    <xdr:cxnSp macro="">
      <xdr:nvCxnSpPr>
        <xdr:cNvPr id="381" name="直線コネクタ 380"/>
        <xdr:cNvCxnSpPr/>
      </xdr:nvCxnSpPr>
      <xdr:spPr>
        <a:xfrm>
          <a:off x="15290800" y="66085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3" name="テキスト ボックス 382"/>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64516</xdr:rowOff>
    </xdr:from>
    <xdr:to>
      <xdr:col>72</xdr:col>
      <xdr:colOff>203200</xdr:colOff>
      <xdr:row>38</xdr:row>
      <xdr:rowOff>93472</xdr:rowOff>
    </xdr:to>
    <xdr:cxnSp macro="">
      <xdr:nvCxnSpPr>
        <xdr:cNvPr id="384" name="直線コネクタ 383"/>
        <xdr:cNvCxnSpPr/>
      </xdr:nvCxnSpPr>
      <xdr:spPr>
        <a:xfrm>
          <a:off x="14401800" y="65796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6" name="テキスト ボックス 385"/>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64516</xdr:rowOff>
    </xdr:from>
    <xdr:to>
      <xdr:col>68</xdr:col>
      <xdr:colOff>152400</xdr:colOff>
      <xdr:row>38</xdr:row>
      <xdr:rowOff>93472</xdr:rowOff>
    </xdr:to>
    <xdr:cxnSp macro="">
      <xdr:nvCxnSpPr>
        <xdr:cNvPr id="387" name="直線コネクタ 386"/>
        <xdr:cNvCxnSpPr/>
      </xdr:nvCxnSpPr>
      <xdr:spPr>
        <a:xfrm flipV="1">
          <a:off x="13512800" y="65796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8" name="フローチャート: 判断 387"/>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389" name="テキスト ボックス 388"/>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0" name="フローチャート: 判断 389"/>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391" name="テキスト ボックス 390"/>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110236</xdr:rowOff>
    </xdr:from>
    <xdr:to>
      <xdr:col>81</xdr:col>
      <xdr:colOff>95250</xdr:colOff>
      <xdr:row>39</xdr:row>
      <xdr:rowOff>40386</xdr:rowOff>
    </xdr:to>
    <xdr:sp macro="" textlink="">
      <xdr:nvSpPr>
        <xdr:cNvPr id="397" name="楕円 396"/>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126763</xdr:rowOff>
    </xdr:from>
    <xdr:ext cx="762000" cy="259045"/>
    <xdr:sp macro="" textlink="">
      <xdr:nvSpPr>
        <xdr:cNvPr id="398" name="公債費負担の状況該当値テキスト"/>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399" name="楕円 398"/>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0" name="テキスト ボックス 399"/>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42672</xdr:rowOff>
    </xdr:from>
    <xdr:to>
      <xdr:col>73</xdr:col>
      <xdr:colOff>44450</xdr:colOff>
      <xdr:row>38</xdr:row>
      <xdr:rowOff>144272</xdr:rowOff>
    </xdr:to>
    <xdr:sp macro="" textlink="">
      <xdr:nvSpPr>
        <xdr:cNvPr id="401" name="楕円 400"/>
        <xdr:cNvSpPr/>
      </xdr:nvSpPr>
      <xdr:spPr>
        <a:xfrm>
          <a:off x="15240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154449</xdr:rowOff>
    </xdr:from>
    <xdr:ext cx="762000" cy="259045"/>
    <xdr:sp macro="" textlink="">
      <xdr:nvSpPr>
        <xdr:cNvPr id="402" name="テキスト ボックス 401"/>
        <xdr:cNvSpPr txBox="1"/>
      </xdr:nvSpPr>
      <xdr:spPr>
        <a:xfrm>
          <a:off x="14909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13716</xdr:rowOff>
    </xdr:from>
    <xdr:to>
      <xdr:col>68</xdr:col>
      <xdr:colOff>203200</xdr:colOff>
      <xdr:row>38</xdr:row>
      <xdr:rowOff>115316</xdr:rowOff>
    </xdr:to>
    <xdr:sp macro="" textlink="">
      <xdr:nvSpPr>
        <xdr:cNvPr id="403" name="楕円 402"/>
        <xdr:cNvSpPr/>
      </xdr:nvSpPr>
      <xdr:spPr>
        <a:xfrm>
          <a:off x="14351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125493</xdr:rowOff>
    </xdr:from>
    <xdr:ext cx="762000" cy="259045"/>
    <xdr:sp macro="" textlink="">
      <xdr:nvSpPr>
        <xdr:cNvPr id="404" name="テキスト ボックス 403"/>
        <xdr:cNvSpPr txBox="1"/>
      </xdr:nvSpPr>
      <xdr:spPr>
        <a:xfrm>
          <a:off x="14020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42672</xdr:rowOff>
    </xdr:from>
    <xdr:to>
      <xdr:col>64</xdr:col>
      <xdr:colOff>152400</xdr:colOff>
      <xdr:row>38</xdr:row>
      <xdr:rowOff>144272</xdr:rowOff>
    </xdr:to>
    <xdr:sp macro="" textlink="">
      <xdr:nvSpPr>
        <xdr:cNvPr id="405" name="楕円 404"/>
        <xdr:cNvSpPr/>
      </xdr:nvSpPr>
      <xdr:spPr>
        <a:xfrm>
          <a:off x="13462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154449</xdr:rowOff>
    </xdr:from>
    <xdr:ext cx="762000" cy="259045"/>
    <xdr:sp macro="" textlink="">
      <xdr:nvSpPr>
        <xdr:cNvPr id="406" name="テキスト ボックス 405"/>
        <xdr:cNvSpPr txBox="1"/>
      </xdr:nvSpPr>
      <xdr:spPr>
        <a:xfrm>
          <a:off x="13131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これまでに人件費等の経常的経費の節減や地方債の繰上償還等に取り組んできた結果、充当可能な財源等が将来負担額を上回り、将来負担比率が「－％」となっている。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今後も、現在と将来の負担のバランスを考えた財政運営に努めていく。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98230</xdr:rowOff>
    </xdr:from>
    <xdr:ext cx="762000" cy="259045"/>
    <xdr:sp macro="" textlink="">
      <xdr:nvSpPr>
        <xdr:cNvPr id="442"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3" name="フローチャート: 判断 442"/>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4" name="フローチャート: 判断 443"/>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64182</xdr:rowOff>
    </xdr:from>
    <xdr:ext cx="736600" cy="259045"/>
    <xdr:sp macro="" textlink="">
      <xdr:nvSpPr>
        <xdr:cNvPr id="445" name="テキスト ボックス 444"/>
        <xdr:cNvSpPr txBox="1"/>
      </xdr:nvSpPr>
      <xdr:spPr>
        <a:xfrm>
          <a:off x="15798800" y="246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111216</xdr:rowOff>
    </xdr:from>
    <xdr:to>
      <xdr:col>73</xdr:col>
      <xdr:colOff>44450</xdr:colOff>
      <xdr:row>16</xdr:row>
      <xdr:rowOff>41366</xdr:rowOff>
    </xdr:to>
    <xdr:sp macro="" textlink="">
      <xdr:nvSpPr>
        <xdr:cNvPr id="446" name="フローチャート: 判断 445"/>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51543</xdr:rowOff>
    </xdr:from>
    <xdr:ext cx="762000" cy="259045"/>
    <xdr:sp macro="" textlink="">
      <xdr:nvSpPr>
        <xdr:cNvPr id="447" name="テキスト ボックス 446"/>
        <xdr:cNvSpPr txBox="1"/>
      </xdr:nvSpPr>
      <xdr:spPr>
        <a:xfrm>
          <a:off x="14909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167519</xdr:rowOff>
    </xdr:from>
    <xdr:to>
      <xdr:col>68</xdr:col>
      <xdr:colOff>203200</xdr:colOff>
      <xdr:row>16</xdr:row>
      <xdr:rowOff>97669</xdr:rowOff>
    </xdr:to>
    <xdr:sp macro="" textlink="">
      <xdr:nvSpPr>
        <xdr:cNvPr id="448" name="フローチャート: 判断 447"/>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107846</xdr:rowOff>
    </xdr:from>
    <xdr:ext cx="762000" cy="259045"/>
    <xdr:sp macro="" textlink="">
      <xdr:nvSpPr>
        <xdr:cNvPr id="449" name="テキスト ボックス 448"/>
        <xdr:cNvSpPr txBox="1"/>
      </xdr:nvSpPr>
      <xdr:spPr>
        <a:xfrm>
          <a:off x="14020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46385</xdr:rowOff>
    </xdr:from>
    <xdr:to>
      <xdr:col>64</xdr:col>
      <xdr:colOff>152400</xdr:colOff>
      <xdr:row>17</xdr:row>
      <xdr:rowOff>147985</xdr:rowOff>
    </xdr:to>
    <xdr:sp macro="" textlink="">
      <xdr:nvSpPr>
        <xdr:cNvPr id="450" name="フローチャート: 判断 449"/>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158162</xdr:rowOff>
    </xdr:from>
    <xdr:ext cx="762000" cy="259045"/>
    <xdr:sp macro="" textlink="">
      <xdr:nvSpPr>
        <xdr:cNvPr id="451" name="テキスト ボックス 450"/>
        <xdr:cNvSpPr txBox="1"/>
      </xdr:nvSpPr>
      <xdr:spPr>
        <a:xfrm>
          <a:off x="13131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17,077
16,985
373.35
12,835,327
12,206,570
585,403
6,979,798
13,063,524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％の増となっており、類似団体平均を上回る結果となっている。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主な要因として、合併により市域が大きく拡大したことや、隣接する南牟婁郡の消防受託などがあげられ、市民サービスを維持するためには、現行の職員体制を維持することが必要と考えている。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111760</xdr:rowOff>
    </xdr:to>
    <xdr:cxnSp macro="">
      <xdr:nvCxnSpPr>
        <xdr:cNvPr id="66" name="直線コネクタ 65"/>
        <xdr:cNvCxnSpPr/>
      </xdr:nvCxnSpPr>
      <xdr:spPr>
        <a:xfrm>
          <a:off x="3987800" y="62077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762000" cy="259045"/>
    <xdr:sp macro="" textlink="">
      <xdr:nvSpPr>
        <xdr:cNvPr id="67" name="人件費平均値テキスト"/>
        <xdr:cNvSpPr txBox="1"/>
      </xdr:nvSpPr>
      <xdr:spPr>
        <a:xfrm>
          <a:off x="4914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36</xdr:row>
      <xdr:rowOff>35560</xdr:rowOff>
    </xdr:to>
    <xdr:cxnSp macro="">
      <xdr:nvCxnSpPr>
        <xdr:cNvPr id="69" name="直線コネクタ 68"/>
        <xdr:cNvCxnSpPr/>
      </xdr:nvCxnSpPr>
      <xdr:spPr>
        <a:xfrm>
          <a:off x="3098800" y="6070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71" name="テキスト ボックス 70"/>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130810</xdr:rowOff>
    </xdr:to>
    <xdr:cxnSp macro="">
      <xdr:nvCxnSpPr>
        <xdr:cNvPr id="72" name="直線コネクタ 71"/>
        <xdr:cNvCxnSpPr/>
      </xdr:nvCxnSpPr>
      <xdr:spPr>
        <a:xfrm flipV="1">
          <a:off x="2209800" y="607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74" name="テキスト ボックス 73"/>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88900</xdr:rowOff>
    </xdr:to>
    <xdr:cxnSp macro="">
      <xdr:nvCxnSpPr>
        <xdr:cNvPr id="75" name="直線コネクタ 74"/>
        <xdr:cNvCxnSpPr/>
      </xdr:nvCxnSpPr>
      <xdr:spPr>
        <a:xfrm flipV="1">
          <a:off x="1320800" y="6131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7" name="テキスト ボックス 76"/>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78" name="フローチャート: 判断 77"/>
        <xdr:cNvSpPr/>
      </xdr:nvSpPr>
      <xdr:spPr>
        <a:xfrm>
          <a:off x="1270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79" name="テキスト ボックス 78"/>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33037</xdr:rowOff>
    </xdr:from>
    <xdr:ext cx="762000" cy="259045"/>
    <xdr:sp macro="" textlink="">
      <xdr:nvSpPr>
        <xdr:cNvPr id="86" name="人件費該当値テキスト"/>
        <xdr:cNvSpPr txBox="1"/>
      </xdr:nvSpPr>
      <xdr:spPr>
        <a:xfrm>
          <a:off x="4914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88" name="テキスト ボックス 87"/>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105427</xdr:rowOff>
    </xdr:from>
    <xdr:ext cx="762000" cy="259045"/>
    <xdr:sp macro="" textlink="">
      <xdr:nvSpPr>
        <xdr:cNvPr id="90" name="テキスト ボックス 89"/>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166387</xdr:rowOff>
    </xdr:from>
    <xdr:ext cx="762000" cy="259045"/>
    <xdr:sp macro="" textlink="">
      <xdr:nvSpPr>
        <xdr:cNvPr id="92" name="テキスト ボックス 91"/>
        <xdr:cNvSpPr txBox="1"/>
      </xdr:nvSpPr>
      <xdr:spPr>
        <a:xfrm>
          <a:off x="1828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4" name="テキスト ボックス 93"/>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％の増加となっている。類似団体平均も上回っており、今後も各課への物件費配分枠の調整等を行い、総額の抑制に努めていく。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146594</xdr:rowOff>
    </xdr:from>
    <xdr:to>
      <xdr:col>82</xdr:col>
      <xdr:colOff>107950</xdr:colOff>
      <xdr:row>19</xdr:row>
      <xdr:rowOff>1270</xdr:rowOff>
    </xdr:to>
    <xdr:cxnSp macro="">
      <xdr:nvCxnSpPr>
        <xdr:cNvPr id="128" name="直線コネクタ 127"/>
        <xdr:cNvCxnSpPr/>
      </xdr:nvCxnSpPr>
      <xdr:spPr>
        <a:xfrm>
          <a:off x="15671800" y="32326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87828</xdr:rowOff>
    </xdr:from>
    <xdr:ext cx="762000" cy="259045"/>
    <xdr:sp macro="" textlink="">
      <xdr:nvSpPr>
        <xdr:cNvPr id="129" name="物件費平均値テキスト"/>
        <xdr:cNvSpPr txBox="1"/>
      </xdr:nvSpPr>
      <xdr:spPr>
        <a:xfrm>
          <a:off x="16598900" y="2831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74749</xdr:rowOff>
    </xdr:from>
    <xdr:to>
      <xdr:col>78</xdr:col>
      <xdr:colOff>69850</xdr:colOff>
      <xdr:row>18</xdr:row>
      <xdr:rowOff>146594</xdr:rowOff>
    </xdr:to>
    <xdr:cxnSp macro="">
      <xdr:nvCxnSpPr>
        <xdr:cNvPr id="131" name="直線コネクタ 130"/>
        <xdr:cNvCxnSpPr/>
      </xdr:nvCxnSpPr>
      <xdr:spPr>
        <a:xfrm>
          <a:off x="14782800" y="31608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156953</xdr:rowOff>
    </xdr:from>
    <xdr:ext cx="736600" cy="259045"/>
    <xdr:sp macro="" textlink="">
      <xdr:nvSpPr>
        <xdr:cNvPr id="133" name="テキスト ボックス 132"/>
        <xdr:cNvSpPr txBox="1"/>
      </xdr:nvSpPr>
      <xdr:spPr>
        <a:xfrm>
          <a:off x="15290800" y="2728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68217</xdr:rowOff>
    </xdr:from>
    <xdr:to>
      <xdr:col>73</xdr:col>
      <xdr:colOff>180975</xdr:colOff>
      <xdr:row>18</xdr:row>
      <xdr:rowOff>74749</xdr:rowOff>
    </xdr:to>
    <xdr:cxnSp macro="">
      <xdr:nvCxnSpPr>
        <xdr:cNvPr id="134" name="直線コネクタ 133"/>
        <xdr:cNvCxnSpPr/>
      </xdr:nvCxnSpPr>
      <xdr:spPr>
        <a:xfrm>
          <a:off x="13893800" y="31543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143890</xdr:rowOff>
    </xdr:from>
    <xdr:ext cx="762000" cy="259045"/>
    <xdr:sp macro="" textlink="">
      <xdr:nvSpPr>
        <xdr:cNvPr id="136" name="テキスト ボックス 135"/>
        <xdr:cNvSpPr txBox="1"/>
      </xdr:nvSpPr>
      <xdr:spPr>
        <a:xfrm>
          <a:off x="14401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68217</xdr:rowOff>
    </xdr:from>
    <xdr:to>
      <xdr:col>69</xdr:col>
      <xdr:colOff>92075</xdr:colOff>
      <xdr:row>18</xdr:row>
      <xdr:rowOff>113937</xdr:rowOff>
    </xdr:to>
    <xdr:cxnSp macro="">
      <xdr:nvCxnSpPr>
        <xdr:cNvPr id="137" name="直線コネクタ 136"/>
        <xdr:cNvCxnSpPr/>
      </xdr:nvCxnSpPr>
      <xdr:spPr>
        <a:xfrm flipV="1">
          <a:off x="13004800" y="31543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156953</xdr:rowOff>
    </xdr:from>
    <xdr:ext cx="762000" cy="259045"/>
    <xdr:sp macro="" textlink="">
      <xdr:nvSpPr>
        <xdr:cNvPr id="139" name="テキスト ボックス 138"/>
        <xdr:cNvSpPr txBox="1"/>
      </xdr:nvSpPr>
      <xdr:spPr>
        <a:xfrm>
          <a:off x="13512800" y="272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40" name="フローチャート: 判断 139"/>
        <xdr:cNvSpPr/>
      </xdr:nvSpPr>
      <xdr:spPr>
        <a:xfrm>
          <a:off x="12954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143890</xdr:rowOff>
    </xdr:from>
    <xdr:ext cx="762000" cy="259045"/>
    <xdr:sp macro="" textlink="">
      <xdr:nvSpPr>
        <xdr:cNvPr id="141" name="テキスト ボックス 140"/>
        <xdr:cNvSpPr txBox="1"/>
      </xdr:nvSpPr>
      <xdr:spPr>
        <a:xfrm>
          <a:off x="12623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121920</xdr:rowOff>
    </xdr:from>
    <xdr:to>
      <xdr:col>82</xdr:col>
      <xdr:colOff>158750</xdr:colOff>
      <xdr:row>19</xdr:row>
      <xdr:rowOff>52070</xdr:rowOff>
    </xdr:to>
    <xdr:sp macro="" textlink="">
      <xdr:nvSpPr>
        <xdr:cNvPr id="147" name="楕円 146"/>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93997</xdr:rowOff>
    </xdr:from>
    <xdr:ext cx="762000" cy="259045"/>
    <xdr:sp macro="" textlink="">
      <xdr:nvSpPr>
        <xdr:cNvPr id="148"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95794</xdr:rowOff>
    </xdr:from>
    <xdr:to>
      <xdr:col>78</xdr:col>
      <xdr:colOff>120650</xdr:colOff>
      <xdr:row>19</xdr:row>
      <xdr:rowOff>25944</xdr:rowOff>
    </xdr:to>
    <xdr:sp macro="" textlink="">
      <xdr:nvSpPr>
        <xdr:cNvPr id="149" name="楕円 148"/>
        <xdr:cNvSpPr/>
      </xdr:nvSpPr>
      <xdr:spPr>
        <a:xfrm>
          <a:off x="15621000" y="318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10721</xdr:rowOff>
    </xdr:from>
    <xdr:ext cx="736600" cy="259045"/>
    <xdr:sp macro="" textlink="">
      <xdr:nvSpPr>
        <xdr:cNvPr id="150" name="テキスト ボックス 149"/>
        <xdr:cNvSpPr txBox="1"/>
      </xdr:nvSpPr>
      <xdr:spPr>
        <a:xfrm>
          <a:off x="15290800" y="326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23949</xdr:rowOff>
    </xdr:from>
    <xdr:to>
      <xdr:col>74</xdr:col>
      <xdr:colOff>31750</xdr:colOff>
      <xdr:row>18</xdr:row>
      <xdr:rowOff>125549</xdr:rowOff>
    </xdr:to>
    <xdr:sp macro="" textlink="">
      <xdr:nvSpPr>
        <xdr:cNvPr id="151" name="楕円 150"/>
        <xdr:cNvSpPr/>
      </xdr:nvSpPr>
      <xdr:spPr>
        <a:xfrm>
          <a:off x="14732000" y="31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110326</xdr:rowOff>
    </xdr:from>
    <xdr:ext cx="762000" cy="259045"/>
    <xdr:sp macro="" textlink="">
      <xdr:nvSpPr>
        <xdr:cNvPr id="152" name="テキスト ボックス 151"/>
        <xdr:cNvSpPr txBox="1"/>
      </xdr:nvSpPr>
      <xdr:spPr>
        <a:xfrm>
          <a:off x="14401800" y="319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17417</xdr:rowOff>
    </xdr:from>
    <xdr:to>
      <xdr:col>69</xdr:col>
      <xdr:colOff>142875</xdr:colOff>
      <xdr:row>18</xdr:row>
      <xdr:rowOff>119017</xdr:rowOff>
    </xdr:to>
    <xdr:sp macro="" textlink="">
      <xdr:nvSpPr>
        <xdr:cNvPr id="153" name="楕円 152"/>
        <xdr:cNvSpPr/>
      </xdr:nvSpPr>
      <xdr:spPr>
        <a:xfrm>
          <a:off x="13843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103794</xdr:rowOff>
    </xdr:from>
    <xdr:ext cx="762000" cy="259045"/>
    <xdr:sp macro="" textlink="">
      <xdr:nvSpPr>
        <xdr:cNvPr id="154" name="テキスト ボックス 153"/>
        <xdr:cNvSpPr txBox="1"/>
      </xdr:nvSpPr>
      <xdr:spPr>
        <a:xfrm>
          <a:off x="13512800" y="31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63137</xdr:rowOff>
    </xdr:from>
    <xdr:to>
      <xdr:col>65</xdr:col>
      <xdr:colOff>53975</xdr:colOff>
      <xdr:row>18</xdr:row>
      <xdr:rowOff>164737</xdr:rowOff>
    </xdr:to>
    <xdr:sp macro="" textlink="">
      <xdr:nvSpPr>
        <xdr:cNvPr id="155" name="楕円 154"/>
        <xdr:cNvSpPr/>
      </xdr:nvSpPr>
      <xdr:spPr>
        <a:xfrm>
          <a:off x="12954000" y="31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149514</xdr:rowOff>
    </xdr:from>
    <xdr:ext cx="762000" cy="259045"/>
    <xdr:sp macro="" textlink="">
      <xdr:nvSpPr>
        <xdr:cNvPr id="156" name="テキスト ボックス 155"/>
        <xdr:cNvSpPr txBox="1"/>
      </xdr:nvSpPr>
      <xdr:spPr>
        <a:xfrm>
          <a:off x="12623800" y="323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少子高齢化により、児童手当は減少傾向にあり、前年度と同様に類似団体平均と比べ、低い割合で推移している。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137885</xdr:rowOff>
    </xdr:from>
    <xdr:to>
      <xdr:col>24</xdr:col>
      <xdr:colOff>25400</xdr:colOff>
      <xdr:row>54</xdr:row>
      <xdr:rowOff>148772</xdr:rowOff>
    </xdr:to>
    <xdr:cxnSp macro="">
      <xdr:nvCxnSpPr>
        <xdr:cNvPr id="191" name="直線コネクタ 190"/>
        <xdr:cNvCxnSpPr/>
      </xdr:nvCxnSpPr>
      <xdr:spPr>
        <a:xfrm>
          <a:off x="3987800" y="93961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151692</xdr:rowOff>
    </xdr:from>
    <xdr:ext cx="762000" cy="259045"/>
    <xdr:sp macro="" textlink="">
      <xdr:nvSpPr>
        <xdr:cNvPr id="192" name="扶助費平均値テキスト"/>
        <xdr:cNvSpPr txBox="1"/>
      </xdr:nvSpPr>
      <xdr:spPr>
        <a:xfrm>
          <a:off x="4914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137885</xdr:rowOff>
    </xdr:from>
    <xdr:to>
      <xdr:col>19</xdr:col>
      <xdr:colOff>187325</xdr:colOff>
      <xdr:row>54</xdr:row>
      <xdr:rowOff>148772</xdr:rowOff>
    </xdr:to>
    <xdr:cxnSp macro="">
      <xdr:nvCxnSpPr>
        <xdr:cNvPr id="194" name="直線コネクタ 193"/>
        <xdr:cNvCxnSpPr/>
      </xdr:nvCxnSpPr>
      <xdr:spPr>
        <a:xfrm flipV="1">
          <a:off x="3098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196" name="テキスト ボックス 195"/>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39915</xdr:rowOff>
    </xdr:from>
    <xdr:to>
      <xdr:col>15</xdr:col>
      <xdr:colOff>98425</xdr:colOff>
      <xdr:row>54</xdr:row>
      <xdr:rowOff>148772</xdr:rowOff>
    </xdr:to>
    <xdr:cxnSp macro="">
      <xdr:nvCxnSpPr>
        <xdr:cNvPr id="197" name="直線コネクタ 196"/>
        <xdr:cNvCxnSpPr/>
      </xdr:nvCxnSpPr>
      <xdr:spPr>
        <a:xfrm>
          <a:off x="2209800" y="9298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199" name="テキスト ボックス 198"/>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39915</xdr:rowOff>
    </xdr:from>
    <xdr:to>
      <xdr:col>11</xdr:col>
      <xdr:colOff>9525</xdr:colOff>
      <xdr:row>54</xdr:row>
      <xdr:rowOff>105228</xdr:rowOff>
    </xdr:to>
    <xdr:cxnSp macro="">
      <xdr:nvCxnSpPr>
        <xdr:cNvPr id="200" name="直線コネクタ 199"/>
        <xdr:cNvCxnSpPr/>
      </xdr:nvCxnSpPr>
      <xdr:spPr>
        <a:xfrm flipV="1">
          <a:off x="1320800" y="9298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02" name="テキスト ボックス 201"/>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3" name="フローチャート: 判断 202"/>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4" name="テキスト ボックス 203"/>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10" name="楕円 209"/>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11"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87085</xdr:rowOff>
    </xdr:from>
    <xdr:to>
      <xdr:col>20</xdr:col>
      <xdr:colOff>38100</xdr:colOff>
      <xdr:row>55</xdr:row>
      <xdr:rowOff>17235</xdr:rowOff>
    </xdr:to>
    <xdr:sp macro="" textlink="">
      <xdr:nvSpPr>
        <xdr:cNvPr id="212" name="楕円 211"/>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27412</xdr:rowOff>
    </xdr:from>
    <xdr:ext cx="736600" cy="259045"/>
    <xdr:sp macro="" textlink="">
      <xdr:nvSpPr>
        <xdr:cNvPr id="213" name="テキスト ボックス 212"/>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97972</xdr:rowOff>
    </xdr:from>
    <xdr:to>
      <xdr:col>15</xdr:col>
      <xdr:colOff>149225</xdr:colOff>
      <xdr:row>55</xdr:row>
      <xdr:rowOff>28122</xdr:rowOff>
    </xdr:to>
    <xdr:sp macro="" textlink="">
      <xdr:nvSpPr>
        <xdr:cNvPr id="214" name="楕円 213"/>
        <xdr:cNvSpPr/>
      </xdr:nvSpPr>
      <xdr:spPr>
        <a:xfrm>
          <a:off x="3048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38299</xdr:rowOff>
    </xdr:from>
    <xdr:ext cx="762000" cy="259045"/>
    <xdr:sp macro="" textlink="">
      <xdr:nvSpPr>
        <xdr:cNvPr id="215" name="テキスト ボックス 214"/>
        <xdr:cNvSpPr txBox="1"/>
      </xdr:nvSpPr>
      <xdr:spPr>
        <a:xfrm>
          <a:off x="2717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160565</xdr:rowOff>
    </xdr:from>
    <xdr:to>
      <xdr:col>11</xdr:col>
      <xdr:colOff>60325</xdr:colOff>
      <xdr:row>54</xdr:row>
      <xdr:rowOff>90715</xdr:rowOff>
    </xdr:to>
    <xdr:sp macro="" textlink="">
      <xdr:nvSpPr>
        <xdr:cNvPr id="216" name="楕円 215"/>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17" name="テキスト ボックス 216"/>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18" name="楕円 217"/>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166205</xdr:rowOff>
    </xdr:from>
    <xdr:ext cx="762000" cy="259045"/>
    <xdr:sp macro="" textlink="">
      <xdr:nvSpPr>
        <xdr:cNvPr id="219" name="テキスト ボックス 218"/>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簡易水道事業や観光施設事業等への繰出金はあるものの、類似団体平均は下回っている。</a:t>
          </a: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101854</xdr:rowOff>
    </xdr:from>
    <xdr:to>
      <xdr:col>82</xdr:col>
      <xdr:colOff>107950</xdr:colOff>
      <xdr:row>55</xdr:row>
      <xdr:rowOff>110998</xdr:rowOff>
    </xdr:to>
    <xdr:cxnSp macro="">
      <xdr:nvCxnSpPr>
        <xdr:cNvPr id="250" name="直線コネクタ 249"/>
        <xdr:cNvCxnSpPr/>
      </xdr:nvCxnSpPr>
      <xdr:spPr>
        <a:xfrm>
          <a:off x="15671800" y="95316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1"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163576</xdr:rowOff>
    </xdr:from>
    <xdr:to>
      <xdr:col>78</xdr:col>
      <xdr:colOff>69850</xdr:colOff>
      <xdr:row>55</xdr:row>
      <xdr:rowOff>101854</xdr:rowOff>
    </xdr:to>
    <xdr:cxnSp macro="">
      <xdr:nvCxnSpPr>
        <xdr:cNvPr id="253" name="直線コネクタ 252"/>
        <xdr:cNvCxnSpPr/>
      </xdr:nvCxnSpPr>
      <xdr:spPr>
        <a:xfrm>
          <a:off x="14782800" y="94218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55" name="テキスト ボックス 254"/>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163576</xdr:rowOff>
    </xdr:from>
    <xdr:to>
      <xdr:col>73</xdr:col>
      <xdr:colOff>180975</xdr:colOff>
      <xdr:row>55</xdr:row>
      <xdr:rowOff>74422</xdr:rowOff>
    </xdr:to>
    <xdr:cxnSp macro="">
      <xdr:nvCxnSpPr>
        <xdr:cNvPr id="256" name="直線コネクタ 255"/>
        <xdr:cNvCxnSpPr/>
      </xdr:nvCxnSpPr>
      <xdr:spPr>
        <a:xfrm flipV="1">
          <a:off x="13893800" y="94218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121429</xdr:rowOff>
    </xdr:from>
    <xdr:ext cx="762000" cy="259045"/>
    <xdr:sp macro="" textlink="">
      <xdr:nvSpPr>
        <xdr:cNvPr id="258" name="テキスト ボックス 257"/>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74422</xdr:rowOff>
    </xdr:from>
    <xdr:to>
      <xdr:col>69</xdr:col>
      <xdr:colOff>92075</xdr:colOff>
      <xdr:row>55</xdr:row>
      <xdr:rowOff>101854</xdr:rowOff>
    </xdr:to>
    <xdr:cxnSp macro="">
      <xdr:nvCxnSpPr>
        <xdr:cNvPr id="259" name="直線コネクタ 258"/>
        <xdr:cNvCxnSpPr/>
      </xdr:nvCxnSpPr>
      <xdr:spPr>
        <a:xfrm flipV="1">
          <a:off x="13004800" y="9504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60" name="フローチャート: 判断 259"/>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84853</xdr:rowOff>
    </xdr:from>
    <xdr:ext cx="762000" cy="259045"/>
    <xdr:sp macro="" textlink="">
      <xdr:nvSpPr>
        <xdr:cNvPr id="261" name="テキスト ボックス 260"/>
        <xdr:cNvSpPr txBox="1"/>
      </xdr:nvSpPr>
      <xdr:spPr>
        <a:xfrm>
          <a:off x="13512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62" name="フローチャート: 判断 261"/>
        <xdr:cNvSpPr/>
      </xdr:nvSpPr>
      <xdr:spPr>
        <a:xfrm>
          <a:off x="12954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20845</xdr:rowOff>
    </xdr:from>
    <xdr:ext cx="762000" cy="259045"/>
    <xdr:sp macro="" textlink="">
      <xdr:nvSpPr>
        <xdr:cNvPr id="263" name="テキスト ボックス 262"/>
        <xdr:cNvSpPr txBox="1"/>
      </xdr:nvSpPr>
      <xdr:spPr>
        <a:xfrm>
          <a:off x="12623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60198</xdr:rowOff>
    </xdr:from>
    <xdr:to>
      <xdr:col>82</xdr:col>
      <xdr:colOff>158750</xdr:colOff>
      <xdr:row>55</xdr:row>
      <xdr:rowOff>161798</xdr:rowOff>
    </xdr:to>
    <xdr:sp macro="" textlink="">
      <xdr:nvSpPr>
        <xdr:cNvPr id="269" name="楕円 268"/>
        <xdr:cNvSpPr/>
      </xdr:nvSpPr>
      <xdr:spPr>
        <a:xfrm>
          <a:off x="16459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76725</xdr:rowOff>
    </xdr:from>
    <xdr:ext cx="762000" cy="259045"/>
    <xdr:sp macro="" textlink="">
      <xdr:nvSpPr>
        <xdr:cNvPr id="270" name="その他該当値テキスト"/>
        <xdr:cNvSpPr txBox="1"/>
      </xdr:nvSpPr>
      <xdr:spPr>
        <a:xfrm>
          <a:off x="16598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51054</xdr:rowOff>
    </xdr:from>
    <xdr:to>
      <xdr:col>78</xdr:col>
      <xdr:colOff>120650</xdr:colOff>
      <xdr:row>55</xdr:row>
      <xdr:rowOff>152654</xdr:rowOff>
    </xdr:to>
    <xdr:sp macro="" textlink="">
      <xdr:nvSpPr>
        <xdr:cNvPr id="271" name="楕円 270"/>
        <xdr:cNvSpPr/>
      </xdr:nvSpPr>
      <xdr:spPr>
        <a:xfrm>
          <a:off x="15621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162831</xdr:rowOff>
    </xdr:from>
    <xdr:ext cx="736600" cy="259045"/>
    <xdr:sp macro="" textlink="">
      <xdr:nvSpPr>
        <xdr:cNvPr id="272" name="テキスト ボックス 271"/>
        <xdr:cNvSpPr txBox="1"/>
      </xdr:nvSpPr>
      <xdr:spPr>
        <a:xfrm>
          <a:off x="15290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112776</xdr:rowOff>
    </xdr:from>
    <xdr:to>
      <xdr:col>74</xdr:col>
      <xdr:colOff>31750</xdr:colOff>
      <xdr:row>55</xdr:row>
      <xdr:rowOff>42926</xdr:rowOff>
    </xdr:to>
    <xdr:sp macro="" textlink="">
      <xdr:nvSpPr>
        <xdr:cNvPr id="273" name="楕円 272"/>
        <xdr:cNvSpPr/>
      </xdr:nvSpPr>
      <xdr:spPr>
        <a:xfrm>
          <a:off x="14732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53103</xdr:rowOff>
    </xdr:from>
    <xdr:ext cx="762000" cy="259045"/>
    <xdr:sp macro="" textlink="">
      <xdr:nvSpPr>
        <xdr:cNvPr id="274" name="テキスト ボックス 273"/>
        <xdr:cNvSpPr txBox="1"/>
      </xdr:nvSpPr>
      <xdr:spPr>
        <a:xfrm>
          <a:off x="14401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23622</xdr:rowOff>
    </xdr:from>
    <xdr:to>
      <xdr:col>69</xdr:col>
      <xdr:colOff>142875</xdr:colOff>
      <xdr:row>55</xdr:row>
      <xdr:rowOff>125222</xdr:rowOff>
    </xdr:to>
    <xdr:sp macro="" textlink="">
      <xdr:nvSpPr>
        <xdr:cNvPr id="275" name="楕円 274"/>
        <xdr:cNvSpPr/>
      </xdr:nvSpPr>
      <xdr:spPr>
        <a:xfrm>
          <a:off x="13843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135399</xdr:rowOff>
    </xdr:from>
    <xdr:ext cx="762000" cy="259045"/>
    <xdr:sp macro="" textlink="">
      <xdr:nvSpPr>
        <xdr:cNvPr id="276" name="テキスト ボックス 275"/>
        <xdr:cNvSpPr txBox="1"/>
      </xdr:nvSpPr>
      <xdr:spPr>
        <a:xfrm>
          <a:off x="13512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51054</xdr:rowOff>
    </xdr:from>
    <xdr:to>
      <xdr:col>65</xdr:col>
      <xdr:colOff>53975</xdr:colOff>
      <xdr:row>55</xdr:row>
      <xdr:rowOff>152654</xdr:rowOff>
    </xdr:to>
    <xdr:sp macro="" textlink="">
      <xdr:nvSpPr>
        <xdr:cNvPr id="277" name="楕円 276"/>
        <xdr:cNvSpPr/>
      </xdr:nvSpPr>
      <xdr:spPr>
        <a:xfrm>
          <a:off x="12954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162831</xdr:rowOff>
    </xdr:from>
    <xdr:ext cx="762000" cy="259045"/>
    <xdr:sp macro="" textlink="">
      <xdr:nvSpPr>
        <xdr:cNvPr id="278" name="テキスト ボックス 277"/>
        <xdr:cNvSpPr txBox="1"/>
      </xdr:nvSpPr>
      <xdr:spPr>
        <a:xfrm>
          <a:off x="12623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真に効果的な補助金のみとすることで、総額の抑制に努めており、類似団体平均を下回っている。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167005</xdr:rowOff>
    </xdr:from>
    <xdr:to>
      <xdr:col>82</xdr:col>
      <xdr:colOff>107950</xdr:colOff>
      <xdr:row>36</xdr:row>
      <xdr:rowOff>12700</xdr:rowOff>
    </xdr:to>
    <xdr:cxnSp macro="">
      <xdr:nvCxnSpPr>
        <xdr:cNvPr id="306" name="直線コネクタ 305"/>
        <xdr:cNvCxnSpPr/>
      </xdr:nvCxnSpPr>
      <xdr:spPr>
        <a:xfrm flipV="1">
          <a:off x="15671800" y="61677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76852</xdr:rowOff>
    </xdr:from>
    <xdr:ext cx="762000" cy="259045"/>
    <xdr:sp macro="" textlink="">
      <xdr:nvSpPr>
        <xdr:cNvPr id="307" name="補助費等平均値テキスト"/>
        <xdr:cNvSpPr txBox="1"/>
      </xdr:nvSpPr>
      <xdr:spPr>
        <a:xfrm>
          <a:off x="16598900" y="6420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24130</xdr:rowOff>
    </xdr:to>
    <xdr:cxnSp macro="">
      <xdr:nvCxnSpPr>
        <xdr:cNvPr id="309" name="直線コネクタ 308"/>
        <xdr:cNvCxnSpPr/>
      </xdr:nvCxnSpPr>
      <xdr:spPr>
        <a:xfrm flipV="1">
          <a:off x="14782800" y="6184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8272</xdr:rowOff>
    </xdr:from>
    <xdr:ext cx="736600" cy="259045"/>
    <xdr:sp macro="" textlink="">
      <xdr:nvSpPr>
        <xdr:cNvPr id="311" name="テキスト ボックス 310"/>
        <xdr:cNvSpPr txBox="1"/>
      </xdr:nvSpPr>
      <xdr:spPr>
        <a:xfrm>
          <a:off x="15290800" y="65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24130</xdr:rowOff>
    </xdr:from>
    <xdr:to>
      <xdr:col>73</xdr:col>
      <xdr:colOff>180975</xdr:colOff>
      <xdr:row>36</xdr:row>
      <xdr:rowOff>69850</xdr:rowOff>
    </xdr:to>
    <xdr:cxnSp macro="">
      <xdr:nvCxnSpPr>
        <xdr:cNvPr id="312" name="直線コネクタ 311"/>
        <xdr:cNvCxnSpPr/>
      </xdr:nvCxnSpPr>
      <xdr:spPr>
        <a:xfrm flipV="1">
          <a:off x="13893800" y="61963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8272</xdr:rowOff>
    </xdr:from>
    <xdr:ext cx="762000" cy="259045"/>
    <xdr:sp macro="" textlink="">
      <xdr:nvSpPr>
        <xdr:cNvPr id="314" name="テキスト ボックス 313"/>
        <xdr:cNvSpPr txBox="1"/>
      </xdr:nvSpPr>
      <xdr:spPr>
        <a:xfrm>
          <a:off x="14401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29845</xdr:rowOff>
    </xdr:from>
    <xdr:to>
      <xdr:col>69</xdr:col>
      <xdr:colOff>92075</xdr:colOff>
      <xdr:row>36</xdr:row>
      <xdr:rowOff>69850</xdr:rowOff>
    </xdr:to>
    <xdr:cxnSp macro="">
      <xdr:nvCxnSpPr>
        <xdr:cNvPr id="315" name="直線コネクタ 314"/>
        <xdr:cNvCxnSpPr/>
      </xdr:nvCxnSpPr>
      <xdr:spPr>
        <a:xfrm>
          <a:off x="13004800" y="62020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6" name="フローチャート: 判断 315"/>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8272</xdr:rowOff>
    </xdr:from>
    <xdr:ext cx="762000" cy="259045"/>
    <xdr:sp macro="" textlink="">
      <xdr:nvSpPr>
        <xdr:cNvPr id="317" name="テキスト ボックス 316"/>
        <xdr:cNvSpPr txBox="1"/>
      </xdr:nvSpPr>
      <xdr:spPr>
        <a:xfrm>
          <a:off x="13512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18" name="フローチャート: 判断 317"/>
        <xdr:cNvSpPr/>
      </xdr:nvSpPr>
      <xdr:spPr>
        <a:xfrm>
          <a:off x="12954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19" name="テキスト ボックス 318"/>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116205</xdr:rowOff>
    </xdr:from>
    <xdr:to>
      <xdr:col>82</xdr:col>
      <xdr:colOff>158750</xdr:colOff>
      <xdr:row>36</xdr:row>
      <xdr:rowOff>46355</xdr:rowOff>
    </xdr:to>
    <xdr:sp macro="" textlink="">
      <xdr:nvSpPr>
        <xdr:cNvPr id="325" name="楕円 324"/>
        <xdr:cNvSpPr/>
      </xdr:nvSpPr>
      <xdr:spPr>
        <a:xfrm>
          <a:off x="164592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132732</xdr:rowOff>
    </xdr:from>
    <xdr:ext cx="762000" cy="259045"/>
    <xdr:sp macro="" textlink="">
      <xdr:nvSpPr>
        <xdr:cNvPr id="326" name="補助費等該当値テキスト"/>
        <xdr:cNvSpPr txBox="1"/>
      </xdr:nvSpPr>
      <xdr:spPr>
        <a:xfrm>
          <a:off x="16598900" y="596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7" name="楕円 326"/>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8" name="テキスト ボックス 327"/>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144780</xdr:rowOff>
    </xdr:from>
    <xdr:to>
      <xdr:col>74</xdr:col>
      <xdr:colOff>31750</xdr:colOff>
      <xdr:row>36</xdr:row>
      <xdr:rowOff>74930</xdr:rowOff>
    </xdr:to>
    <xdr:sp macro="" textlink="">
      <xdr:nvSpPr>
        <xdr:cNvPr id="329" name="楕円 328"/>
        <xdr:cNvSpPr/>
      </xdr:nvSpPr>
      <xdr:spPr>
        <a:xfrm>
          <a:off x="14732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85107</xdr:rowOff>
    </xdr:from>
    <xdr:ext cx="762000" cy="259045"/>
    <xdr:sp macro="" textlink="">
      <xdr:nvSpPr>
        <xdr:cNvPr id="330" name="テキスト ボックス 329"/>
        <xdr:cNvSpPr txBox="1"/>
      </xdr:nvSpPr>
      <xdr:spPr>
        <a:xfrm>
          <a:off x="14401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19050</xdr:rowOff>
    </xdr:from>
    <xdr:to>
      <xdr:col>69</xdr:col>
      <xdr:colOff>142875</xdr:colOff>
      <xdr:row>36</xdr:row>
      <xdr:rowOff>120650</xdr:rowOff>
    </xdr:to>
    <xdr:sp macro="" textlink="">
      <xdr:nvSpPr>
        <xdr:cNvPr id="331" name="楕円 330"/>
        <xdr:cNvSpPr/>
      </xdr:nvSpPr>
      <xdr:spPr>
        <a:xfrm>
          <a:off x="13843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130827</xdr:rowOff>
    </xdr:from>
    <xdr:ext cx="762000" cy="259045"/>
    <xdr:sp macro="" textlink="">
      <xdr:nvSpPr>
        <xdr:cNvPr id="332" name="テキスト ボックス 331"/>
        <xdr:cNvSpPr txBox="1"/>
      </xdr:nvSpPr>
      <xdr:spPr>
        <a:xfrm>
          <a:off x="13512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150495</xdr:rowOff>
    </xdr:from>
    <xdr:to>
      <xdr:col>65</xdr:col>
      <xdr:colOff>53975</xdr:colOff>
      <xdr:row>36</xdr:row>
      <xdr:rowOff>80645</xdr:rowOff>
    </xdr:to>
    <xdr:sp macro="" textlink="">
      <xdr:nvSpPr>
        <xdr:cNvPr id="333" name="楕円 332"/>
        <xdr:cNvSpPr/>
      </xdr:nvSpPr>
      <xdr:spPr>
        <a:xfrm>
          <a:off x="12954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90822</xdr:rowOff>
    </xdr:from>
    <xdr:ext cx="762000" cy="259045"/>
    <xdr:sp macro="" textlink="">
      <xdr:nvSpPr>
        <xdr:cNvPr id="334" name="テキスト ボックス 333"/>
        <xdr:cNvSpPr txBox="1"/>
      </xdr:nvSpPr>
      <xdr:spPr>
        <a:xfrm>
          <a:off x="12623800" y="592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の紀伊半島大水害による災害復旧事業や高速道路開通に関連し大型建設事業を進めてきたことで、地方債残高は増加しており、今後、公債費負担が大きくなることを踏まえ、今後は適切な事業の選択により地方債の発行を抑制していく。</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78</xdr:row>
      <xdr:rowOff>58420</xdr:rowOff>
    </xdr:to>
    <xdr:cxnSp macro="">
      <xdr:nvCxnSpPr>
        <xdr:cNvPr id="367" name="直線コネクタ 366"/>
        <xdr:cNvCxnSpPr/>
      </xdr:nvCxnSpPr>
      <xdr:spPr>
        <a:xfrm>
          <a:off x="3987800" y="133172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77</xdr:row>
      <xdr:rowOff>115570</xdr:rowOff>
    </xdr:to>
    <xdr:cxnSp macro="">
      <xdr:nvCxnSpPr>
        <xdr:cNvPr id="370" name="直線コネクタ 369"/>
        <xdr:cNvCxnSpPr/>
      </xdr:nvCxnSpPr>
      <xdr:spPr>
        <a:xfrm>
          <a:off x="3098800" y="131419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2" name="テキスト ボックス 371"/>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111761</xdr:rowOff>
    </xdr:to>
    <xdr:cxnSp macro="">
      <xdr:nvCxnSpPr>
        <xdr:cNvPr id="373" name="直線コネクタ 372"/>
        <xdr:cNvCxnSpPr/>
      </xdr:nvCxnSpPr>
      <xdr:spPr>
        <a:xfrm>
          <a:off x="2209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75" name="テキスト ボックス 374"/>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50800</xdr:rowOff>
    </xdr:to>
    <xdr:cxnSp macro="">
      <xdr:nvCxnSpPr>
        <xdr:cNvPr id="376" name="直線コネクタ 375"/>
        <xdr:cNvCxnSpPr/>
      </xdr:nvCxnSpPr>
      <xdr:spPr>
        <a:xfrm>
          <a:off x="1320800" y="13035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7" name="フローチャート: 判断 376"/>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78" name="テキスト ボックス 377"/>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9" name="フローチャート: 判断 378"/>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0" name="テキスト ボックス 379"/>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6" name="楕円 385"/>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7"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8" name="楕円 387"/>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9" name="テキスト ボックス 388"/>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0" name="楕円 389"/>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91" name="テキスト ボックス 390"/>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92" name="楕円 391"/>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86377</xdr:rowOff>
    </xdr:from>
    <xdr:ext cx="762000" cy="259045"/>
    <xdr:sp macro="" textlink="">
      <xdr:nvSpPr>
        <xdr:cNvPr id="393" name="テキスト ボックス 392"/>
        <xdr:cNvSpPr txBox="1"/>
      </xdr:nvSpPr>
      <xdr:spPr>
        <a:xfrm>
          <a:off x="1828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394" name="楕円 393"/>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395" name="テキスト ボックス 394"/>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過去５年間、</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％前後の値で推移しており、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下回っている。類似団体平均を上回っている項目として「人件費」と「物件費」があるが、「人件費」は合併により市域が大きく拡大したことや隣接する南牟婁郡の消防受託などがあげられ、市民サービスを維持するためには、現行の職員体制を維持する必要がある。「物件費」は今後も各課への物件費配分枠の調整等を行い、総額の抑制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76708</xdr:rowOff>
    </xdr:to>
    <xdr:cxnSp macro="">
      <xdr:nvCxnSpPr>
        <xdr:cNvPr id="426" name="直線コネクタ 425"/>
        <xdr:cNvCxnSpPr/>
      </xdr:nvCxnSpPr>
      <xdr:spPr>
        <a:xfrm>
          <a:off x="15671800" y="130474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27"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xdr:rowOff>
    </xdr:from>
    <xdr:to>
      <xdr:col>78</xdr:col>
      <xdr:colOff>69850</xdr:colOff>
      <xdr:row>76</xdr:row>
      <xdr:rowOff>17272</xdr:rowOff>
    </xdr:to>
    <xdr:cxnSp macro="">
      <xdr:nvCxnSpPr>
        <xdr:cNvPr id="429" name="直線コネクタ 428"/>
        <xdr:cNvCxnSpPr/>
      </xdr:nvCxnSpPr>
      <xdr:spPr>
        <a:xfrm>
          <a:off x="14782800" y="128737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31" name="テキスト ボックス 430"/>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75</xdr:row>
      <xdr:rowOff>78994</xdr:rowOff>
    </xdr:to>
    <xdr:cxnSp macro="">
      <xdr:nvCxnSpPr>
        <xdr:cNvPr id="432" name="直線コネクタ 431"/>
        <xdr:cNvCxnSpPr/>
      </xdr:nvCxnSpPr>
      <xdr:spPr>
        <a:xfrm flipV="1">
          <a:off x="13893800" y="128737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4" name="テキスト ボックス 433"/>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78994</xdr:rowOff>
    </xdr:from>
    <xdr:to>
      <xdr:col>69</xdr:col>
      <xdr:colOff>92075</xdr:colOff>
      <xdr:row>76</xdr:row>
      <xdr:rowOff>26415</xdr:rowOff>
    </xdr:to>
    <xdr:cxnSp macro="">
      <xdr:nvCxnSpPr>
        <xdr:cNvPr id="435" name="直線コネクタ 434"/>
        <xdr:cNvCxnSpPr/>
      </xdr:nvCxnSpPr>
      <xdr:spPr>
        <a:xfrm flipV="1">
          <a:off x="13004800" y="129377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6" name="フローチャート: 判断 435"/>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7" name="テキスト ボックス 436"/>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8" name="フローチャート: 判断 437"/>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9" name="テキスト ボックス 438"/>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45" name="楕円 444"/>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42435</xdr:rowOff>
    </xdr:from>
    <xdr:ext cx="762000" cy="259045"/>
    <xdr:sp macro="" textlink="">
      <xdr:nvSpPr>
        <xdr:cNvPr id="446"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47" name="楕円 446"/>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48" name="テキスト ボックス 447"/>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135636</xdr:rowOff>
    </xdr:from>
    <xdr:to>
      <xdr:col>74</xdr:col>
      <xdr:colOff>31750</xdr:colOff>
      <xdr:row>75</xdr:row>
      <xdr:rowOff>65786</xdr:rowOff>
    </xdr:to>
    <xdr:sp macro="" textlink="">
      <xdr:nvSpPr>
        <xdr:cNvPr id="449" name="楕円 448"/>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75963</xdr:rowOff>
    </xdr:from>
    <xdr:ext cx="762000" cy="259045"/>
    <xdr:sp macro="" textlink="">
      <xdr:nvSpPr>
        <xdr:cNvPr id="450" name="テキスト ボックス 449"/>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28194</xdr:rowOff>
    </xdr:from>
    <xdr:to>
      <xdr:col>69</xdr:col>
      <xdr:colOff>142875</xdr:colOff>
      <xdr:row>75</xdr:row>
      <xdr:rowOff>129794</xdr:rowOff>
    </xdr:to>
    <xdr:sp macro="" textlink="">
      <xdr:nvSpPr>
        <xdr:cNvPr id="451" name="楕円 450"/>
        <xdr:cNvSpPr/>
      </xdr:nvSpPr>
      <xdr:spPr>
        <a:xfrm>
          <a:off x="13843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139971</xdr:rowOff>
    </xdr:from>
    <xdr:ext cx="762000" cy="259045"/>
    <xdr:sp macro="" textlink="">
      <xdr:nvSpPr>
        <xdr:cNvPr id="452" name="テキスト ボックス 451"/>
        <xdr:cNvSpPr txBox="1"/>
      </xdr:nvSpPr>
      <xdr:spPr>
        <a:xfrm>
          <a:off x="13512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3" name="楕円 452"/>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54" name="テキスト ボックス 453"/>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33442</xdr:rowOff>
    </xdr:from>
    <xdr:to>
      <xdr:col>29</xdr:col>
      <xdr:colOff>127000</xdr:colOff>
      <xdr:row>15</xdr:row>
      <xdr:rowOff>60174</xdr:rowOff>
    </xdr:to>
    <xdr:cxnSp macro="">
      <xdr:nvCxnSpPr>
        <xdr:cNvPr id="47" name="直線コネクタ 46"/>
        <xdr:cNvCxnSpPr/>
      </xdr:nvCxnSpPr>
      <xdr:spPr bwMode="auto">
        <a:xfrm flipV="1">
          <a:off x="5003800" y="2652817"/>
          <a:ext cx="647700" cy="26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148910</xdr:rowOff>
    </xdr:from>
    <xdr:ext cx="762000" cy="259045"/>
    <xdr:sp macro="" textlink="">
      <xdr:nvSpPr>
        <xdr:cNvPr id="48" name="人口1人当たり決算額の推移平均値テキスト130"/>
        <xdr:cNvSpPr txBox="1"/>
      </xdr:nvSpPr>
      <xdr:spPr>
        <a:xfrm>
          <a:off x="5740400" y="2939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60174</xdr:rowOff>
    </xdr:from>
    <xdr:to>
      <xdr:col>26</xdr:col>
      <xdr:colOff>50800</xdr:colOff>
      <xdr:row>15</xdr:row>
      <xdr:rowOff>70201</xdr:rowOff>
    </xdr:to>
    <xdr:cxnSp macro="">
      <xdr:nvCxnSpPr>
        <xdr:cNvPr id="50" name="直線コネクタ 49"/>
        <xdr:cNvCxnSpPr/>
      </xdr:nvCxnSpPr>
      <xdr:spPr bwMode="auto">
        <a:xfrm flipV="1">
          <a:off x="4305300" y="2679549"/>
          <a:ext cx="698500" cy="10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96245</xdr:rowOff>
    </xdr:from>
    <xdr:ext cx="736600" cy="259045"/>
    <xdr:sp macro="" textlink="">
      <xdr:nvSpPr>
        <xdr:cNvPr id="52" name="テキスト ボックス 51"/>
        <xdr:cNvSpPr txBox="1"/>
      </xdr:nvSpPr>
      <xdr:spPr>
        <a:xfrm>
          <a:off x="4622800" y="305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70201</xdr:rowOff>
    </xdr:from>
    <xdr:to>
      <xdr:col>22</xdr:col>
      <xdr:colOff>114300</xdr:colOff>
      <xdr:row>15</xdr:row>
      <xdr:rowOff>80085</xdr:rowOff>
    </xdr:to>
    <xdr:cxnSp macro="">
      <xdr:nvCxnSpPr>
        <xdr:cNvPr id="53" name="直線コネクタ 52"/>
        <xdr:cNvCxnSpPr/>
      </xdr:nvCxnSpPr>
      <xdr:spPr bwMode="auto">
        <a:xfrm flipV="1">
          <a:off x="3606800" y="2689576"/>
          <a:ext cx="698500" cy="9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108438</xdr:rowOff>
    </xdr:from>
    <xdr:ext cx="762000" cy="259045"/>
    <xdr:sp macro="" textlink="">
      <xdr:nvSpPr>
        <xdr:cNvPr id="55" name="テキスト ボックス 54"/>
        <xdr:cNvSpPr txBox="1"/>
      </xdr:nvSpPr>
      <xdr:spPr>
        <a:xfrm>
          <a:off x="39243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80085</xdr:rowOff>
    </xdr:from>
    <xdr:to>
      <xdr:col>18</xdr:col>
      <xdr:colOff>177800</xdr:colOff>
      <xdr:row>15</xdr:row>
      <xdr:rowOff>97441</xdr:rowOff>
    </xdr:to>
    <xdr:cxnSp macro="">
      <xdr:nvCxnSpPr>
        <xdr:cNvPr id="56" name="直線コネクタ 55"/>
        <xdr:cNvCxnSpPr/>
      </xdr:nvCxnSpPr>
      <xdr:spPr bwMode="auto">
        <a:xfrm flipV="1">
          <a:off x="2908300" y="2699460"/>
          <a:ext cx="698500" cy="17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131303</xdr:rowOff>
    </xdr:from>
    <xdr:ext cx="762000" cy="259045"/>
    <xdr:sp macro="" textlink="">
      <xdr:nvSpPr>
        <xdr:cNvPr id="58" name="テキスト ボックス 57"/>
        <xdr:cNvSpPr txBox="1"/>
      </xdr:nvSpPr>
      <xdr:spPr>
        <a:xfrm>
          <a:off x="32258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18655</xdr:rowOff>
    </xdr:from>
    <xdr:to>
      <xdr:col>15</xdr:col>
      <xdr:colOff>101600</xdr:colOff>
      <xdr:row>17</xdr:row>
      <xdr:rowOff>120255</xdr:rowOff>
    </xdr:to>
    <xdr:sp macro="" textlink="">
      <xdr:nvSpPr>
        <xdr:cNvPr id="59" name="フローチャート: 判断 58"/>
        <xdr:cNvSpPr/>
      </xdr:nvSpPr>
      <xdr:spPr bwMode="auto">
        <a:xfrm>
          <a:off x="2857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105032</xdr:rowOff>
    </xdr:from>
    <xdr:ext cx="762000" cy="259045"/>
    <xdr:sp macro="" textlink="">
      <xdr:nvSpPr>
        <xdr:cNvPr id="60" name="テキスト ボックス 59"/>
        <xdr:cNvSpPr txBox="1"/>
      </xdr:nvSpPr>
      <xdr:spPr>
        <a:xfrm>
          <a:off x="25273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154092</xdr:rowOff>
    </xdr:from>
    <xdr:to>
      <xdr:col>29</xdr:col>
      <xdr:colOff>177800</xdr:colOff>
      <xdr:row>15</xdr:row>
      <xdr:rowOff>84242</xdr:rowOff>
    </xdr:to>
    <xdr:sp macro="" textlink="">
      <xdr:nvSpPr>
        <xdr:cNvPr id="66" name="楕円 65"/>
        <xdr:cNvSpPr/>
      </xdr:nvSpPr>
      <xdr:spPr bwMode="auto">
        <a:xfrm>
          <a:off x="5600700" y="2602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170619</xdr:rowOff>
    </xdr:from>
    <xdr:ext cx="762000" cy="259045"/>
    <xdr:sp macro="" textlink="">
      <xdr:nvSpPr>
        <xdr:cNvPr id="67" name="人口1人当たり決算額の推移該当値テキスト130"/>
        <xdr:cNvSpPr txBox="1"/>
      </xdr:nvSpPr>
      <xdr:spPr>
        <a:xfrm>
          <a:off x="5740400" y="244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9374</xdr:rowOff>
    </xdr:from>
    <xdr:to>
      <xdr:col>26</xdr:col>
      <xdr:colOff>101600</xdr:colOff>
      <xdr:row>15</xdr:row>
      <xdr:rowOff>110974</xdr:rowOff>
    </xdr:to>
    <xdr:sp macro="" textlink="">
      <xdr:nvSpPr>
        <xdr:cNvPr id="68" name="楕円 67"/>
        <xdr:cNvSpPr/>
      </xdr:nvSpPr>
      <xdr:spPr bwMode="auto">
        <a:xfrm>
          <a:off x="4953000" y="2628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121151</xdr:rowOff>
    </xdr:from>
    <xdr:ext cx="736600" cy="259045"/>
    <xdr:sp macro="" textlink="">
      <xdr:nvSpPr>
        <xdr:cNvPr id="69" name="テキスト ボックス 68"/>
        <xdr:cNvSpPr txBox="1"/>
      </xdr:nvSpPr>
      <xdr:spPr>
        <a:xfrm>
          <a:off x="4622800" y="2397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19401</xdr:rowOff>
    </xdr:from>
    <xdr:to>
      <xdr:col>22</xdr:col>
      <xdr:colOff>165100</xdr:colOff>
      <xdr:row>15</xdr:row>
      <xdr:rowOff>121001</xdr:rowOff>
    </xdr:to>
    <xdr:sp macro="" textlink="">
      <xdr:nvSpPr>
        <xdr:cNvPr id="70" name="楕円 69"/>
        <xdr:cNvSpPr/>
      </xdr:nvSpPr>
      <xdr:spPr bwMode="auto">
        <a:xfrm>
          <a:off x="4254500" y="2638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131178</xdr:rowOff>
    </xdr:from>
    <xdr:ext cx="762000" cy="259045"/>
    <xdr:sp macro="" textlink="">
      <xdr:nvSpPr>
        <xdr:cNvPr id="71" name="テキスト ボックス 70"/>
        <xdr:cNvSpPr txBox="1"/>
      </xdr:nvSpPr>
      <xdr:spPr>
        <a:xfrm>
          <a:off x="3924300" y="240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29285</xdr:rowOff>
    </xdr:from>
    <xdr:to>
      <xdr:col>19</xdr:col>
      <xdr:colOff>38100</xdr:colOff>
      <xdr:row>15</xdr:row>
      <xdr:rowOff>130885</xdr:rowOff>
    </xdr:to>
    <xdr:sp macro="" textlink="">
      <xdr:nvSpPr>
        <xdr:cNvPr id="72" name="楕円 71"/>
        <xdr:cNvSpPr/>
      </xdr:nvSpPr>
      <xdr:spPr bwMode="auto">
        <a:xfrm>
          <a:off x="3556000" y="264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141062</xdr:rowOff>
    </xdr:from>
    <xdr:ext cx="762000" cy="259045"/>
    <xdr:sp macro="" textlink="">
      <xdr:nvSpPr>
        <xdr:cNvPr id="73" name="テキスト ボックス 72"/>
        <xdr:cNvSpPr txBox="1"/>
      </xdr:nvSpPr>
      <xdr:spPr>
        <a:xfrm>
          <a:off x="3225800" y="241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46641</xdr:rowOff>
    </xdr:from>
    <xdr:to>
      <xdr:col>15</xdr:col>
      <xdr:colOff>101600</xdr:colOff>
      <xdr:row>15</xdr:row>
      <xdr:rowOff>148241</xdr:rowOff>
    </xdr:to>
    <xdr:sp macro="" textlink="">
      <xdr:nvSpPr>
        <xdr:cNvPr id="74" name="楕円 73"/>
        <xdr:cNvSpPr/>
      </xdr:nvSpPr>
      <xdr:spPr bwMode="auto">
        <a:xfrm>
          <a:off x="2857500" y="2666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158418</xdr:rowOff>
    </xdr:from>
    <xdr:ext cx="762000" cy="259045"/>
    <xdr:sp macro="" textlink="">
      <xdr:nvSpPr>
        <xdr:cNvPr id="75" name="テキスト ボックス 74"/>
        <xdr:cNvSpPr txBox="1"/>
      </xdr:nvSpPr>
      <xdr:spPr>
        <a:xfrm>
          <a:off x="2527300" y="243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150013</xdr:rowOff>
    </xdr:from>
    <xdr:to>
      <xdr:col>29</xdr:col>
      <xdr:colOff>127000</xdr:colOff>
      <xdr:row>37</xdr:row>
      <xdr:rowOff>151917</xdr:rowOff>
    </xdr:to>
    <xdr:cxnSp macro="">
      <xdr:nvCxnSpPr>
        <xdr:cNvPr id="109" name="直線コネクタ 108"/>
        <xdr:cNvCxnSpPr/>
      </xdr:nvCxnSpPr>
      <xdr:spPr bwMode="auto">
        <a:xfrm>
          <a:off x="5003800" y="7274713"/>
          <a:ext cx="647700" cy="1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325956</xdr:rowOff>
    </xdr:from>
    <xdr:ext cx="762000" cy="259045"/>
    <xdr:sp macro="" textlink="">
      <xdr:nvSpPr>
        <xdr:cNvPr id="110" name="人口1人当たり決算額の推移平均値テキスト445"/>
        <xdr:cNvSpPr txBox="1"/>
      </xdr:nvSpPr>
      <xdr:spPr>
        <a:xfrm>
          <a:off x="5740400" y="6936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150013</xdr:rowOff>
    </xdr:from>
    <xdr:to>
      <xdr:col>26</xdr:col>
      <xdr:colOff>50800</xdr:colOff>
      <xdr:row>37</xdr:row>
      <xdr:rowOff>188646</xdr:rowOff>
    </xdr:to>
    <xdr:cxnSp macro="">
      <xdr:nvCxnSpPr>
        <xdr:cNvPr id="112" name="直線コネクタ 111"/>
        <xdr:cNvCxnSpPr/>
      </xdr:nvCxnSpPr>
      <xdr:spPr bwMode="auto">
        <a:xfrm flipV="1">
          <a:off x="4305300" y="7274713"/>
          <a:ext cx="698500" cy="3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236935</xdr:rowOff>
    </xdr:from>
    <xdr:ext cx="736600" cy="259045"/>
    <xdr:sp macro="" textlink="">
      <xdr:nvSpPr>
        <xdr:cNvPr id="114" name="テキスト ボックス 113"/>
        <xdr:cNvSpPr txBox="1"/>
      </xdr:nvSpPr>
      <xdr:spPr>
        <a:xfrm>
          <a:off x="4622800" y="684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188646</xdr:rowOff>
    </xdr:from>
    <xdr:to>
      <xdr:col>22</xdr:col>
      <xdr:colOff>114300</xdr:colOff>
      <xdr:row>37</xdr:row>
      <xdr:rowOff>206591</xdr:rowOff>
    </xdr:to>
    <xdr:cxnSp macro="">
      <xdr:nvCxnSpPr>
        <xdr:cNvPr id="115" name="直線コネクタ 114"/>
        <xdr:cNvCxnSpPr/>
      </xdr:nvCxnSpPr>
      <xdr:spPr bwMode="auto">
        <a:xfrm flipV="1">
          <a:off x="3606800" y="7313346"/>
          <a:ext cx="6985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231715</xdr:rowOff>
    </xdr:from>
    <xdr:ext cx="762000" cy="259045"/>
    <xdr:sp macro="" textlink="">
      <xdr:nvSpPr>
        <xdr:cNvPr id="117" name="テキスト ボックス 116"/>
        <xdr:cNvSpPr txBox="1"/>
      </xdr:nvSpPr>
      <xdr:spPr>
        <a:xfrm>
          <a:off x="3924300" y="684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206591</xdr:rowOff>
    </xdr:from>
    <xdr:to>
      <xdr:col>18</xdr:col>
      <xdr:colOff>177800</xdr:colOff>
      <xdr:row>37</xdr:row>
      <xdr:rowOff>233108</xdr:rowOff>
    </xdr:to>
    <xdr:cxnSp macro="">
      <xdr:nvCxnSpPr>
        <xdr:cNvPr id="118" name="直線コネクタ 117"/>
        <xdr:cNvCxnSpPr/>
      </xdr:nvCxnSpPr>
      <xdr:spPr bwMode="auto">
        <a:xfrm flipV="1">
          <a:off x="2908300" y="7331291"/>
          <a:ext cx="698500" cy="2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243756</xdr:rowOff>
    </xdr:from>
    <xdr:ext cx="762000" cy="259045"/>
    <xdr:sp macro="" textlink="">
      <xdr:nvSpPr>
        <xdr:cNvPr id="120" name="テキスト ボックス 119"/>
        <xdr:cNvSpPr txBox="1"/>
      </xdr:nvSpPr>
      <xdr:spPr>
        <a:xfrm>
          <a:off x="3225800" y="685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49778</xdr:rowOff>
    </xdr:from>
    <xdr:to>
      <xdr:col>15</xdr:col>
      <xdr:colOff>101600</xdr:colOff>
      <xdr:row>36</xdr:row>
      <xdr:rowOff>151378</xdr:rowOff>
    </xdr:to>
    <xdr:sp macro="" textlink="">
      <xdr:nvSpPr>
        <xdr:cNvPr id="121" name="フローチャート: 判断 120"/>
        <xdr:cNvSpPr/>
      </xdr:nvSpPr>
      <xdr:spPr bwMode="auto">
        <a:xfrm>
          <a:off x="28575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161555</xdr:rowOff>
    </xdr:from>
    <xdr:ext cx="762000" cy="259045"/>
    <xdr:sp macro="" textlink="">
      <xdr:nvSpPr>
        <xdr:cNvPr id="122" name="テキスト ボックス 121"/>
        <xdr:cNvSpPr txBox="1"/>
      </xdr:nvSpPr>
      <xdr:spPr>
        <a:xfrm>
          <a:off x="2527300" y="677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101117</xdr:rowOff>
    </xdr:from>
    <xdr:to>
      <xdr:col>29</xdr:col>
      <xdr:colOff>177800</xdr:colOff>
      <xdr:row>37</xdr:row>
      <xdr:rowOff>202717</xdr:rowOff>
    </xdr:to>
    <xdr:sp macro="" textlink="">
      <xdr:nvSpPr>
        <xdr:cNvPr id="128" name="楕円 127"/>
        <xdr:cNvSpPr/>
      </xdr:nvSpPr>
      <xdr:spPr bwMode="auto">
        <a:xfrm>
          <a:off x="5600700" y="7225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73194</xdr:rowOff>
    </xdr:from>
    <xdr:ext cx="762000" cy="259045"/>
    <xdr:sp macro="" textlink="">
      <xdr:nvSpPr>
        <xdr:cNvPr id="129" name="人口1人当たり決算額の推移該当値テキスト445"/>
        <xdr:cNvSpPr txBox="1"/>
      </xdr:nvSpPr>
      <xdr:spPr>
        <a:xfrm>
          <a:off x="5740400" y="719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99213</xdr:rowOff>
    </xdr:from>
    <xdr:to>
      <xdr:col>26</xdr:col>
      <xdr:colOff>101600</xdr:colOff>
      <xdr:row>37</xdr:row>
      <xdr:rowOff>200813</xdr:rowOff>
    </xdr:to>
    <xdr:sp macro="" textlink="">
      <xdr:nvSpPr>
        <xdr:cNvPr id="130" name="楕円 129"/>
        <xdr:cNvSpPr/>
      </xdr:nvSpPr>
      <xdr:spPr bwMode="auto">
        <a:xfrm>
          <a:off x="4953000" y="7223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185590</xdr:rowOff>
    </xdr:from>
    <xdr:ext cx="736600" cy="259045"/>
    <xdr:sp macro="" textlink="">
      <xdr:nvSpPr>
        <xdr:cNvPr id="131" name="テキスト ボックス 130"/>
        <xdr:cNvSpPr txBox="1"/>
      </xdr:nvSpPr>
      <xdr:spPr>
        <a:xfrm>
          <a:off x="4622800" y="7310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137846</xdr:rowOff>
    </xdr:from>
    <xdr:to>
      <xdr:col>22</xdr:col>
      <xdr:colOff>165100</xdr:colOff>
      <xdr:row>37</xdr:row>
      <xdr:rowOff>239446</xdr:rowOff>
    </xdr:to>
    <xdr:sp macro="" textlink="">
      <xdr:nvSpPr>
        <xdr:cNvPr id="132" name="楕円 131"/>
        <xdr:cNvSpPr/>
      </xdr:nvSpPr>
      <xdr:spPr bwMode="auto">
        <a:xfrm>
          <a:off x="4254500" y="7262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224223</xdr:rowOff>
    </xdr:from>
    <xdr:ext cx="762000" cy="259045"/>
    <xdr:sp macro="" textlink="">
      <xdr:nvSpPr>
        <xdr:cNvPr id="133" name="テキスト ボックス 132"/>
        <xdr:cNvSpPr txBox="1"/>
      </xdr:nvSpPr>
      <xdr:spPr>
        <a:xfrm>
          <a:off x="3924300" y="734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155791</xdr:rowOff>
    </xdr:from>
    <xdr:to>
      <xdr:col>19</xdr:col>
      <xdr:colOff>38100</xdr:colOff>
      <xdr:row>37</xdr:row>
      <xdr:rowOff>257391</xdr:rowOff>
    </xdr:to>
    <xdr:sp macro="" textlink="">
      <xdr:nvSpPr>
        <xdr:cNvPr id="134" name="楕円 133"/>
        <xdr:cNvSpPr/>
      </xdr:nvSpPr>
      <xdr:spPr bwMode="auto">
        <a:xfrm>
          <a:off x="3556000" y="7280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242168</xdr:rowOff>
    </xdr:from>
    <xdr:ext cx="762000" cy="259045"/>
    <xdr:sp macro="" textlink="">
      <xdr:nvSpPr>
        <xdr:cNvPr id="135" name="テキスト ボックス 134"/>
        <xdr:cNvSpPr txBox="1"/>
      </xdr:nvSpPr>
      <xdr:spPr>
        <a:xfrm>
          <a:off x="3225800" y="736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182308</xdr:rowOff>
    </xdr:from>
    <xdr:to>
      <xdr:col>15</xdr:col>
      <xdr:colOff>101600</xdr:colOff>
      <xdr:row>37</xdr:row>
      <xdr:rowOff>283908</xdr:rowOff>
    </xdr:to>
    <xdr:sp macro="" textlink="">
      <xdr:nvSpPr>
        <xdr:cNvPr id="136" name="楕円 135"/>
        <xdr:cNvSpPr/>
      </xdr:nvSpPr>
      <xdr:spPr bwMode="auto">
        <a:xfrm>
          <a:off x="2857500" y="7307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268685</xdr:rowOff>
    </xdr:from>
    <xdr:ext cx="762000" cy="259045"/>
    <xdr:sp macro="" textlink="">
      <xdr:nvSpPr>
        <xdr:cNvPr id="137" name="テキスト ボックス 136"/>
        <xdr:cNvSpPr txBox="1"/>
      </xdr:nvSpPr>
      <xdr:spPr>
        <a:xfrm>
          <a:off x="2527300" y="73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17,077
16,985
373.35
12,835,327
12,206,570
585,403
6,979,798
13,063,524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151125</xdr:rowOff>
    </xdr:from>
    <xdr:to>
      <xdr:col>24</xdr:col>
      <xdr:colOff>63500</xdr:colOff>
      <xdr:row>35</xdr:row>
      <xdr:rowOff>2814</xdr:rowOff>
    </xdr:to>
    <xdr:cxnSp macro="">
      <xdr:nvCxnSpPr>
        <xdr:cNvPr id="58" name="直線コネクタ 57"/>
        <xdr:cNvCxnSpPr/>
      </xdr:nvCxnSpPr>
      <xdr:spPr>
        <a:xfrm flipV="1">
          <a:off x="3797300" y="5980425"/>
          <a:ext cx="838200" cy="2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23075</xdr:rowOff>
    </xdr:from>
    <xdr:ext cx="534377" cy="259045"/>
    <xdr:sp macro="" textlink="">
      <xdr:nvSpPr>
        <xdr:cNvPr id="59" name="人件費平均値テキスト"/>
        <xdr:cNvSpPr txBox="1"/>
      </xdr:nvSpPr>
      <xdr:spPr>
        <a:xfrm>
          <a:off x="4686300" y="619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2814</xdr:rowOff>
    </xdr:from>
    <xdr:to>
      <xdr:col>19</xdr:col>
      <xdr:colOff>177800</xdr:colOff>
      <xdr:row>35</xdr:row>
      <xdr:rowOff>7629</xdr:rowOff>
    </xdr:to>
    <xdr:cxnSp macro="">
      <xdr:nvCxnSpPr>
        <xdr:cNvPr id="61" name="直線コネクタ 60"/>
        <xdr:cNvCxnSpPr/>
      </xdr:nvCxnSpPr>
      <xdr:spPr>
        <a:xfrm flipV="1">
          <a:off x="2908300" y="6003564"/>
          <a:ext cx="889000" cy="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137923</xdr:rowOff>
    </xdr:from>
    <xdr:ext cx="534377" cy="259045"/>
    <xdr:sp macro="" textlink="">
      <xdr:nvSpPr>
        <xdr:cNvPr id="63" name="テキスト ボックス 62"/>
        <xdr:cNvSpPr txBox="1"/>
      </xdr:nvSpPr>
      <xdr:spPr>
        <a:xfrm>
          <a:off x="3530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7629</xdr:rowOff>
    </xdr:from>
    <xdr:to>
      <xdr:col>15</xdr:col>
      <xdr:colOff>50800</xdr:colOff>
      <xdr:row>35</xdr:row>
      <xdr:rowOff>12292</xdr:rowOff>
    </xdr:to>
    <xdr:cxnSp macro="">
      <xdr:nvCxnSpPr>
        <xdr:cNvPr id="64" name="直線コネクタ 63"/>
        <xdr:cNvCxnSpPr/>
      </xdr:nvCxnSpPr>
      <xdr:spPr>
        <a:xfrm flipV="1">
          <a:off x="2019300" y="6008379"/>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146034</xdr:rowOff>
    </xdr:from>
    <xdr:ext cx="534377" cy="259045"/>
    <xdr:sp macro="" textlink="">
      <xdr:nvSpPr>
        <xdr:cNvPr id="66" name="テキスト ボックス 65"/>
        <xdr:cNvSpPr txBox="1"/>
      </xdr:nvSpPr>
      <xdr:spPr>
        <a:xfrm>
          <a:off x="2641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12292</xdr:rowOff>
    </xdr:from>
    <xdr:to>
      <xdr:col>10</xdr:col>
      <xdr:colOff>114300</xdr:colOff>
      <xdr:row>35</xdr:row>
      <xdr:rowOff>34937</xdr:rowOff>
    </xdr:to>
    <xdr:cxnSp macro="">
      <xdr:nvCxnSpPr>
        <xdr:cNvPr id="67" name="直線コネクタ 66"/>
        <xdr:cNvCxnSpPr/>
      </xdr:nvCxnSpPr>
      <xdr:spPr>
        <a:xfrm flipV="1">
          <a:off x="1130300" y="6013042"/>
          <a:ext cx="8890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167129</xdr:rowOff>
    </xdr:from>
    <xdr:ext cx="534377" cy="259045"/>
    <xdr:sp macro="" textlink="">
      <xdr:nvSpPr>
        <xdr:cNvPr id="69" name="テキスト ボックス 68"/>
        <xdr:cNvSpPr txBox="1"/>
      </xdr:nvSpPr>
      <xdr:spPr>
        <a:xfrm>
          <a:off x="1752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46618</xdr:rowOff>
    </xdr:from>
    <xdr:to>
      <xdr:col>6</xdr:col>
      <xdr:colOff>38100</xdr:colOff>
      <xdr:row>36</xdr:row>
      <xdr:rowOff>148218</xdr:rowOff>
    </xdr:to>
    <xdr:sp macro="" textlink="">
      <xdr:nvSpPr>
        <xdr:cNvPr id="70" name="フローチャート: 判断 69"/>
        <xdr:cNvSpPr/>
      </xdr:nvSpPr>
      <xdr:spPr>
        <a:xfrm>
          <a:off x="1079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139345</xdr:rowOff>
    </xdr:from>
    <xdr:ext cx="534377" cy="259045"/>
    <xdr:sp macro="" textlink="">
      <xdr:nvSpPr>
        <xdr:cNvPr id="71" name="テキスト ボックス 70"/>
        <xdr:cNvSpPr txBox="1"/>
      </xdr:nvSpPr>
      <xdr:spPr>
        <a:xfrm>
          <a:off x="863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100325</xdr:rowOff>
    </xdr:from>
    <xdr:to>
      <xdr:col>24</xdr:col>
      <xdr:colOff>114300</xdr:colOff>
      <xdr:row>35</xdr:row>
      <xdr:rowOff>30475</xdr:rowOff>
    </xdr:to>
    <xdr:sp macro="" textlink="">
      <xdr:nvSpPr>
        <xdr:cNvPr id="77" name="楕円 76"/>
        <xdr:cNvSpPr/>
      </xdr:nvSpPr>
      <xdr:spPr>
        <a:xfrm>
          <a:off x="4584700" y="592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123202</xdr:rowOff>
    </xdr:from>
    <xdr:ext cx="599010" cy="259045"/>
    <xdr:sp macro="" textlink="">
      <xdr:nvSpPr>
        <xdr:cNvPr id="78" name="人件費該当値テキスト"/>
        <xdr:cNvSpPr txBox="1"/>
      </xdr:nvSpPr>
      <xdr:spPr>
        <a:xfrm>
          <a:off x="4686300" y="578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123464</xdr:rowOff>
    </xdr:from>
    <xdr:to>
      <xdr:col>20</xdr:col>
      <xdr:colOff>38100</xdr:colOff>
      <xdr:row>35</xdr:row>
      <xdr:rowOff>53614</xdr:rowOff>
    </xdr:to>
    <xdr:sp macro="" textlink="">
      <xdr:nvSpPr>
        <xdr:cNvPr id="79" name="楕円 78"/>
        <xdr:cNvSpPr/>
      </xdr:nvSpPr>
      <xdr:spPr>
        <a:xfrm>
          <a:off x="3746500" y="595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70141</xdr:rowOff>
    </xdr:from>
    <xdr:ext cx="599010" cy="259045"/>
    <xdr:sp macro="" textlink="">
      <xdr:nvSpPr>
        <xdr:cNvPr id="80" name="テキスト ボックス 79"/>
        <xdr:cNvSpPr txBox="1"/>
      </xdr:nvSpPr>
      <xdr:spPr>
        <a:xfrm>
          <a:off x="3497795" y="57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128279</xdr:rowOff>
    </xdr:from>
    <xdr:to>
      <xdr:col>15</xdr:col>
      <xdr:colOff>101600</xdr:colOff>
      <xdr:row>35</xdr:row>
      <xdr:rowOff>58429</xdr:rowOff>
    </xdr:to>
    <xdr:sp macro="" textlink="">
      <xdr:nvSpPr>
        <xdr:cNvPr id="81" name="楕円 80"/>
        <xdr:cNvSpPr/>
      </xdr:nvSpPr>
      <xdr:spPr>
        <a:xfrm>
          <a:off x="2857500" y="59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74956</xdr:rowOff>
    </xdr:from>
    <xdr:ext cx="599010" cy="259045"/>
    <xdr:sp macro="" textlink="">
      <xdr:nvSpPr>
        <xdr:cNvPr id="82" name="テキスト ボックス 81"/>
        <xdr:cNvSpPr txBox="1"/>
      </xdr:nvSpPr>
      <xdr:spPr>
        <a:xfrm>
          <a:off x="2608795" y="573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132942</xdr:rowOff>
    </xdr:from>
    <xdr:to>
      <xdr:col>10</xdr:col>
      <xdr:colOff>165100</xdr:colOff>
      <xdr:row>35</xdr:row>
      <xdr:rowOff>63092</xdr:rowOff>
    </xdr:to>
    <xdr:sp macro="" textlink="">
      <xdr:nvSpPr>
        <xdr:cNvPr id="83" name="楕円 82"/>
        <xdr:cNvSpPr/>
      </xdr:nvSpPr>
      <xdr:spPr>
        <a:xfrm>
          <a:off x="1968500" y="59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79619</xdr:rowOff>
    </xdr:from>
    <xdr:ext cx="599010" cy="259045"/>
    <xdr:sp macro="" textlink="">
      <xdr:nvSpPr>
        <xdr:cNvPr id="84" name="テキスト ボックス 83"/>
        <xdr:cNvSpPr txBox="1"/>
      </xdr:nvSpPr>
      <xdr:spPr>
        <a:xfrm>
          <a:off x="1719795" y="573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155587</xdr:rowOff>
    </xdr:from>
    <xdr:to>
      <xdr:col>6</xdr:col>
      <xdr:colOff>38100</xdr:colOff>
      <xdr:row>35</xdr:row>
      <xdr:rowOff>85737</xdr:rowOff>
    </xdr:to>
    <xdr:sp macro="" textlink="">
      <xdr:nvSpPr>
        <xdr:cNvPr id="85" name="楕円 84"/>
        <xdr:cNvSpPr/>
      </xdr:nvSpPr>
      <xdr:spPr>
        <a:xfrm>
          <a:off x="1079500" y="59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102264</xdr:rowOff>
    </xdr:from>
    <xdr:ext cx="599010" cy="259045"/>
    <xdr:sp macro="" textlink="">
      <xdr:nvSpPr>
        <xdr:cNvPr id="86" name="テキスト ボックス 85"/>
        <xdr:cNvSpPr txBox="1"/>
      </xdr:nvSpPr>
      <xdr:spPr>
        <a:xfrm>
          <a:off x="830795" y="576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117939</xdr:rowOff>
    </xdr:from>
    <xdr:to>
      <xdr:col>24</xdr:col>
      <xdr:colOff>63500</xdr:colOff>
      <xdr:row>54</xdr:row>
      <xdr:rowOff>126322</xdr:rowOff>
    </xdr:to>
    <xdr:cxnSp macro="">
      <xdr:nvCxnSpPr>
        <xdr:cNvPr id="118" name="直線コネクタ 117"/>
        <xdr:cNvCxnSpPr/>
      </xdr:nvCxnSpPr>
      <xdr:spPr>
        <a:xfrm flipV="1">
          <a:off x="3797300" y="9376239"/>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91069</xdr:rowOff>
    </xdr:from>
    <xdr:ext cx="534377" cy="259045"/>
    <xdr:sp macro="" textlink="">
      <xdr:nvSpPr>
        <xdr:cNvPr id="119" name="物件費平均値テキスト"/>
        <xdr:cNvSpPr txBox="1"/>
      </xdr:nvSpPr>
      <xdr:spPr>
        <a:xfrm>
          <a:off x="4686300" y="969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126322</xdr:rowOff>
    </xdr:from>
    <xdr:to>
      <xdr:col>19</xdr:col>
      <xdr:colOff>177800</xdr:colOff>
      <xdr:row>54</xdr:row>
      <xdr:rowOff>157161</xdr:rowOff>
    </xdr:to>
    <xdr:cxnSp macro="">
      <xdr:nvCxnSpPr>
        <xdr:cNvPr id="121" name="直線コネクタ 120"/>
        <xdr:cNvCxnSpPr/>
      </xdr:nvCxnSpPr>
      <xdr:spPr>
        <a:xfrm flipV="1">
          <a:off x="2908300" y="9384622"/>
          <a:ext cx="889000" cy="3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61253</xdr:rowOff>
    </xdr:from>
    <xdr:ext cx="534377" cy="259045"/>
    <xdr:sp macro="" textlink="">
      <xdr:nvSpPr>
        <xdr:cNvPr id="123" name="テキスト ボックス 122"/>
        <xdr:cNvSpPr txBox="1"/>
      </xdr:nvSpPr>
      <xdr:spPr>
        <a:xfrm>
          <a:off x="3530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157161</xdr:rowOff>
    </xdr:from>
    <xdr:to>
      <xdr:col>15</xdr:col>
      <xdr:colOff>50800</xdr:colOff>
      <xdr:row>55</xdr:row>
      <xdr:rowOff>32117</xdr:rowOff>
    </xdr:to>
    <xdr:cxnSp macro="">
      <xdr:nvCxnSpPr>
        <xdr:cNvPr id="124" name="直線コネクタ 123"/>
        <xdr:cNvCxnSpPr/>
      </xdr:nvCxnSpPr>
      <xdr:spPr>
        <a:xfrm flipV="1">
          <a:off x="2019300" y="9415461"/>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68187</xdr:rowOff>
    </xdr:from>
    <xdr:ext cx="534377" cy="259045"/>
    <xdr:sp macro="" textlink="">
      <xdr:nvSpPr>
        <xdr:cNvPr id="126" name="テキスト ボックス 125"/>
        <xdr:cNvSpPr txBox="1"/>
      </xdr:nvSpPr>
      <xdr:spPr>
        <a:xfrm>
          <a:off x="2641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32117</xdr:rowOff>
    </xdr:from>
    <xdr:to>
      <xdr:col>10</xdr:col>
      <xdr:colOff>114300</xdr:colOff>
      <xdr:row>55</xdr:row>
      <xdr:rowOff>54595</xdr:rowOff>
    </xdr:to>
    <xdr:cxnSp macro="">
      <xdr:nvCxnSpPr>
        <xdr:cNvPr id="127" name="直線コネクタ 126"/>
        <xdr:cNvCxnSpPr/>
      </xdr:nvCxnSpPr>
      <xdr:spPr>
        <a:xfrm flipV="1">
          <a:off x="1130300" y="9461867"/>
          <a:ext cx="889000" cy="2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123258</xdr:rowOff>
    </xdr:from>
    <xdr:ext cx="534377" cy="259045"/>
    <xdr:sp macro="" textlink="">
      <xdr:nvSpPr>
        <xdr:cNvPr id="129" name="テキスト ボックス 128"/>
        <xdr:cNvSpPr txBox="1"/>
      </xdr:nvSpPr>
      <xdr:spPr>
        <a:xfrm>
          <a:off x="1752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0" name="フローチャート: 判断 129"/>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1" name="テキスト ボックス 130"/>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67139</xdr:rowOff>
    </xdr:from>
    <xdr:to>
      <xdr:col>24</xdr:col>
      <xdr:colOff>114300</xdr:colOff>
      <xdr:row>54</xdr:row>
      <xdr:rowOff>168739</xdr:rowOff>
    </xdr:to>
    <xdr:sp macro="" textlink="">
      <xdr:nvSpPr>
        <xdr:cNvPr id="137" name="楕円 136"/>
        <xdr:cNvSpPr/>
      </xdr:nvSpPr>
      <xdr:spPr>
        <a:xfrm>
          <a:off x="4584700" y="93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90016</xdr:rowOff>
    </xdr:from>
    <xdr:ext cx="599010" cy="259045"/>
    <xdr:sp macro="" textlink="">
      <xdr:nvSpPr>
        <xdr:cNvPr id="138" name="物件費該当値テキスト"/>
        <xdr:cNvSpPr txBox="1"/>
      </xdr:nvSpPr>
      <xdr:spPr>
        <a:xfrm>
          <a:off x="4686300" y="917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75522</xdr:rowOff>
    </xdr:from>
    <xdr:to>
      <xdr:col>20</xdr:col>
      <xdr:colOff>38100</xdr:colOff>
      <xdr:row>55</xdr:row>
      <xdr:rowOff>5672</xdr:rowOff>
    </xdr:to>
    <xdr:sp macro="" textlink="">
      <xdr:nvSpPr>
        <xdr:cNvPr id="139" name="楕円 138"/>
        <xdr:cNvSpPr/>
      </xdr:nvSpPr>
      <xdr:spPr>
        <a:xfrm>
          <a:off x="3746500" y="93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22199</xdr:rowOff>
    </xdr:from>
    <xdr:ext cx="599010" cy="259045"/>
    <xdr:sp macro="" textlink="">
      <xdr:nvSpPr>
        <xdr:cNvPr id="140" name="テキスト ボックス 139"/>
        <xdr:cNvSpPr txBox="1"/>
      </xdr:nvSpPr>
      <xdr:spPr>
        <a:xfrm>
          <a:off x="3497795" y="910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106361</xdr:rowOff>
    </xdr:from>
    <xdr:to>
      <xdr:col>15</xdr:col>
      <xdr:colOff>101600</xdr:colOff>
      <xdr:row>55</xdr:row>
      <xdr:rowOff>36511</xdr:rowOff>
    </xdr:to>
    <xdr:sp macro="" textlink="">
      <xdr:nvSpPr>
        <xdr:cNvPr id="141" name="楕円 140"/>
        <xdr:cNvSpPr/>
      </xdr:nvSpPr>
      <xdr:spPr>
        <a:xfrm>
          <a:off x="2857500" y="936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53038</xdr:rowOff>
    </xdr:from>
    <xdr:ext cx="599010" cy="259045"/>
    <xdr:sp macro="" textlink="">
      <xdr:nvSpPr>
        <xdr:cNvPr id="142" name="テキスト ボックス 141"/>
        <xdr:cNvSpPr txBox="1"/>
      </xdr:nvSpPr>
      <xdr:spPr>
        <a:xfrm>
          <a:off x="2608795" y="913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152767</xdr:rowOff>
    </xdr:from>
    <xdr:to>
      <xdr:col>10</xdr:col>
      <xdr:colOff>165100</xdr:colOff>
      <xdr:row>55</xdr:row>
      <xdr:rowOff>82917</xdr:rowOff>
    </xdr:to>
    <xdr:sp macro="" textlink="">
      <xdr:nvSpPr>
        <xdr:cNvPr id="143" name="楕円 142"/>
        <xdr:cNvSpPr/>
      </xdr:nvSpPr>
      <xdr:spPr>
        <a:xfrm>
          <a:off x="1968500" y="94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99444</xdr:rowOff>
    </xdr:from>
    <xdr:ext cx="534377" cy="259045"/>
    <xdr:sp macro="" textlink="">
      <xdr:nvSpPr>
        <xdr:cNvPr id="144" name="テキスト ボックス 143"/>
        <xdr:cNvSpPr txBox="1"/>
      </xdr:nvSpPr>
      <xdr:spPr>
        <a:xfrm>
          <a:off x="1752111" y="918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3795</xdr:rowOff>
    </xdr:from>
    <xdr:to>
      <xdr:col>6</xdr:col>
      <xdr:colOff>38100</xdr:colOff>
      <xdr:row>55</xdr:row>
      <xdr:rowOff>105395</xdr:rowOff>
    </xdr:to>
    <xdr:sp macro="" textlink="">
      <xdr:nvSpPr>
        <xdr:cNvPr id="145" name="楕円 144"/>
        <xdr:cNvSpPr/>
      </xdr:nvSpPr>
      <xdr:spPr>
        <a:xfrm>
          <a:off x="1079500" y="94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121922</xdr:rowOff>
    </xdr:from>
    <xdr:ext cx="534377" cy="259045"/>
    <xdr:sp macro="" textlink="">
      <xdr:nvSpPr>
        <xdr:cNvPr id="146" name="テキスト ボックス 145"/>
        <xdr:cNvSpPr txBox="1"/>
      </xdr:nvSpPr>
      <xdr:spPr>
        <a:xfrm>
          <a:off x="863111" y="920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117458</xdr:rowOff>
    </xdr:from>
    <xdr:to>
      <xdr:col>24</xdr:col>
      <xdr:colOff>63500</xdr:colOff>
      <xdr:row>77</xdr:row>
      <xdr:rowOff>141255</xdr:rowOff>
    </xdr:to>
    <xdr:cxnSp macro="">
      <xdr:nvCxnSpPr>
        <xdr:cNvPr id="173" name="直線コネクタ 172"/>
        <xdr:cNvCxnSpPr/>
      </xdr:nvCxnSpPr>
      <xdr:spPr>
        <a:xfrm>
          <a:off x="3797300" y="13319108"/>
          <a:ext cx="8382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91422</xdr:rowOff>
    </xdr:from>
    <xdr:ext cx="469744" cy="259045"/>
    <xdr:sp macro="" textlink="">
      <xdr:nvSpPr>
        <xdr:cNvPr id="174" name="維持補修費平均値テキスト"/>
        <xdr:cNvSpPr txBox="1"/>
      </xdr:nvSpPr>
      <xdr:spPr>
        <a:xfrm>
          <a:off x="4686300" y="13293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117458</xdr:rowOff>
    </xdr:from>
    <xdr:to>
      <xdr:col>19</xdr:col>
      <xdr:colOff>177800</xdr:colOff>
      <xdr:row>77</xdr:row>
      <xdr:rowOff>145369</xdr:rowOff>
    </xdr:to>
    <xdr:cxnSp macro="">
      <xdr:nvCxnSpPr>
        <xdr:cNvPr id="176" name="直線コネクタ 175"/>
        <xdr:cNvCxnSpPr/>
      </xdr:nvCxnSpPr>
      <xdr:spPr>
        <a:xfrm flipV="1">
          <a:off x="2908300" y="13319108"/>
          <a:ext cx="889000" cy="2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19116</xdr:rowOff>
    </xdr:from>
    <xdr:ext cx="469744" cy="259045"/>
    <xdr:sp macro="" textlink="">
      <xdr:nvSpPr>
        <xdr:cNvPr id="178" name="テキスト ボックス 177"/>
        <xdr:cNvSpPr txBox="1"/>
      </xdr:nvSpPr>
      <xdr:spPr>
        <a:xfrm>
          <a:off x="3562428" y="1339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144112</xdr:rowOff>
    </xdr:from>
    <xdr:to>
      <xdr:col>15</xdr:col>
      <xdr:colOff>50800</xdr:colOff>
      <xdr:row>77</xdr:row>
      <xdr:rowOff>145369</xdr:rowOff>
    </xdr:to>
    <xdr:cxnSp macro="">
      <xdr:nvCxnSpPr>
        <xdr:cNvPr id="179" name="直線コネクタ 178"/>
        <xdr:cNvCxnSpPr/>
      </xdr:nvCxnSpPr>
      <xdr:spPr>
        <a:xfrm>
          <a:off x="2019300" y="1334576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38935</xdr:rowOff>
    </xdr:from>
    <xdr:ext cx="469744" cy="259045"/>
    <xdr:sp macro="" textlink="">
      <xdr:nvSpPr>
        <xdr:cNvPr id="181" name="テキスト ボックス 180"/>
        <xdr:cNvSpPr txBox="1"/>
      </xdr:nvSpPr>
      <xdr:spPr>
        <a:xfrm>
          <a:off x="2673428" y="134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144112</xdr:rowOff>
    </xdr:from>
    <xdr:to>
      <xdr:col>10</xdr:col>
      <xdr:colOff>114300</xdr:colOff>
      <xdr:row>77</xdr:row>
      <xdr:rowOff>148135</xdr:rowOff>
    </xdr:to>
    <xdr:cxnSp macro="">
      <xdr:nvCxnSpPr>
        <xdr:cNvPr id="182" name="直線コネクタ 181"/>
        <xdr:cNvCxnSpPr/>
      </xdr:nvCxnSpPr>
      <xdr:spPr>
        <a:xfrm flipV="1">
          <a:off x="1130300" y="13345762"/>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49108</xdr:rowOff>
    </xdr:from>
    <xdr:ext cx="469744" cy="259045"/>
    <xdr:sp macro="" textlink="">
      <xdr:nvSpPr>
        <xdr:cNvPr id="184" name="テキスト ボックス 183"/>
        <xdr:cNvSpPr txBox="1"/>
      </xdr:nvSpPr>
      <xdr:spPr>
        <a:xfrm>
          <a:off x="1784428" y="134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5" name="フローチャート: 判断 184"/>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6" name="テキスト ボックス 185"/>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90455</xdr:rowOff>
    </xdr:from>
    <xdr:to>
      <xdr:col>24</xdr:col>
      <xdr:colOff>114300</xdr:colOff>
      <xdr:row>78</xdr:row>
      <xdr:rowOff>20605</xdr:rowOff>
    </xdr:to>
    <xdr:sp macro="" textlink="">
      <xdr:nvSpPr>
        <xdr:cNvPr id="192" name="楕円 191"/>
        <xdr:cNvSpPr/>
      </xdr:nvSpPr>
      <xdr:spPr>
        <a:xfrm>
          <a:off x="4584700" y="1329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113332</xdr:rowOff>
    </xdr:from>
    <xdr:ext cx="469744" cy="259045"/>
    <xdr:sp macro="" textlink="">
      <xdr:nvSpPr>
        <xdr:cNvPr id="193" name="維持補修費該当値テキスト"/>
        <xdr:cNvSpPr txBox="1"/>
      </xdr:nvSpPr>
      <xdr:spPr>
        <a:xfrm>
          <a:off x="4686300" y="1314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66658</xdr:rowOff>
    </xdr:from>
    <xdr:to>
      <xdr:col>20</xdr:col>
      <xdr:colOff>38100</xdr:colOff>
      <xdr:row>77</xdr:row>
      <xdr:rowOff>168258</xdr:rowOff>
    </xdr:to>
    <xdr:sp macro="" textlink="">
      <xdr:nvSpPr>
        <xdr:cNvPr id="194" name="楕円 193"/>
        <xdr:cNvSpPr/>
      </xdr:nvSpPr>
      <xdr:spPr>
        <a:xfrm>
          <a:off x="3746500" y="1326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13335</xdr:rowOff>
    </xdr:from>
    <xdr:ext cx="469744" cy="259045"/>
    <xdr:sp macro="" textlink="">
      <xdr:nvSpPr>
        <xdr:cNvPr id="195" name="テキスト ボックス 194"/>
        <xdr:cNvSpPr txBox="1"/>
      </xdr:nvSpPr>
      <xdr:spPr>
        <a:xfrm>
          <a:off x="3562428" y="1304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94569</xdr:rowOff>
    </xdr:from>
    <xdr:to>
      <xdr:col>15</xdr:col>
      <xdr:colOff>101600</xdr:colOff>
      <xdr:row>78</xdr:row>
      <xdr:rowOff>24719</xdr:rowOff>
    </xdr:to>
    <xdr:sp macro="" textlink="">
      <xdr:nvSpPr>
        <xdr:cNvPr id="196" name="楕円 195"/>
        <xdr:cNvSpPr/>
      </xdr:nvSpPr>
      <xdr:spPr>
        <a:xfrm>
          <a:off x="2857500" y="132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41246</xdr:rowOff>
    </xdr:from>
    <xdr:ext cx="469744" cy="259045"/>
    <xdr:sp macro="" textlink="">
      <xdr:nvSpPr>
        <xdr:cNvPr id="197" name="テキスト ボックス 196"/>
        <xdr:cNvSpPr txBox="1"/>
      </xdr:nvSpPr>
      <xdr:spPr>
        <a:xfrm>
          <a:off x="2673428" y="1307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93312</xdr:rowOff>
    </xdr:from>
    <xdr:to>
      <xdr:col>10</xdr:col>
      <xdr:colOff>165100</xdr:colOff>
      <xdr:row>78</xdr:row>
      <xdr:rowOff>23462</xdr:rowOff>
    </xdr:to>
    <xdr:sp macro="" textlink="">
      <xdr:nvSpPr>
        <xdr:cNvPr id="198" name="楕円 197"/>
        <xdr:cNvSpPr/>
      </xdr:nvSpPr>
      <xdr:spPr>
        <a:xfrm>
          <a:off x="1968500" y="132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39989</xdr:rowOff>
    </xdr:from>
    <xdr:ext cx="469744" cy="259045"/>
    <xdr:sp macro="" textlink="">
      <xdr:nvSpPr>
        <xdr:cNvPr id="199" name="テキスト ボックス 198"/>
        <xdr:cNvSpPr txBox="1"/>
      </xdr:nvSpPr>
      <xdr:spPr>
        <a:xfrm>
          <a:off x="1784428" y="1307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200" name="楕円 199"/>
        <xdr:cNvSpPr/>
      </xdr:nvSpPr>
      <xdr:spPr>
        <a:xfrm>
          <a:off x="1079500" y="1329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44012</xdr:rowOff>
    </xdr:from>
    <xdr:ext cx="469744" cy="259045"/>
    <xdr:sp macro="" textlink="">
      <xdr:nvSpPr>
        <xdr:cNvPr id="201" name="テキスト ボックス 200"/>
        <xdr:cNvSpPr txBox="1"/>
      </xdr:nvSpPr>
      <xdr:spPr>
        <a:xfrm>
          <a:off x="895428" y="1307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64605</xdr:rowOff>
    </xdr:from>
    <xdr:to>
      <xdr:col>24</xdr:col>
      <xdr:colOff>63500</xdr:colOff>
      <xdr:row>97</xdr:row>
      <xdr:rowOff>85872</xdr:rowOff>
    </xdr:to>
    <xdr:cxnSp macro="">
      <xdr:nvCxnSpPr>
        <xdr:cNvPr id="231" name="直線コネクタ 230"/>
        <xdr:cNvCxnSpPr/>
      </xdr:nvCxnSpPr>
      <xdr:spPr>
        <a:xfrm>
          <a:off x="3797300" y="16695255"/>
          <a:ext cx="838200" cy="2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38808</xdr:rowOff>
    </xdr:from>
    <xdr:ext cx="599010" cy="259045"/>
    <xdr:sp macro="" textlink="">
      <xdr:nvSpPr>
        <xdr:cNvPr id="232" name="扶助費平均値テキスト"/>
        <xdr:cNvSpPr txBox="1"/>
      </xdr:nvSpPr>
      <xdr:spPr>
        <a:xfrm>
          <a:off x="4686300" y="16326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64605</xdr:rowOff>
    </xdr:from>
    <xdr:to>
      <xdr:col>19</xdr:col>
      <xdr:colOff>177800</xdr:colOff>
      <xdr:row>97</xdr:row>
      <xdr:rowOff>67515</xdr:rowOff>
    </xdr:to>
    <xdr:cxnSp macro="">
      <xdr:nvCxnSpPr>
        <xdr:cNvPr id="234" name="直線コネクタ 233"/>
        <xdr:cNvCxnSpPr/>
      </xdr:nvCxnSpPr>
      <xdr:spPr>
        <a:xfrm flipV="1">
          <a:off x="2908300" y="16695255"/>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138606</xdr:rowOff>
    </xdr:from>
    <xdr:ext cx="599010" cy="259045"/>
    <xdr:sp macro="" textlink="">
      <xdr:nvSpPr>
        <xdr:cNvPr id="236" name="テキスト ボックス 235"/>
        <xdr:cNvSpPr txBox="1"/>
      </xdr:nvSpPr>
      <xdr:spPr>
        <a:xfrm>
          <a:off x="3497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67515</xdr:rowOff>
    </xdr:from>
    <xdr:to>
      <xdr:col>15</xdr:col>
      <xdr:colOff>50800</xdr:colOff>
      <xdr:row>98</xdr:row>
      <xdr:rowOff>28524</xdr:rowOff>
    </xdr:to>
    <xdr:cxnSp macro="">
      <xdr:nvCxnSpPr>
        <xdr:cNvPr id="237" name="直線コネクタ 236"/>
        <xdr:cNvCxnSpPr/>
      </xdr:nvCxnSpPr>
      <xdr:spPr>
        <a:xfrm flipV="1">
          <a:off x="2019300" y="16698165"/>
          <a:ext cx="889000" cy="13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142668</xdr:rowOff>
    </xdr:from>
    <xdr:ext cx="599010" cy="259045"/>
    <xdr:sp macro="" textlink="">
      <xdr:nvSpPr>
        <xdr:cNvPr id="239" name="テキスト ボックス 238"/>
        <xdr:cNvSpPr txBox="1"/>
      </xdr:nvSpPr>
      <xdr:spPr>
        <a:xfrm>
          <a:off x="2608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17566</xdr:rowOff>
    </xdr:from>
    <xdr:to>
      <xdr:col>10</xdr:col>
      <xdr:colOff>114300</xdr:colOff>
      <xdr:row>98</xdr:row>
      <xdr:rowOff>28524</xdr:rowOff>
    </xdr:to>
    <xdr:cxnSp macro="">
      <xdr:nvCxnSpPr>
        <xdr:cNvPr id="240" name="直線コネクタ 239"/>
        <xdr:cNvCxnSpPr/>
      </xdr:nvCxnSpPr>
      <xdr:spPr>
        <a:xfrm>
          <a:off x="1130300" y="16819666"/>
          <a:ext cx="889000" cy="1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34610</xdr:rowOff>
    </xdr:from>
    <xdr:ext cx="599010" cy="259045"/>
    <xdr:sp macro="" textlink="">
      <xdr:nvSpPr>
        <xdr:cNvPr id="242" name="テキスト ボックス 241"/>
        <xdr:cNvSpPr txBox="1"/>
      </xdr:nvSpPr>
      <xdr:spPr>
        <a:xfrm>
          <a:off x="1719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63412</xdr:rowOff>
    </xdr:from>
    <xdr:to>
      <xdr:col>6</xdr:col>
      <xdr:colOff>38100</xdr:colOff>
      <xdr:row>97</xdr:row>
      <xdr:rowOff>165012</xdr:rowOff>
    </xdr:to>
    <xdr:sp macro="" textlink="">
      <xdr:nvSpPr>
        <xdr:cNvPr id="243" name="フローチャート: 判断 242"/>
        <xdr:cNvSpPr/>
      </xdr:nvSpPr>
      <xdr:spPr>
        <a:xfrm>
          <a:off x="1079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10089</xdr:rowOff>
    </xdr:from>
    <xdr:ext cx="534377" cy="259045"/>
    <xdr:sp macro="" textlink="">
      <xdr:nvSpPr>
        <xdr:cNvPr id="244" name="テキスト ボックス 243"/>
        <xdr:cNvSpPr txBox="1"/>
      </xdr:nvSpPr>
      <xdr:spPr>
        <a:xfrm>
          <a:off x="863111" y="164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35072</xdr:rowOff>
    </xdr:from>
    <xdr:to>
      <xdr:col>24</xdr:col>
      <xdr:colOff>114300</xdr:colOff>
      <xdr:row>97</xdr:row>
      <xdr:rowOff>136672</xdr:rowOff>
    </xdr:to>
    <xdr:sp macro="" textlink="">
      <xdr:nvSpPr>
        <xdr:cNvPr id="250" name="楕円 249"/>
        <xdr:cNvSpPr/>
      </xdr:nvSpPr>
      <xdr:spPr>
        <a:xfrm>
          <a:off x="4584700" y="1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13499</xdr:rowOff>
    </xdr:from>
    <xdr:ext cx="534377" cy="259045"/>
    <xdr:sp macro="" textlink="">
      <xdr:nvSpPr>
        <xdr:cNvPr id="251" name="扶助費該当値テキスト"/>
        <xdr:cNvSpPr txBox="1"/>
      </xdr:nvSpPr>
      <xdr:spPr>
        <a:xfrm>
          <a:off x="4686300" y="1664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13805</xdr:rowOff>
    </xdr:from>
    <xdr:to>
      <xdr:col>20</xdr:col>
      <xdr:colOff>38100</xdr:colOff>
      <xdr:row>97</xdr:row>
      <xdr:rowOff>115405</xdr:rowOff>
    </xdr:to>
    <xdr:sp macro="" textlink="">
      <xdr:nvSpPr>
        <xdr:cNvPr id="252" name="楕円 251"/>
        <xdr:cNvSpPr/>
      </xdr:nvSpPr>
      <xdr:spPr>
        <a:xfrm>
          <a:off x="3746500" y="166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106532</xdr:rowOff>
    </xdr:from>
    <xdr:ext cx="534377" cy="259045"/>
    <xdr:sp macro="" textlink="">
      <xdr:nvSpPr>
        <xdr:cNvPr id="253" name="テキスト ボックス 252"/>
        <xdr:cNvSpPr txBox="1"/>
      </xdr:nvSpPr>
      <xdr:spPr>
        <a:xfrm>
          <a:off x="3530111" y="1673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16715</xdr:rowOff>
    </xdr:from>
    <xdr:to>
      <xdr:col>15</xdr:col>
      <xdr:colOff>101600</xdr:colOff>
      <xdr:row>97</xdr:row>
      <xdr:rowOff>118315</xdr:rowOff>
    </xdr:to>
    <xdr:sp macro="" textlink="">
      <xdr:nvSpPr>
        <xdr:cNvPr id="254" name="楕円 253"/>
        <xdr:cNvSpPr/>
      </xdr:nvSpPr>
      <xdr:spPr>
        <a:xfrm>
          <a:off x="2857500" y="166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109442</xdr:rowOff>
    </xdr:from>
    <xdr:ext cx="534377" cy="259045"/>
    <xdr:sp macro="" textlink="">
      <xdr:nvSpPr>
        <xdr:cNvPr id="255" name="テキスト ボックス 254"/>
        <xdr:cNvSpPr txBox="1"/>
      </xdr:nvSpPr>
      <xdr:spPr>
        <a:xfrm>
          <a:off x="2641111" y="1674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149174</xdr:rowOff>
    </xdr:from>
    <xdr:to>
      <xdr:col>10</xdr:col>
      <xdr:colOff>165100</xdr:colOff>
      <xdr:row>98</xdr:row>
      <xdr:rowOff>79324</xdr:rowOff>
    </xdr:to>
    <xdr:sp macro="" textlink="">
      <xdr:nvSpPr>
        <xdr:cNvPr id="256" name="楕円 255"/>
        <xdr:cNvSpPr/>
      </xdr:nvSpPr>
      <xdr:spPr>
        <a:xfrm>
          <a:off x="1968500" y="1677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70451</xdr:rowOff>
    </xdr:from>
    <xdr:ext cx="534377" cy="259045"/>
    <xdr:sp macro="" textlink="">
      <xdr:nvSpPr>
        <xdr:cNvPr id="257" name="テキスト ボックス 256"/>
        <xdr:cNvSpPr txBox="1"/>
      </xdr:nvSpPr>
      <xdr:spPr>
        <a:xfrm>
          <a:off x="1752111" y="168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138216</xdr:rowOff>
    </xdr:from>
    <xdr:to>
      <xdr:col>6</xdr:col>
      <xdr:colOff>38100</xdr:colOff>
      <xdr:row>98</xdr:row>
      <xdr:rowOff>68366</xdr:rowOff>
    </xdr:to>
    <xdr:sp macro="" textlink="">
      <xdr:nvSpPr>
        <xdr:cNvPr id="258" name="楕円 257"/>
        <xdr:cNvSpPr/>
      </xdr:nvSpPr>
      <xdr:spPr>
        <a:xfrm>
          <a:off x="1079500" y="167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59493</xdr:rowOff>
    </xdr:from>
    <xdr:ext cx="534377" cy="259045"/>
    <xdr:sp macro="" textlink="">
      <xdr:nvSpPr>
        <xdr:cNvPr id="259" name="テキスト ボックス 258"/>
        <xdr:cNvSpPr txBox="1"/>
      </xdr:nvSpPr>
      <xdr:spPr>
        <a:xfrm>
          <a:off x="863111" y="168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50942</xdr:rowOff>
    </xdr:from>
    <xdr:to>
      <xdr:col>55</xdr:col>
      <xdr:colOff>0</xdr:colOff>
      <xdr:row>36</xdr:row>
      <xdr:rowOff>60825</xdr:rowOff>
    </xdr:to>
    <xdr:cxnSp macro="">
      <xdr:nvCxnSpPr>
        <xdr:cNvPr id="288" name="直線コネクタ 287"/>
        <xdr:cNvCxnSpPr/>
      </xdr:nvCxnSpPr>
      <xdr:spPr>
        <a:xfrm flipV="1">
          <a:off x="9639300" y="6223142"/>
          <a:ext cx="8382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27909</xdr:rowOff>
    </xdr:from>
    <xdr:ext cx="534377" cy="259045"/>
    <xdr:sp macro="" textlink="">
      <xdr:nvSpPr>
        <xdr:cNvPr id="289" name="補助費等平均値テキスト"/>
        <xdr:cNvSpPr txBox="1"/>
      </xdr:nvSpPr>
      <xdr:spPr>
        <a:xfrm>
          <a:off x="10528300" y="6200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60825</xdr:rowOff>
    </xdr:from>
    <xdr:to>
      <xdr:col>50</xdr:col>
      <xdr:colOff>114300</xdr:colOff>
      <xdr:row>36</xdr:row>
      <xdr:rowOff>126502</xdr:rowOff>
    </xdr:to>
    <xdr:cxnSp macro="">
      <xdr:nvCxnSpPr>
        <xdr:cNvPr id="291" name="直線コネクタ 290"/>
        <xdr:cNvCxnSpPr/>
      </xdr:nvCxnSpPr>
      <xdr:spPr>
        <a:xfrm flipV="1">
          <a:off x="8750300" y="6233025"/>
          <a:ext cx="889000" cy="6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168101</xdr:rowOff>
    </xdr:from>
    <xdr:ext cx="534377" cy="259045"/>
    <xdr:sp macro="" textlink="">
      <xdr:nvSpPr>
        <xdr:cNvPr id="293" name="テキスト ボックス 292"/>
        <xdr:cNvSpPr txBox="1"/>
      </xdr:nvSpPr>
      <xdr:spPr>
        <a:xfrm>
          <a:off x="9372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107848</xdr:rowOff>
    </xdr:from>
    <xdr:to>
      <xdr:col>45</xdr:col>
      <xdr:colOff>177800</xdr:colOff>
      <xdr:row>36</xdr:row>
      <xdr:rowOff>126502</xdr:rowOff>
    </xdr:to>
    <xdr:cxnSp macro="">
      <xdr:nvCxnSpPr>
        <xdr:cNvPr id="294" name="直線コネクタ 293"/>
        <xdr:cNvCxnSpPr/>
      </xdr:nvCxnSpPr>
      <xdr:spPr>
        <a:xfrm>
          <a:off x="7861300" y="6280048"/>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6961</xdr:rowOff>
    </xdr:from>
    <xdr:ext cx="534377" cy="259045"/>
    <xdr:sp macro="" textlink="">
      <xdr:nvSpPr>
        <xdr:cNvPr id="296" name="テキスト ボックス 295"/>
        <xdr:cNvSpPr txBox="1"/>
      </xdr:nvSpPr>
      <xdr:spPr>
        <a:xfrm>
          <a:off x="8483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107848</xdr:rowOff>
    </xdr:from>
    <xdr:to>
      <xdr:col>41</xdr:col>
      <xdr:colOff>50800</xdr:colOff>
      <xdr:row>36</xdr:row>
      <xdr:rowOff>157363</xdr:rowOff>
    </xdr:to>
    <xdr:cxnSp macro="">
      <xdr:nvCxnSpPr>
        <xdr:cNvPr id="297" name="直線コネクタ 296"/>
        <xdr:cNvCxnSpPr/>
      </xdr:nvCxnSpPr>
      <xdr:spPr>
        <a:xfrm flipV="1">
          <a:off x="6972300" y="6280048"/>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155849</xdr:rowOff>
    </xdr:from>
    <xdr:ext cx="534377" cy="259045"/>
    <xdr:sp macro="" textlink="">
      <xdr:nvSpPr>
        <xdr:cNvPr id="299" name="テキスト ボックス 298"/>
        <xdr:cNvSpPr txBox="1"/>
      </xdr:nvSpPr>
      <xdr:spPr>
        <a:xfrm>
          <a:off x="7594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0" name="フローチャート: 判断 299"/>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1" name="テキスト ボックス 300"/>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xdr:rowOff>
    </xdr:from>
    <xdr:to>
      <xdr:col>55</xdr:col>
      <xdr:colOff>50800</xdr:colOff>
      <xdr:row>36</xdr:row>
      <xdr:rowOff>101742</xdr:rowOff>
    </xdr:to>
    <xdr:sp macro="" textlink="">
      <xdr:nvSpPr>
        <xdr:cNvPr id="307" name="楕円 306"/>
        <xdr:cNvSpPr/>
      </xdr:nvSpPr>
      <xdr:spPr>
        <a:xfrm>
          <a:off x="10426700" y="617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23019</xdr:rowOff>
    </xdr:from>
    <xdr:ext cx="534377" cy="259045"/>
    <xdr:sp macro="" textlink="">
      <xdr:nvSpPr>
        <xdr:cNvPr id="308" name="補助費等該当値テキスト"/>
        <xdr:cNvSpPr txBox="1"/>
      </xdr:nvSpPr>
      <xdr:spPr>
        <a:xfrm>
          <a:off x="10528300" y="60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10025</xdr:rowOff>
    </xdr:from>
    <xdr:to>
      <xdr:col>50</xdr:col>
      <xdr:colOff>165100</xdr:colOff>
      <xdr:row>36</xdr:row>
      <xdr:rowOff>111625</xdr:rowOff>
    </xdr:to>
    <xdr:sp macro="" textlink="">
      <xdr:nvSpPr>
        <xdr:cNvPr id="309" name="楕円 308"/>
        <xdr:cNvSpPr/>
      </xdr:nvSpPr>
      <xdr:spPr>
        <a:xfrm>
          <a:off x="9588500" y="61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128152</xdr:rowOff>
    </xdr:from>
    <xdr:ext cx="534377" cy="259045"/>
    <xdr:sp macro="" textlink="">
      <xdr:nvSpPr>
        <xdr:cNvPr id="310" name="テキスト ボックス 309"/>
        <xdr:cNvSpPr txBox="1"/>
      </xdr:nvSpPr>
      <xdr:spPr>
        <a:xfrm>
          <a:off x="9372111" y="59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75702</xdr:rowOff>
    </xdr:from>
    <xdr:to>
      <xdr:col>46</xdr:col>
      <xdr:colOff>38100</xdr:colOff>
      <xdr:row>37</xdr:row>
      <xdr:rowOff>5852</xdr:rowOff>
    </xdr:to>
    <xdr:sp macro="" textlink="">
      <xdr:nvSpPr>
        <xdr:cNvPr id="311" name="楕円 310"/>
        <xdr:cNvSpPr/>
      </xdr:nvSpPr>
      <xdr:spPr>
        <a:xfrm>
          <a:off x="8699500" y="62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22379</xdr:rowOff>
    </xdr:from>
    <xdr:ext cx="534377" cy="259045"/>
    <xdr:sp macro="" textlink="">
      <xdr:nvSpPr>
        <xdr:cNvPr id="312" name="テキスト ボックス 311"/>
        <xdr:cNvSpPr txBox="1"/>
      </xdr:nvSpPr>
      <xdr:spPr>
        <a:xfrm>
          <a:off x="8483111" y="602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57048</xdr:rowOff>
    </xdr:from>
    <xdr:to>
      <xdr:col>41</xdr:col>
      <xdr:colOff>101600</xdr:colOff>
      <xdr:row>36</xdr:row>
      <xdr:rowOff>158648</xdr:rowOff>
    </xdr:to>
    <xdr:sp macro="" textlink="">
      <xdr:nvSpPr>
        <xdr:cNvPr id="313" name="楕円 312"/>
        <xdr:cNvSpPr/>
      </xdr:nvSpPr>
      <xdr:spPr>
        <a:xfrm>
          <a:off x="7810500" y="62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3725</xdr:rowOff>
    </xdr:from>
    <xdr:ext cx="534377" cy="259045"/>
    <xdr:sp macro="" textlink="">
      <xdr:nvSpPr>
        <xdr:cNvPr id="314" name="テキスト ボックス 313"/>
        <xdr:cNvSpPr txBox="1"/>
      </xdr:nvSpPr>
      <xdr:spPr>
        <a:xfrm>
          <a:off x="7594111" y="600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106563</xdr:rowOff>
    </xdr:from>
    <xdr:to>
      <xdr:col>36</xdr:col>
      <xdr:colOff>165100</xdr:colOff>
      <xdr:row>37</xdr:row>
      <xdr:rowOff>36713</xdr:rowOff>
    </xdr:to>
    <xdr:sp macro="" textlink="">
      <xdr:nvSpPr>
        <xdr:cNvPr id="315" name="楕円 314"/>
        <xdr:cNvSpPr/>
      </xdr:nvSpPr>
      <xdr:spPr>
        <a:xfrm>
          <a:off x="6921500" y="62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27840</xdr:rowOff>
    </xdr:from>
    <xdr:ext cx="534377" cy="259045"/>
    <xdr:sp macro="" textlink="">
      <xdr:nvSpPr>
        <xdr:cNvPr id="316" name="テキスト ボックス 315"/>
        <xdr:cNvSpPr txBox="1"/>
      </xdr:nvSpPr>
      <xdr:spPr>
        <a:xfrm>
          <a:off x="6705111" y="637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136134</xdr:rowOff>
    </xdr:from>
    <xdr:to>
      <xdr:col>55</xdr:col>
      <xdr:colOff>0</xdr:colOff>
      <xdr:row>56</xdr:row>
      <xdr:rowOff>68624</xdr:rowOff>
    </xdr:to>
    <xdr:cxnSp macro="">
      <xdr:nvCxnSpPr>
        <xdr:cNvPr id="343" name="直線コネクタ 342"/>
        <xdr:cNvCxnSpPr/>
      </xdr:nvCxnSpPr>
      <xdr:spPr>
        <a:xfrm flipV="1">
          <a:off x="9639300" y="9565884"/>
          <a:ext cx="838200" cy="10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112682</xdr:rowOff>
    </xdr:from>
    <xdr:ext cx="534377" cy="259045"/>
    <xdr:sp macro="" textlink="">
      <xdr:nvSpPr>
        <xdr:cNvPr id="344" name="普通建設事業費平均値テキスト"/>
        <xdr:cNvSpPr txBox="1"/>
      </xdr:nvSpPr>
      <xdr:spPr>
        <a:xfrm>
          <a:off x="10528300" y="971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169656</xdr:rowOff>
    </xdr:from>
    <xdr:to>
      <xdr:col>50</xdr:col>
      <xdr:colOff>114300</xdr:colOff>
      <xdr:row>56</xdr:row>
      <xdr:rowOff>68624</xdr:rowOff>
    </xdr:to>
    <xdr:cxnSp macro="">
      <xdr:nvCxnSpPr>
        <xdr:cNvPr id="346" name="直線コネクタ 345"/>
        <xdr:cNvCxnSpPr/>
      </xdr:nvCxnSpPr>
      <xdr:spPr>
        <a:xfrm>
          <a:off x="8750300" y="9599406"/>
          <a:ext cx="889000" cy="7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20893</xdr:rowOff>
    </xdr:from>
    <xdr:ext cx="534377" cy="259045"/>
    <xdr:sp macro="" textlink="">
      <xdr:nvSpPr>
        <xdr:cNvPr id="348" name="テキスト ボックス 347"/>
        <xdr:cNvSpPr txBox="1"/>
      </xdr:nvSpPr>
      <xdr:spPr>
        <a:xfrm>
          <a:off x="9372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134278</xdr:rowOff>
    </xdr:from>
    <xdr:to>
      <xdr:col>45</xdr:col>
      <xdr:colOff>177800</xdr:colOff>
      <xdr:row>55</xdr:row>
      <xdr:rowOff>169656</xdr:rowOff>
    </xdr:to>
    <xdr:cxnSp macro="">
      <xdr:nvCxnSpPr>
        <xdr:cNvPr id="349" name="直線コネクタ 348"/>
        <xdr:cNvCxnSpPr/>
      </xdr:nvCxnSpPr>
      <xdr:spPr>
        <a:xfrm>
          <a:off x="7861300" y="9392578"/>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46963</xdr:rowOff>
    </xdr:from>
    <xdr:ext cx="534377" cy="259045"/>
    <xdr:sp macro="" textlink="">
      <xdr:nvSpPr>
        <xdr:cNvPr id="351" name="テキスト ボックス 350"/>
        <xdr:cNvSpPr txBox="1"/>
      </xdr:nvSpPr>
      <xdr:spPr>
        <a:xfrm>
          <a:off x="8483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99521</xdr:rowOff>
    </xdr:from>
    <xdr:to>
      <xdr:col>41</xdr:col>
      <xdr:colOff>50800</xdr:colOff>
      <xdr:row>54</xdr:row>
      <xdr:rowOff>134278</xdr:rowOff>
    </xdr:to>
    <xdr:cxnSp macro="">
      <xdr:nvCxnSpPr>
        <xdr:cNvPr id="352" name="直線コネクタ 351"/>
        <xdr:cNvCxnSpPr/>
      </xdr:nvCxnSpPr>
      <xdr:spPr>
        <a:xfrm>
          <a:off x="6972300" y="9357821"/>
          <a:ext cx="889000" cy="3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61717</xdr:rowOff>
    </xdr:from>
    <xdr:ext cx="534377" cy="259045"/>
    <xdr:sp macro="" textlink="">
      <xdr:nvSpPr>
        <xdr:cNvPr id="354" name="テキスト ボックス 353"/>
        <xdr:cNvSpPr txBox="1"/>
      </xdr:nvSpPr>
      <xdr:spPr>
        <a:xfrm>
          <a:off x="7594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5" name="フローチャート: 判断 354"/>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6" name="テキスト ボックス 355"/>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85334</xdr:rowOff>
    </xdr:from>
    <xdr:to>
      <xdr:col>55</xdr:col>
      <xdr:colOff>50800</xdr:colOff>
      <xdr:row>56</xdr:row>
      <xdr:rowOff>15484</xdr:rowOff>
    </xdr:to>
    <xdr:sp macro="" textlink="">
      <xdr:nvSpPr>
        <xdr:cNvPr id="362" name="楕円 361"/>
        <xdr:cNvSpPr/>
      </xdr:nvSpPr>
      <xdr:spPr>
        <a:xfrm>
          <a:off x="10426700" y="951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108211</xdr:rowOff>
    </xdr:from>
    <xdr:ext cx="599010" cy="259045"/>
    <xdr:sp macro="" textlink="">
      <xdr:nvSpPr>
        <xdr:cNvPr id="363" name="普通建設事業費該当値テキスト"/>
        <xdr:cNvSpPr txBox="1"/>
      </xdr:nvSpPr>
      <xdr:spPr>
        <a:xfrm>
          <a:off x="10528300" y="936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17824</xdr:rowOff>
    </xdr:from>
    <xdr:to>
      <xdr:col>50</xdr:col>
      <xdr:colOff>165100</xdr:colOff>
      <xdr:row>56</xdr:row>
      <xdr:rowOff>119424</xdr:rowOff>
    </xdr:to>
    <xdr:sp macro="" textlink="">
      <xdr:nvSpPr>
        <xdr:cNvPr id="364" name="楕円 363"/>
        <xdr:cNvSpPr/>
      </xdr:nvSpPr>
      <xdr:spPr>
        <a:xfrm>
          <a:off x="9588500" y="96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135951</xdr:rowOff>
    </xdr:from>
    <xdr:ext cx="534377" cy="259045"/>
    <xdr:sp macro="" textlink="">
      <xdr:nvSpPr>
        <xdr:cNvPr id="365" name="テキスト ボックス 364"/>
        <xdr:cNvSpPr txBox="1"/>
      </xdr:nvSpPr>
      <xdr:spPr>
        <a:xfrm>
          <a:off x="9372111" y="939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118856</xdr:rowOff>
    </xdr:from>
    <xdr:to>
      <xdr:col>46</xdr:col>
      <xdr:colOff>38100</xdr:colOff>
      <xdr:row>56</xdr:row>
      <xdr:rowOff>49006</xdr:rowOff>
    </xdr:to>
    <xdr:sp macro="" textlink="">
      <xdr:nvSpPr>
        <xdr:cNvPr id="366" name="楕円 365"/>
        <xdr:cNvSpPr/>
      </xdr:nvSpPr>
      <xdr:spPr>
        <a:xfrm>
          <a:off x="8699500" y="954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65533</xdr:rowOff>
    </xdr:from>
    <xdr:ext cx="599010" cy="259045"/>
    <xdr:sp macro="" textlink="">
      <xdr:nvSpPr>
        <xdr:cNvPr id="367" name="テキスト ボックス 366"/>
        <xdr:cNvSpPr txBox="1"/>
      </xdr:nvSpPr>
      <xdr:spPr>
        <a:xfrm>
          <a:off x="8450795" y="932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83478</xdr:rowOff>
    </xdr:from>
    <xdr:to>
      <xdr:col>41</xdr:col>
      <xdr:colOff>101600</xdr:colOff>
      <xdr:row>55</xdr:row>
      <xdr:rowOff>13628</xdr:rowOff>
    </xdr:to>
    <xdr:sp macro="" textlink="">
      <xdr:nvSpPr>
        <xdr:cNvPr id="368" name="楕円 367"/>
        <xdr:cNvSpPr/>
      </xdr:nvSpPr>
      <xdr:spPr>
        <a:xfrm>
          <a:off x="7810500" y="934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30155</xdr:rowOff>
    </xdr:from>
    <xdr:ext cx="599010" cy="259045"/>
    <xdr:sp macro="" textlink="">
      <xdr:nvSpPr>
        <xdr:cNvPr id="369" name="テキスト ボックス 368"/>
        <xdr:cNvSpPr txBox="1"/>
      </xdr:nvSpPr>
      <xdr:spPr>
        <a:xfrm>
          <a:off x="7561795" y="911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48721</xdr:rowOff>
    </xdr:from>
    <xdr:to>
      <xdr:col>36</xdr:col>
      <xdr:colOff>165100</xdr:colOff>
      <xdr:row>54</xdr:row>
      <xdr:rowOff>150321</xdr:rowOff>
    </xdr:to>
    <xdr:sp macro="" textlink="">
      <xdr:nvSpPr>
        <xdr:cNvPr id="370" name="楕円 369"/>
        <xdr:cNvSpPr/>
      </xdr:nvSpPr>
      <xdr:spPr>
        <a:xfrm>
          <a:off x="6921500" y="930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166848</xdr:rowOff>
    </xdr:from>
    <xdr:ext cx="599010" cy="259045"/>
    <xdr:sp macro="" textlink="">
      <xdr:nvSpPr>
        <xdr:cNvPr id="371" name="テキスト ボックス 370"/>
        <xdr:cNvSpPr txBox="1"/>
      </xdr:nvSpPr>
      <xdr:spPr>
        <a:xfrm>
          <a:off x="6672795" y="908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29211</xdr:rowOff>
    </xdr:from>
    <xdr:to>
      <xdr:col>55</xdr:col>
      <xdr:colOff>0</xdr:colOff>
      <xdr:row>78</xdr:row>
      <xdr:rowOff>73721</xdr:rowOff>
    </xdr:to>
    <xdr:cxnSp macro="">
      <xdr:nvCxnSpPr>
        <xdr:cNvPr id="402" name="直線コネクタ 401"/>
        <xdr:cNvCxnSpPr/>
      </xdr:nvCxnSpPr>
      <xdr:spPr>
        <a:xfrm flipV="1">
          <a:off x="9639300" y="13230861"/>
          <a:ext cx="838200" cy="2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44587</xdr:rowOff>
    </xdr:from>
    <xdr:ext cx="534377" cy="259045"/>
    <xdr:sp macro="" textlink="">
      <xdr:nvSpPr>
        <xdr:cNvPr id="403" name="普通建設事業費 （ うち新規整備　）平均値テキスト"/>
        <xdr:cNvSpPr txBox="1"/>
      </xdr:nvSpPr>
      <xdr:spPr>
        <a:xfrm>
          <a:off x="10528300" y="13417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84117</xdr:rowOff>
    </xdr:from>
    <xdr:to>
      <xdr:col>50</xdr:col>
      <xdr:colOff>114300</xdr:colOff>
      <xdr:row>78</xdr:row>
      <xdr:rowOff>73721</xdr:rowOff>
    </xdr:to>
    <xdr:cxnSp macro="">
      <xdr:nvCxnSpPr>
        <xdr:cNvPr id="405" name="直線コネクタ 404"/>
        <xdr:cNvCxnSpPr/>
      </xdr:nvCxnSpPr>
      <xdr:spPr>
        <a:xfrm>
          <a:off x="8750300" y="13114317"/>
          <a:ext cx="889000" cy="33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129333</xdr:rowOff>
    </xdr:from>
    <xdr:ext cx="534377" cy="259045"/>
    <xdr:sp macro="" textlink="">
      <xdr:nvSpPr>
        <xdr:cNvPr id="407" name="テキスト ボックス 406"/>
        <xdr:cNvSpPr txBox="1"/>
      </xdr:nvSpPr>
      <xdr:spPr>
        <a:xfrm>
          <a:off x="9372111" y="1350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11423</xdr:rowOff>
    </xdr:from>
    <xdr:to>
      <xdr:col>45</xdr:col>
      <xdr:colOff>177800</xdr:colOff>
      <xdr:row>76</xdr:row>
      <xdr:rowOff>84117</xdr:rowOff>
    </xdr:to>
    <xdr:cxnSp macro="">
      <xdr:nvCxnSpPr>
        <xdr:cNvPr id="408" name="直線コネクタ 407"/>
        <xdr:cNvCxnSpPr/>
      </xdr:nvCxnSpPr>
      <xdr:spPr>
        <a:xfrm>
          <a:off x="7861300" y="12355823"/>
          <a:ext cx="889000" cy="75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161673</xdr:rowOff>
    </xdr:from>
    <xdr:ext cx="534377" cy="259045"/>
    <xdr:sp macro="" textlink="">
      <xdr:nvSpPr>
        <xdr:cNvPr id="410" name="テキスト ボックス 409"/>
        <xdr:cNvSpPr txBox="1"/>
      </xdr:nvSpPr>
      <xdr:spPr>
        <a:xfrm>
          <a:off x="8483111" y="135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11423</xdr:rowOff>
    </xdr:from>
    <xdr:to>
      <xdr:col>41</xdr:col>
      <xdr:colOff>50800</xdr:colOff>
      <xdr:row>73</xdr:row>
      <xdr:rowOff>19772</xdr:rowOff>
    </xdr:to>
    <xdr:cxnSp macro="">
      <xdr:nvCxnSpPr>
        <xdr:cNvPr id="411" name="直線コネクタ 410"/>
        <xdr:cNvCxnSpPr/>
      </xdr:nvCxnSpPr>
      <xdr:spPr>
        <a:xfrm flipV="1">
          <a:off x="6972300" y="12355823"/>
          <a:ext cx="889000" cy="17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3101</xdr:rowOff>
    </xdr:from>
    <xdr:ext cx="534377" cy="259045"/>
    <xdr:sp macro="" textlink="">
      <xdr:nvSpPr>
        <xdr:cNvPr id="413" name="テキスト ボックス 412"/>
        <xdr:cNvSpPr txBox="1"/>
      </xdr:nvSpPr>
      <xdr:spPr>
        <a:xfrm>
          <a:off x="7594111" y="1337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166188</xdr:rowOff>
    </xdr:from>
    <xdr:to>
      <xdr:col>36</xdr:col>
      <xdr:colOff>165100</xdr:colOff>
      <xdr:row>76</xdr:row>
      <xdr:rowOff>96338</xdr:rowOff>
    </xdr:to>
    <xdr:sp macro="" textlink="">
      <xdr:nvSpPr>
        <xdr:cNvPr id="414" name="フローチャート: 判断 413"/>
        <xdr:cNvSpPr/>
      </xdr:nvSpPr>
      <xdr:spPr>
        <a:xfrm>
          <a:off x="6921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87465</xdr:rowOff>
    </xdr:from>
    <xdr:ext cx="534377" cy="259045"/>
    <xdr:sp macro="" textlink="">
      <xdr:nvSpPr>
        <xdr:cNvPr id="415" name="テキスト ボックス 414"/>
        <xdr:cNvSpPr txBox="1"/>
      </xdr:nvSpPr>
      <xdr:spPr>
        <a:xfrm>
          <a:off x="6705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149861</xdr:rowOff>
    </xdr:from>
    <xdr:to>
      <xdr:col>55</xdr:col>
      <xdr:colOff>50800</xdr:colOff>
      <xdr:row>77</xdr:row>
      <xdr:rowOff>80011</xdr:rowOff>
    </xdr:to>
    <xdr:sp macro="" textlink="">
      <xdr:nvSpPr>
        <xdr:cNvPr id="421" name="楕円 420"/>
        <xdr:cNvSpPr/>
      </xdr:nvSpPr>
      <xdr:spPr>
        <a:xfrm>
          <a:off x="10426700" y="1318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1288</xdr:rowOff>
    </xdr:from>
    <xdr:ext cx="534377" cy="259045"/>
    <xdr:sp macro="" textlink="">
      <xdr:nvSpPr>
        <xdr:cNvPr id="422" name="普通建設事業費 （ うち新規整備　）該当値テキスト"/>
        <xdr:cNvSpPr txBox="1"/>
      </xdr:nvSpPr>
      <xdr:spPr>
        <a:xfrm>
          <a:off x="10528300" y="1303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22921</xdr:rowOff>
    </xdr:from>
    <xdr:to>
      <xdr:col>50</xdr:col>
      <xdr:colOff>165100</xdr:colOff>
      <xdr:row>78</xdr:row>
      <xdr:rowOff>124521</xdr:rowOff>
    </xdr:to>
    <xdr:sp macro="" textlink="">
      <xdr:nvSpPr>
        <xdr:cNvPr id="423" name="楕円 422"/>
        <xdr:cNvSpPr/>
      </xdr:nvSpPr>
      <xdr:spPr>
        <a:xfrm>
          <a:off x="9588500" y="133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141048</xdr:rowOff>
    </xdr:from>
    <xdr:ext cx="534377" cy="259045"/>
    <xdr:sp macro="" textlink="">
      <xdr:nvSpPr>
        <xdr:cNvPr id="424" name="テキスト ボックス 423"/>
        <xdr:cNvSpPr txBox="1"/>
      </xdr:nvSpPr>
      <xdr:spPr>
        <a:xfrm>
          <a:off x="9372111" y="131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33317</xdr:rowOff>
    </xdr:from>
    <xdr:to>
      <xdr:col>46</xdr:col>
      <xdr:colOff>38100</xdr:colOff>
      <xdr:row>76</xdr:row>
      <xdr:rowOff>134917</xdr:rowOff>
    </xdr:to>
    <xdr:sp macro="" textlink="">
      <xdr:nvSpPr>
        <xdr:cNvPr id="425" name="楕円 424"/>
        <xdr:cNvSpPr/>
      </xdr:nvSpPr>
      <xdr:spPr>
        <a:xfrm>
          <a:off x="8699500" y="1306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151444</xdr:rowOff>
    </xdr:from>
    <xdr:ext cx="534377" cy="259045"/>
    <xdr:sp macro="" textlink="">
      <xdr:nvSpPr>
        <xdr:cNvPr id="426" name="テキスト ボックス 425"/>
        <xdr:cNvSpPr txBox="1"/>
      </xdr:nvSpPr>
      <xdr:spPr>
        <a:xfrm>
          <a:off x="8483111" y="128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132073</xdr:rowOff>
    </xdr:from>
    <xdr:to>
      <xdr:col>41</xdr:col>
      <xdr:colOff>101600</xdr:colOff>
      <xdr:row>72</xdr:row>
      <xdr:rowOff>62223</xdr:rowOff>
    </xdr:to>
    <xdr:sp macro="" textlink="">
      <xdr:nvSpPr>
        <xdr:cNvPr id="427" name="楕円 426"/>
        <xdr:cNvSpPr/>
      </xdr:nvSpPr>
      <xdr:spPr>
        <a:xfrm>
          <a:off x="7810500" y="123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78750</xdr:rowOff>
    </xdr:from>
    <xdr:ext cx="599010" cy="259045"/>
    <xdr:sp macro="" textlink="">
      <xdr:nvSpPr>
        <xdr:cNvPr id="428" name="テキスト ボックス 427"/>
        <xdr:cNvSpPr txBox="1"/>
      </xdr:nvSpPr>
      <xdr:spPr>
        <a:xfrm>
          <a:off x="7561795" y="1208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140422</xdr:rowOff>
    </xdr:from>
    <xdr:to>
      <xdr:col>36</xdr:col>
      <xdr:colOff>165100</xdr:colOff>
      <xdr:row>73</xdr:row>
      <xdr:rowOff>70572</xdr:rowOff>
    </xdr:to>
    <xdr:sp macro="" textlink="">
      <xdr:nvSpPr>
        <xdr:cNvPr id="429" name="楕円 428"/>
        <xdr:cNvSpPr/>
      </xdr:nvSpPr>
      <xdr:spPr>
        <a:xfrm>
          <a:off x="6921500" y="1248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87099</xdr:rowOff>
    </xdr:from>
    <xdr:ext cx="599010" cy="259045"/>
    <xdr:sp macro="" textlink="">
      <xdr:nvSpPr>
        <xdr:cNvPr id="430" name="テキスト ボックス 429"/>
        <xdr:cNvSpPr txBox="1"/>
      </xdr:nvSpPr>
      <xdr:spPr>
        <a:xfrm>
          <a:off x="6672795" y="1226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132482</xdr:rowOff>
    </xdr:from>
    <xdr:to>
      <xdr:col>55</xdr:col>
      <xdr:colOff>0</xdr:colOff>
      <xdr:row>95</xdr:row>
      <xdr:rowOff>153233</xdr:rowOff>
    </xdr:to>
    <xdr:cxnSp macro="">
      <xdr:nvCxnSpPr>
        <xdr:cNvPr id="455" name="直線コネクタ 454"/>
        <xdr:cNvCxnSpPr/>
      </xdr:nvCxnSpPr>
      <xdr:spPr>
        <a:xfrm flipV="1">
          <a:off x="9639300" y="16420232"/>
          <a:ext cx="8382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53239</xdr:rowOff>
    </xdr:from>
    <xdr:ext cx="534377" cy="259045"/>
    <xdr:sp macro="" textlink="">
      <xdr:nvSpPr>
        <xdr:cNvPr id="456" name="普通建設事業費 （ うち更新整備　）平均値テキスト"/>
        <xdr:cNvSpPr txBox="1"/>
      </xdr:nvSpPr>
      <xdr:spPr>
        <a:xfrm>
          <a:off x="10528300" y="1651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153233</xdr:rowOff>
    </xdr:from>
    <xdr:to>
      <xdr:col>50</xdr:col>
      <xdr:colOff>114300</xdr:colOff>
      <xdr:row>96</xdr:row>
      <xdr:rowOff>72634</xdr:rowOff>
    </xdr:to>
    <xdr:cxnSp macro="">
      <xdr:nvCxnSpPr>
        <xdr:cNvPr id="458" name="直線コネクタ 457"/>
        <xdr:cNvCxnSpPr/>
      </xdr:nvCxnSpPr>
      <xdr:spPr>
        <a:xfrm flipV="1">
          <a:off x="8750300" y="16440983"/>
          <a:ext cx="889000" cy="9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149234</xdr:rowOff>
    </xdr:from>
    <xdr:ext cx="534377" cy="259045"/>
    <xdr:sp macro="" textlink="">
      <xdr:nvSpPr>
        <xdr:cNvPr id="460" name="テキスト ボックス 459"/>
        <xdr:cNvSpPr txBox="1"/>
      </xdr:nvSpPr>
      <xdr:spPr>
        <a:xfrm>
          <a:off x="9372111" y="166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72634</xdr:rowOff>
    </xdr:from>
    <xdr:to>
      <xdr:col>45</xdr:col>
      <xdr:colOff>177800</xdr:colOff>
      <xdr:row>97</xdr:row>
      <xdr:rowOff>48352</xdr:rowOff>
    </xdr:to>
    <xdr:cxnSp macro="">
      <xdr:nvCxnSpPr>
        <xdr:cNvPr id="461" name="直線コネクタ 460"/>
        <xdr:cNvCxnSpPr/>
      </xdr:nvCxnSpPr>
      <xdr:spPr>
        <a:xfrm flipV="1">
          <a:off x="7861300" y="16531834"/>
          <a:ext cx="889000" cy="1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153058</xdr:rowOff>
    </xdr:from>
    <xdr:ext cx="534377" cy="259045"/>
    <xdr:sp macro="" textlink="">
      <xdr:nvSpPr>
        <xdr:cNvPr id="463" name="テキスト ボックス 462"/>
        <xdr:cNvSpPr txBox="1"/>
      </xdr:nvSpPr>
      <xdr:spPr>
        <a:xfrm>
          <a:off x="8483111" y="166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168007</xdr:rowOff>
    </xdr:from>
    <xdr:to>
      <xdr:col>41</xdr:col>
      <xdr:colOff>50800</xdr:colOff>
      <xdr:row>97</xdr:row>
      <xdr:rowOff>48352</xdr:rowOff>
    </xdr:to>
    <xdr:cxnSp macro="">
      <xdr:nvCxnSpPr>
        <xdr:cNvPr id="464" name="直線コネクタ 463"/>
        <xdr:cNvCxnSpPr/>
      </xdr:nvCxnSpPr>
      <xdr:spPr>
        <a:xfrm>
          <a:off x="6972300" y="16627207"/>
          <a:ext cx="889000" cy="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104157</xdr:rowOff>
    </xdr:from>
    <xdr:ext cx="534377" cy="259045"/>
    <xdr:sp macro="" textlink="">
      <xdr:nvSpPr>
        <xdr:cNvPr id="466" name="テキスト ボックス 465"/>
        <xdr:cNvSpPr txBox="1"/>
      </xdr:nvSpPr>
      <xdr:spPr>
        <a:xfrm>
          <a:off x="7594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7" name="フローチャート: 判断 466"/>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57345</xdr:rowOff>
    </xdr:from>
    <xdr:ext cx="534377" cy="259045"/>
    <xdr:sp macro="" textlink="">
      <xdr:nvSpPr>
        <xdr:cNvPr id="468" name="テキスト ボックス 467"/>
        <xdr:cNvSpPr txBox="1"/>
      </xdr:nvSpPr>
      <xdr:spPr>
        <a:xfrm>
          <a:off x="6705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81682</xdr:rowOff>
    </xdr:from>
    <xdr:to>
      <xdr:col>55</xdr:col>
      <xdr:colOff>50800</xdr:colOff>
      <xdr:row>96</xdr:row>
      <xdr:rowOff>11832</xdr:rowOff>
    </xdr:to>
    <xdr:sp macro="" textlink="">
      <xdr:nvSpPr>
        <xdr:cNvPr id="474" name="楕円 473"/>
        <xdr:cNvSpPr/>
      </xdr:nvSpPr>
      <xdr:spPr>
        <a:xfrm>
          <a:off x="10426700" y="163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104559</xdr:rowOff>
    </xdr:from>
    <xdr:ext cx="534377" cy="259045"/>
    <xdr:sp macro="" textlink="">
      <xdr:nvSpPr>
        <xdr:cNvPr id="475" name="普通建設事業費 （ うち更新整備　）該当値テキスト"/>
        <xdr:cNvSpPr txBox="1"/>
      </xdr:nvSpPr>
      <xdr:spPr>
        <a:xfrm>
          <a:off x="10528300" y="1622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102433</xdr:rowOff>
    </xdr:from>
    <xdr:to>
      <xdr:col>50</xdr:col>
      <xdr:colOff>165100</xdr:colOff>
      <xdr:row>96</xdr:row>
      <xdr:rowOff>32583</xdr:rowOff>
    </xdr:to>
    <xdr:sp macro="" textlink="">
      <xdr:nvSpPr>
        <xdr:cNvPr id="476" name="楕円 475"/>
        <xdr:cNvSpPr/>
      </xdr:nvSpPr>
      <xdr:spPr>
        <a:xfrm>
          <a:off x="9588500" y="1639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49110</xdr:rowOff>
    </xdr:from>
    <xdr:ext cx="534377" cy="259045"/>
    <xdr:sp macro="" textlink="">
      <xdr:nvSpPr>
        <xdr:cNvPr id="477" name="テキスト ボックス 476"/>
        <xdr:cNvSpPr txBox="1"/>
      </xdr:nvSpPr>
      <xdr:spPr>
        <a:xfrm>
          <a:off x="9372111" y="161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21834</xdr:rowOff>
    </xdr:from>
    <xdr:to>
      <xdr:col>46</xdr:col>
      <xdr:colOff>38100</xdr:colOff>
      <xdr:row>96</xdr:row>
      <xdr:rowOff>123434</xdr:rowOff>
    </xdr:to>
    <xdr:sp macro="" textlink="">
      <xdr:nvSpPr>
        <xdr:cNvPr id="478" name="楕円 477"/>
        <xdr:cNvSpPr/>
      </xdr:nvSpPr>
      <xdr:spPr>
        <a:xfrm>
          <a:off x="8699500" y="1648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139961</xdr:rowOff>
    </xdr:from>
    <xdr:ext cx="534377" cy="259045"/>
    <xdr:sp macro="" textlink="">
      <xdr:nvSpPr>
        <xdr:cNvPr id="479" name="テキスト ボックス 478"/>
        <xdr:cNvSpPr txBox="1"/>
      </xdr:nvSpPr>
      <xdr:spPr>
        <a:xfrm>
          <a:off x="8483111" y="1625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169002</xdr:rowOff>
    </xdr:from>
    <xdr:to>
      <xdr:col>41</xdr:col>
      <xdr:colOff>101600</xdr:colOff>
      <xdr:row>97</xdr:row>
      <xdr:rowOff>99152</xdr:rowOff>
    </xdr:to>
    <xdr:sp macro="" textlink="">
      <xdr:nvSpPr>
        <xdr:cNvPr id="480" name="楕円 479"/>
        <xdr:cNvSpPr/>
      </xdr:nvSpPr>
      <xdr:spPr>
        <a:xfrm>
          <a:off x="7810500" y="1662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90279</xdr:rowOff>
    </xdr:from>
    <xdr:ext cx="534377" cy="259045"/>
    <xdr:sp macro="" textlink="">
      <xdr:nvSpPr>
        <xdr:cNvPr id="481" name="テキスト ボックス 480"/>
        <xdr:cNvSpPr txBox="1"/>
      </xdr:nvSpPr>
      <xdr:spPr>
        <a:xfrm>
          <a:off x="7594111" y="1672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117207</xdr:rowOff>
    </xdr:from>
    <xdr:to>
      <xdr:col>36</xdr:col>
      <xdr:colOff>165100</xdr:colOff>
      <xdr:row>97</xdr:row>
      <xdr:rowOff>47357</xdr:rowOff>
    </xdr:to>
    <xdr:sp macro="" textlink="">
      <xdr:nvSpPr>
        <xdr:cNvPr id="482" name="楕円 481"/>
        <xdr:cNvSpPr/>
      </xdr:nvSpPr>
      <xdr:spPr>
        <a:xfrm>
          <a:off x="6921500" y="1657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38484</xdr:rowOff>
    </xdr:from>
    <xdr:ext cx="534377" cy="259045"/>
    <xdr:sp macro="" textlink="">
      <xdr:nvSpPr>
        <xdr:cNvPr id="483" name="テキスト ボックス 482"/>
        <xdr:cNvSpPr txBox="1"/>
      </xdr:nvSpPr>
      <xdr:spPr>
        <a:xfrm>
          <a:off x="6705111" y="1666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130190</xdr:rowOff>
    </xdr:from>
    <xdr:to>
      <xdr:col>85</xdr:col>
      <xdr:colOff>127000</xdr:colOff>
      <xdr:row>36</xdr:row>
      <xdr:rowOff>143769</xdr:rowOff>
    </xdr:to>
    <xdr:cxnSp macro="">
      <xdr:nvCxnSpPr>
        <xdr:cNvPr id="510" name="直線コネクタ 509"/>
        <xdr:cNvCxnSpPr/>
      </xdr:nvCxnSpPr>
      <xdr:spPr>
        <a:xfrm flipV="1">
          <a:off x="15481300" y="6302390"/>
          <a:ext cx="8382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98462</xdr:rowOff>
    </xdr:from>
    <xdr:ext cx="469744" cy="259045"/>
    <xdr:sp macro="" textlink="">
      <xdr:nvSpPr>
        <xdr:cNvPr id="511" name="災害復旧事業費平均値テキスト"/>
        <xdr:cNvSpPr txBox="1"/>
      </xdr:nvSpPr>
      <xdr:spPr>
        <a:xfrm>
          <a:off x="16370300" y="6442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143769</xdr:rowOff>
    </xdr:from>
    <xdr:to>
      <xdr:col>81</xdr:col>
      <xdr:colOff>50800</xdr:colOff>
      <xdr:row>37</xdr:row>
      <xdr:rowOff>135128</xdr:rowOff>
    </xdr:to>
    <xdr:cxnSp macro="">
      <xdr:nvCxnSpPr>
        <xdr:cNvPr id="513" name="直線コネクタ 512"/>
        <xdr:cNvCxnSpPr/>
      </xdr:nvCxnSpPr>
      <xdr:spPr>
        <a:xfrm flipV="1">
          <a:off x="14592300" y="6315969"/>
          <a:ext cx="889000" cy="16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120728</xdr:rowOff>
    </xdr:from>
    <xdr:ext cx="469744" cy="259045"/>
    <xdr:sp macro="" textlink="">
      <xdr:nvSpPr>
        <xdr:cNvPr id="515" name="テキスト ボックス 514"/>
        <xdr:cNvSpPr txBox="1"/>
      </xdr:nvSpPr>
      <xdr:spPr>
        <a:xfrm>
          <a:off x="15246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42019</xdr:rowOff>
    </xdr:from>
    <xdr:to>
      <xdr:col>76</xdr:col>
      <xdr:colOff>114300</xdr:colOff>
      <xdr:row>37</xdr:row>
      <xdr:rowOff>135128</xdr:rowOff>
    </xdr:to>
    <xdr:cxnSp macro="">
      <xdr:nvCxnSpPr>
        <xdr:cNvPr id="516" name="直線コネクタ 515"/>
        <xdr:cNvCxnSpPr/>
      </xdr:nvCxnSpPr>
      <xdr:spPr>
        <a:xfrm>
          <a:off x="13703300" y="6385669"/>
          <a:ext cx="889000" cy="9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81180</xdr:rowOff>
    </xdr:from>
    <xdr:ext cx="469744" cy="259045"/>
    <xdr:sp macro="" textlink="">
      <xdr:nvSpPr>
        <xdr:cNvPr id="518" name="テキスト ボックス 517"/>
        <xdr:cNvSpPr txBox="1"/>
      </xdr:nvSpPr>
      <xdr:spPr>
        <a:xfrm>
          <a:off x="14357428" y="6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50249</xdr:rowOff>
    </xdr:from>
    <xdr:to>
      <xdr:col>71</xdr:col>
      <xdr:colOff>177800</xdr:colOff>
      <xdr:row>37</xdr:row>
      <xdr:rowOff>42019</xdr:rowOff>
    </xdr:to>
    <xdr:cxnSp macro="">
      <xdr:nvCxnSpPr>
        <xdr:cNvPr id="519" name="直線コネクタ 518"/>
        <xdr:cNvCxnSpPr/>
      </xdr:nvCxnSpPr>
      <xdr:spPr>
        <a:xfrm>
          <a:off x="12814300" y="6222449"/>
          <a:ext cx="889000" cy="16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103423</xdr:rowOff>
    </xdr:from>
    <xdr:ext cx="469744" cy="259045"/>
    <xdr:sp macro="" textlink="">
      <xdr:nvSpPr>
        <xdr:cNvPr id="521" name="テキスト ボックス 520"/>
        <xdr:cNvSpPr txBox="1"/>
      </xdr:nvSpPr>
      <xdr:spPr>
        <a:xfrm>
          <a:off x="13468428" y="66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74933</xdr:rowOff>
    </xdr:from>
    <xdr:to>
      <xdr:col>67</xdr:col>
      <xdr:colOff>101600</xdr:colOff>
      <xdr:row>38</xdr:row>
      <xdr:rowOff>5083</xdr:rowOff>
    </xdr:to>
    <xdr:sp macro="" textlink="">
      <xdr:nvSpPr>
        <xdr:cNvPr id="522" name="フローチャート: 判断 521"/>
        <xdr:cNvSpPr/>
      </xdr:nvSpPr>
      <xdr:spPr>
        <a:xfrm>
          <a:off x="12763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167660</xdr:rowOff>
    </xdr:from>
    <xdr:ext cx="469744" cy="259045"/>
    <xdr:sp macro="" textlink="">
      <xdr:nvSpPr>
        <xdr:cNvPr id="523" name="テキスト ボックス 522"/>
        <xdr:cNvSpPr txBox="1"/>
      </xdr:nvSpPr>
      <xdr:spPr>
        <a:xfrm>
          <a:off x="12579428" y="651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79390</xdr:rowOff>
    </xdr:from>
    <xdr:to>
      <xdr:col>85</xdr:col>
      <xdr:colOff>177800</xdr:colOff>
      <xdr:row>37</xdr:row>
      <xdr:rowOff>9540</xdr:rowOff>
    </xdr:to>
    <xdr:sp macro="" textlink="">
      <xdr:nvSpPr>
        <xdr:cNvPr id="529" name="楕円 528"/>
        <xdr:cNvSpPr/>
      </xdr:nvSpPr>
      <xdr:spPr>
        <a:xfrm>
          <a:off x="16268700" y="625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102267</xdr:rowOff>
    </xdr:from>
    <xdr:ext cx="534377" cy="259045"/>
    <xdr:sp macro="" textlink="">
      <xdr:nvSpPr>
        <xdr:cNvPr id="530" name="災害復旧事業費該当値テキスト"/>
        <xdr:cNvSpPr txBox="1"/>
      </xdr:nvSpPr>
      <xdr:spPr>
        <a:xfrm>
          <a:off x="16370300" y="610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92969</xdr:rowOff>
    </xdr:from>
    <xdr:to>
      <xdr:col>81</xdr:col>
      <xdr:colOff>101600</xdr:colOff>
      <xdr:row>37</xdr:row>
      <xdr:rowOff>23119</xdr:rowOff>
    </xdr:to>
    <xdr:sp macro="" textlink="">
      <xdr:nvSpPr>
        <xdr:cNvPr id="531" name="楕円 530"/>
        <xdr:cNvSpPr/>
      </xdr:nvSpPr>
      <xdr:spPr>
        <a:xfrm>
          <a:off x="15430500" y="62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39646</xdr:rowOff>
    </xdr:from>
    <xdr:ext cx="534377" cy="259045"/>
    <xdr:sp macro="" textlink="">
      <xdr:nvSpPr>
        <xdr:cNvPr id="532" name="テキスト ボックス 531"/>
        <xdr:cNvSpPr txBox="1"/>
      </xdr:nvSpPr>
      <xdr:spPr>
        <a:xfrm>
          <a:off x="15214111" y="60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84328</xdr:rowOff>
    </xdr:from>
    <xdr:to>
      <xdr:col>76</xdr:col>
      <xdr:colOff>165100</xdr:colOff>
      <xdr:row>38</xdr:row>
      <xdr:rowOff>14478</xdr:rowOff>
    </xdr:to>
    <xdr:sp macro="" textlink="">
      <xdr:nvSpPr>
        <xdr:cNvPr id="533" name="楕円 532"/>
        <xdr:cNvSpPr/>
      </xdr:nvSpPr>
      <xdr:spPr>
        <a:xfrm>
          <a:off x="14541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31005</xdr:rowOff>
    </xdr:from>
    <xdr:ext cx="469744" cy="259045"/>
    <xdr:sp macro="" textlink="">
      <xdr:nvSpPr>
        <xdr:cNvPr id="534" name="テキスト ボックス 533"/>
        <xdr:cNvSpPr txBox="1"/>
      </xdr:nvSpPr>
      <xdr:spPr>
        <a:xfrm>
          <a:off x="14357428" y="620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162669</xdr:rowOff>
    </xdr:from>
    <xdr:to>
      <xdr:col>72</xdr:col>
      <xdr:colOff>38100</xdr:colOff>
      <xdr:row>37</xdr:row>
      <xdr:rowOff>92819</xdr:rowOff>
    </xdr:to>
    <xdr:sp macro="" textlink="">
      <xdr:nvSpPr>
        <xdr:cNvPr id="535" name="楕円 534"/>
        <xdr:cNvSpPr/>
      </xdr:nvSpPr>
      <xdr:spPr>
        <a:xfrm>
          <a:off x="13652500" y="633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109346</xdr:rowOff>
    </xdr:from>
    <xdr:ext cx="534377" cy="259045"/>
    <xdr:sp macro="" textlink="">
      <xdr:nvSpPr>
        <xdr:cNvPr id="536" name="テキスト ボックス 535"/>
        <xdr:cNvSpPr txBox="1"/>
      </xdr:nvSpPr>
      <xdr:spPr>
        <a:xfrm>
          <a:off x="13436111" y="611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170899</xdr:rowOff>
    </xdr:from>
    <xdr:to>
      <xdr:col>67</xdr:col>
      <xdr:colOff>101600</xdr:colOff>
      <xdr:row>36</xdr:row>
      <xdr:rowOff>101049</xdr:rowOff>
    </xdr:to>
    <xdr:sp macro="" textlink="">
      <xdr:nvSpPr>
        <xdr:cNvPr id="537" name="楕円 536"/>
        <xdr:cNvSpPr/>
      </xdr:nvSpPr>
      <xdr:spPr>
        <a:xfrm>
          <a:off x="12763500" y="61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117576</xdr:rowOff>
    </xdr:from>
    <xdr:ext cx="534377" cy="259045"/>
    <xdr:sp macro="" textlink="">
      <xdr:nvSpPr>
        <xdr:cNvPr id="538" name="テキスト ボックス 537"/>
        <xdr:cNvSpPr txBox="1"/>
      </xdr:nvSpPr>
      <xdr:spPr>
        <a:xfrm>
          <a:off x="12547111" y="594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72572</xdr:rowOff>
    </xdr:from>
    <xdr:to>
      <xdr:col>67</xdr:col>
      <xdr:colOff>101600</xdr:colOff>
      <xdr:row>57</xdr:row>
      <xdr:rowOff>2722</xdr:rowOff>
    </xdr:to>
    <xdr:sp macro="" textlink="">
      <xdr:nvSpPr>
        <xdr:cNvPr id="581" name="フローチャート: 判断 580"/>
        <xdr:cNvSpPr/>
      </xdr:nvSpPr>
      <xdr:spPr>
        <a:xfrm>
          <a:off x="12763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19249</xdr:rowOff>
    </xdr:from>
    <xdr:ext cx="249299" cy="259045"/>
    <xdr:sp macro="" textlink="">
      <xdr:nvSpPr>
        <xdr:cNvPr id="582" name="テキスト ボックス 581"/>
        <xdr:cNvSpPr txBox="1"/>
      </xdr:nvSpPr>
      <xdr:spPr>
        <a:xfrm>
          <a:off x="12689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62845</xdr:rowOff>
    </xdr:from>
    <xdr:to>
      <xdr:col>85</xdr:col>
      <xdr:colOff>127000</xdr:colOff>
      <xdr:row>75</xdr:row>
      <xdr:rowOff>110713</xdr:rowOff>
    </xdr:to>
    <xdr:cxnSp macro="">
      <xdr:nvCxnSpPr>
        <xdr:cNvPr id="626" name="直線コネクタ 625"/>
        <xdr:cNvCxnSpPr/>
      </xdr:nvCxnSpPr>
      <xdr:spPr>
        <a:xfrm flipV="1">
          <a:off x="15481300" y="12921595"/>
          <a:ext cx="838200" cy="4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19344</xdr:rowOff>
    </xdr:from>
    <xdr:ext cx="534377" cy="259045"/>
    <xdr:sp macro="" textlink="">
      <xdr:nvSpPr>
        <xdr:cNvPr id="627" name="公債費平均値テキスト"/>
        <xdr:cNvSpPr txBox="1"/>
      </xdr:nvSpPr>
      <xdr:spPr>
        <a:xfrm>
          <a:off x="16370300" y="1304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110713</xdr:rowOff>
    </xdr:from>
    <xdr:to>
      <xdr:col>81</xdr:col>
      <xdr:colOff>50800</xdr:colOff>
      <xdr:row>75</xdr:row>
      <xdr:rowOff>162339</xdr:rowOff>
    </xdr:to>
    <xdr:cxnSp macro="">
      <xdr:nvCxnSpPr>
        <xdr:cNvPr id="629" name="直線コネクタ 628"/>
        <xdr:cNvCxnSpPr/>
      </xdr:nvCxnSpPr>
      <xdr:spPr>
        <a:xfrm flipV="1">
          <a:off x="14592300" y="12969463"/>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137941</xdr:rowOff>
    </xdr:from>
    <xdr:ext cx="534377" cy="259045"/>
    <xdr:sp macro="" textlink="">
      <xdr:nvSpPr>
        <xdr:cNvPr id="631" name="テキスト ボックス 630"/>
        <xdr:cNvSpPr txBox="1"/>
      </xdr:nvSpPr>
      <xdr:spPr>
        <a:xfrm>
          <a:off x="15214111" y="1316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76005</xdr:rowOff>
    </xdr:from>
    <xdr:to>
      <xdr:col>76</xdr:col>
      <xdr:colOff>114300</xdr:colOff>
      <xdr:row>75</xdr:row>
      <xdr:rowOff>162339</xdr:rowOff>
    </xdr:to>
    <xdr:cxnSp macro="">
      <xdr:nvCxnSpPr>
        <xdr:cNvPr id="632" name="直線コネクタ 631"/>
        <xdr:cNvCxnSpPr/>
      </xdr:nvCxnSpPr>
      <xdr:spPr>
        <a:xfrm>
          <a:off x="13703300" y="12934755"/>
          <a:ext cx="889000" cy="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142392</xdr:rowOff>
    </xdr:from>
    <xdr:ext cx="534377" cy="259045"/>
    <xdr:sp macro="" textlink="">
      <xdr:nvSpPr>
        <xdr:cNvPr id="634" name="テキスト ボックス 633"/>
        <xdr:cNvSpPr txBox="1"/>
      </xdr:nvSpPr>
      <xdr:spPr>
        <a:xfrm>
          <a:off x="14325111" y="131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17003</xdr:rowOff>
    </xdr:from>
    <xdr:to>
      <xdr:col>71</xdr:col>
      <xdr:colOff>177800</xdr:colOff>
      <xdr:row>75</xdr:row>
      <xdr:rowOff>76005</xdr:rowOff>
    </xdr:to>
    <xdr:cxnSp macro="">
      <xdr:nvCxnSpPr>
        <xdr:cNvPr id="635" name="直線コネクタ 634"/>
        <xdr:cNvCxnSpPr/>
      </xdr:nvCxnSpPr>
      <xdr:spPr>
        <a:xfrm>
          <a:off x="12814300" y="12875753"/>
          <a:ext cx="889000" cy="5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13552</xdr:rowOff>
    </xdr:from>
    <xdr:ext cx="534377" cy="259045"/>
    <xdr:sp macro="" textlink="">
      <xdr:nvSpPr>
        <xdr:cNvPr id="637" name="テキスト ボックス 636"/>
        <xdr:cNvSpPr txBox="1"/>
      </xdr:nvSpPr>
      <xdr:spPr>
        <a:xfrm>
          <a:off x="13436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162951</xdr:rowOff>
    </xdr:from>
    <xdr:to>
      <xdr:col>67</xdr:col>
      <xdr:colOff>101600</xdr:colOff>
      <xdr:row>76</xdr:row>
      <xdr:rowOff>93101</xdr:rowOff>
    </xdr:to>
    <xdr:sp macro="" textlink="">
      <xdr:nvSpPr>
        <xdr:cNvPr id="638" name="フローチャート: 判断 637"/>
        <xdr:cNvSpPr/>
      </xdr:nvSpPr>
      <xdr:spPr>
        <a:xfrm>
          <a:off x="12763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84228</xdr:rowOff>
    </xdr:from>
    <xdr:ext cx="534377" cy="259045"/>
    <xdr:sp macro="" textlink="">
      <xdr:nvSpPr>
        <xdr:cNvPr id="639" name="テキスト ボックス 638"/>
        <xdr:cNvSpPr txBox="1"/>
      </xdr:nvSpPr>
      <xdr:spPr>
        <a:xfrm>
          <a:off x="12547111" y="131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12045</xdr:rowOff>
    </xdr:from>
    <xdr:to>
      <xdr:col>85</xdr:col>
      <xdr:colOff>177800</xdr:colOff>
      <xdr:row>75</xdr:row>
      <xdr:rowOff>113645</xdr:rowOff>
    </xdr:to>
    <xdr:sp macro="" textlink="">
      <xdr:nvSpPr>
        <xdr:cNvPr id="645" name="楕円 644"/>
        <xdr:cNvSpPr/>
      </xdr:nvSpPr>
      <xdr:spPr>
        <a:xfrm>
          <a:off x="16268700" y="128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34922</xdr:rowOff>
    </xdr:from>
    <xdr:ext cx="534377" cy="259045"/>
    <xdr:sp macro="" textlink="">
      <xdr:nvSpPr>
        <xdr:cNvPr id="646" name="公債費該当値テキスト"/>
        <xdr:cNvSpPr txBox="1"/>
      </xdr:nvSpPr>
      <xdr:spPr>
        <a:xfrm>
          <a:off x="16370300" y="1272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59913</xdr:rowOff>
    </xdr:from>
    <xdr:to>
      <xdr:col>81</xdr:col>
      <xdr:colOff>101600</xdr:colOff>
      <xdr:row>75</xdr:row>
      <xdr:rowOff>161513</xdr:rowOff>
    </xdr:to>
    <xdr:sp macro="" textlink="">
      <xdr:nvSpPr>
        <xdr:cNvPr id="647" name="楕円 646"/>
        <xdr:cNvSpPr/>
      </xdr:nvSpPr>
      <xdr:spPr>
        <a:xfrm>
          <a:off x="15430500" y="129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6590</xdr:rowOff>
    </xdr:from>
    <xdr:ext cx="534377" cy="259045"/>
    <xdr:sp macro="" textlink="">
      <xdr:nvSpPr>
        <xdr:cNvPr id="648" name="テキスト ボックス 647"/>
        <xdr:cNvSpPr txBox="1"/>
      </xdr:nvSpPr>
      <xdr:spPr>
        <a:xfrm>
          <a:off x="15214111" y="1269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111539</xdr:rowOff>
    </xdr:from>
    <xdr:to>
      <xdr:col>76</xdr:col>
      <xdr:colOff>165100</xdr:colOff>
      <xdr:row>76</xdr:row>
      <xdr:rowOff>41689</xdr:rowOff>
    </xdr:to>
    <xdr:sp macro="" textlink="">
      <xdr:nvSpPr>
        <xdr:cNvPr id="649" name="楕円 648"/>
        <xdr:cNvSpPr/>
      </xdr:nvSpPr>
      <xdr:spPr>
        <a:xfrm>
          <a:off x="14541500" y="1297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58216</xdr:rowOff>
    </xdr:from>
    <xdr:ext cx="534377" cy="259045"/>
    <xdr:sp macro="" textlink="">
      <xdr:nvSpPr>
        <xdr:cNvPr id="650" name="テキスト ボックス 649"/>
        <xdr:cNvSpPr txBox="1"/>
      </xdr:nvSpPr>
      <xdr:spPr>
        <a:xfrm>
          <a:off x="14325111" y="1274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25205</xdr:rowOff>
    </xdr:from>
    <xdr:to>
      <xdr:col>72</xdr:col>
      <xdr:colOff>38100</xdr:colOff>
      <xdr:row>75</xdr:row>
      <xdr:rowOff>126805</xdr:rowOff>
    </xdr:to>
    <xdr:sp macro="" textlink="">
      <xdr:nvSpPr>
        <xdr:cNvPr id="651" name="楕円 650"/>
        <xdr:cNvSpPr/>
      </xdr:nvSpPr>
      <xdr:spPr>
        <a:xfrm>
          <a:off x="13652500" y="1288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143332</xdr:rowOff>
    </xdr:from>
    <xdr:ext cx="534377" cy="259045"/>
    <xdr:sp macro="" textlink="">
      <xdr:nvSpPr>
        <xdr:cNvPr id="652" name="テキスト ボックス 651"/>
        <xdr:cNvSpPr txBox="1"/>
      </xdr:nvSpPr>
      <xdr:spPr>
        <a:xfrm>
          <a:off x="13436111" y="1265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137653</xdr:rowOff>
    </xdr:from>
    <xdr:to>
      <xdr:col>67</xdr:col>
      <xdr:colOff>101600</xdr:colOff>
      <xdr:row>75</xdr:row>
      <xdr:rowOff>67803</xdr:rowOff>
    </xdr:to>
    <xdr:sp macro="" textlink="">
      <xdr:nvSpPr>
        <xdr:cNvPr id="653" name="楕円 652"/>
        <xdr:cNvSpPr/>
      </xdr:nvSpPr>
      <xdr:spPr>
        <a:xfrm>
          <a:off x="12763500" y="1282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84330</xdr:rowOff>
    </xdr:from>
    <xdr:ext cx="534377" cy="259045"/>
    <xdr:sp macro="" textlink="">
      <xdr:nvSpPr>
        <xdr:cNvPr id="654" name="テキスト ボックス 653"/>
        <xdr:cNvSpPr txBox="1"/>
      </xdr:nvSpPr>
      <xdr:spPr>
        <a:xfrm>
          <a:off x="12547111" y="1260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8728</xdr:rowOff>
    </xdr:from>
    <xdr:to>
      <xdr:col>85</xdr:col>
      <xdr:colOff>127000</xdr:colOff>
      <xdr:row>98</xdr:row>
      <xdr:rowOff>128332</xdr:rowOff>
    </xdr:to>
    <xdr:cxnSp macro="">
      <xdr:nvCxnSpPr>
        <xdr:cNvPr id="683" name="直線コネクタ 682"/>
        <xdr:cNvCxnSpPr/>
      </xdr:nvCxnSpPr>
      <xdr:spPr>
        <a:xfrm>
          <a:off x="15481300" y="16810828"/>
          <a:ext cx="838200" cy="11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46832</xdr:rowOff>
    </xdr:from>
    <xdr:ext cx="534377" cy="259045"/>
    <xdr:sp macro="" textlink="">
      <xdr:nvSpPr>
        <xdr:cNvPr id="684" name="積立金平均値テキスト"/>
        <xdr:cNvSpPr txBox="1"/>
      </xdr:nvSpPr>
      <xdr:spPr>
        <a:xfrm>
          <a:off x="16370300" y="16677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121617</xdr:rowOff>
    </xdr:from>
    <xdr:to>
      <xdr:col>81</xdr:col>
      <xdr:colOff>50800</xdr:colOff>
      <xdr:row>98</xdr:row>
      <xdr:rowOff>8728</xdr:rowOff>
    </xdr:to>
    <xdr:cxnSp macro="">
      <xdr:nvCxnSpPr>
        <xdr:cNvPr id="686" name="直線コネクタ 685"/>
        <xdr:cNvCxnSpPr/>
      </xdr:nvCxnSpPr>
      <xdr:spPr>
        <a:xfrm>
          <a:off x="14592300" y="16752267"/>
          <a:ext cx="889000" cy="5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142910</xdr:rowOff>
    </xdr:from>
    <xdr:ext cx="534377" cy="259045"/>
    <xdr:sp macro="" textlink="">
      <xdr:nvSpPr>
        <xdr:cNvPr id="688" name="テキスト ボックス 687"/>
        <xdr:cNvSpPr txBox="1"/>
      </xdr:nvSpPr>
      <xdr:spPr>
        <a:xfrm>
          <a:off x="15214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121617</xdr:rowOff>
    </xdr:from>
    <xdr:to>
      <xdr:col>76</xdr:col>
      <xdr:colOff>114300</xdr:colOff>
      <xdr:row>98</xdr:row>
      <xdr:rowOff>159764</xdr:rowOff>
    </xdr:to>
    <xdr:cxnSp macro="">
      <xdr:nvCxnSpPr>
        <xdr:cNvPr id="689" name="直線コネクタ 688"/>
        <xdr:cNvCxnSpPr/>
      </xdr:nvCxnSpPr>
      <xdr:spPr>
        <a:xfrm flipV="1">
          <a:off x="13703300" y="16752267"/>
          <a:ext cx="889000" cy="20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127723</xdr:rowOff>
    </xdr:from>
    <xdr:ext cx="534377" cy="259045"/>
    <xdr:sp macro="" textlink="">
      <xdr:nvSpPr>
        <xdr:cNvPr id="691" name="テキスト ボックス 690"/>
        <xdr:cNvSpPr txBox="1"/>
      </xdr:nvSpPr>
      <xdr:spPr>
        <a:xfrm>
          <a:off x="14325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159764</xdr:rowOff>
    </xdr:from>
    <xdr:to>
      <xdr:col>71</xdr:col>
      <xdr:colOff>177800</xdr:colOff>
      <xdr:row>98</xdr:row>
      <xdr:rowOff>161241</xdr:rowOff>
    </xdr:to>
    <xdr:cxnSp macro="">
      <xdr:nvCxnSpPr>
        <xdr:cNvPr id="692" name="直線コネクタ 691"/>
        <xdr:cNvCxnSpPr/>
      </xdr:nvCxnSpPr>
      <xdr:spPr>
        <a:xfrm flipV="1">
          <a:off x="12814300" y="16961864"/>
          <a:ext cx="88900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8183</xdr:rowOff>
    </xdr:from>
    <xdr:ext cx="534377" cy="259045"/>
    <xdr:sp macro="" textlink="">
      <xdr:nvSpPr>
        <xdr:cNvPr id="694" name="テキスト ボックス 693"/>
        <xdr:cNvSpPr txBox="1"/>
      </xdr:nvSpPr>
      <xdr:spPr>
        <a:xfrm>
          <a:off x="13436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102060</xdr:rowOff>
    </xdr:from>
    <xdr:to>
      <xdr:col>67</xdr:col>
      <xdr:colOff>101600</xdr:colOff>
      <xdr:row>98</xdr:row>
      <xdr:rowOff>32210</xdr:rowOff>
    </xdr:to>
    <xdr:sp macro="" textlink="">
      <xdr:nvSpPr>
        <xdr:cNvPr id="695" name="フローチャート: 判断 694"/>
        <xdr:cNvSpPr/>
      </xdr:nvSpPr>
      <xdr:spPr>
        <a:xfrm>
          <a:off x="12763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48737</xdr:rowOff>
    </xdr:from>
    <xdr:ext cx="534377" cy="259045"/>
    <xdr:sp macro="" textlink="">
      <xdr:nvSpPr>
        <xdr:cNvPr id="696" name="テキスト ボックス 695"/>
        <xdr:cNvSpPr txBox="1"/>
      </xdr:nvSpPr>
      <xdr:spPr>
        <a:xfrm>
          <a:off x="12547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77532</xdr:rowOff>
    </xdr:from>
    <xdr:to>
      <xdr:col>85</xdr:col>
      <xdr:colOff>177800</xdr:colOff>
      <xdr:row>99</xdr:row>
      <xdr:rowOff>7682</xdr:rowOff>
    </xdr:to>
    <xdr:sp macro="" textlink="">
      <xdr:nvSpPr>
        <xdr:cNvPr id="702" name="楕円 701"/>
        <xdr:cNvSpPr/>
      </xdr:nvSpPr>
      <xdr:spPr>
        <a:xfrm>
          <a:off x="16268700" y="1687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2383</xdr:rowOff>
    </xdr:from>
    <xdr:ext cx="534377" cy="259045"/>
    <xdr:sp macro="" textlink="">
      <xdr:nvSpPr>
        <xdr:cNvPr id="703" name="積立金該当値テキスト"/>
        <xdr:cNvSpPr txBox="1"/>
      </xdr:nvSpPr>
      <xdr:spPr>
        <a:xfrm>
          <a:off x="16370300" y="1680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129378</xdr:rowOff>
    </xdr:from>
    <xdr:to>
      <xdr:col>81</xdr:col>
      <xdr:colOff>101600</xdr:colOff>
      <xdr:row>98</xdr:row>
      <xdr:rowOff>59528</xdr:rowOff>
    </xdr:to>
    <xdr:sp macro="" textlink="">
      <xdr:nvSpPr>
        <xdr:cNvPr id="704" name="楕円 703"/>
        <xdr:cNvSpPr/>
      </xdr:nvSpPr>
      <xdr:spPr>
        <a:xfrm>
          <a:off x="15430500" y="1676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76055</xdr:rowOff>
    </xdr:from>
    <xdr:ext cx="534377" cy="259045"/>
    <xdr:sp macro="" textlink="">
      <xdr:nvSpPr>
        <xdr:cNvPr id="705" name="テキスト ボックス 704"/>
        <xdr:cNvSpPr txBox="1"/>
      </xdr:nvSpPr>
      <xdr:spPr>
        <a:xfrm>
          <a:off x="15214111" y="1653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70817</xdr:rowOff>
    </xdr:from>
    <xdr:to>
      <xdr:col>76</xdr:col>
      <xdr:colOff>165100</xdr:colOff>
      <xdr:row>98</xdr:row>
      <xdr:rowOff>967</xdr:rowOff>
    </xdr:to>
    <xdr:sp macro="" textlink="">
      <xdr:nvSpPr>
        <xdr:cNvPr id="706" name="楕円 705"/>
        <xdr:cNvSpPr/>
      </xdr:nvSpPr>
      <xdr:spPr>
        <a:xfrm>
          <a:off x="14541500" y="167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17494</xdr:rowOff>
    </xdr:from>
    <xdr:ext cx="534377" cy="259045"/>
    <xdr:sp macro="" textlink="">
      <xdr:nvSpPr>
        <xdr:cNvPr id="707" name="テキスト ボックス 706"/>
        <xdr:cNvSpPr txBox="1"/>
      </xdr:nvSpPr>
      <xdr:spPr>
        <a:xfrm>
          <a:off x="14325111" y="1647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108964</xdr:rowOff>
    </xdr:from>
    <xdr:to>
      <xdr:col>72</xdr:col>
      <xdr:colOff>38100</xdr:colOff>
      <xdr:row>99</xdr:row>
      <xdr:rowOff>39114</xdr:rowOff>
    </xdr:to>
    <xdr:sp macro="" textlink="">
      <xdr:nvSpPr>
        <xdr:cNvPr id="708" name="楕円 707"/>
        <xdr:cNvSpPr/>
      </xdr:nvSpPr>
      <xdr:spPr>
        <a:xfrm>
          <a:off x="13652500" y="1691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30241</xdr:rowOff>
    </xdr:from>
    <xdr:ext cx="469744" cy="259045"/>
    <xdr:sp macro="" textlink="">
      <xdr:nvSpPr>
        <xdr:cNvPr id="709" name="テキスト ボックス 708"/>
        <xdr:cNvSpPr txBox="1"/>
      </xdr:nvSpPr>
      <xdr:spPr>
        <a:xfrm>
          <a:off x="13468428" y="1700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110441</xdr:rowOff>
    </xdr:from>
    <xdr:to>
      <xdr:col>67</xdr:col>
      <xdr:colOff>101600</xdr:colOff>
      <xdr:row>99</xdr:row>
      <xdr:rowOff>40591</xdr:rowOff>
    </xdr:to>
    <xdr:sp macro="" textlink="">
      <xdr:nvSpPr>
        <xdr:cNvPr id="710" name="楕円 709"/>
        <xdr:cNvSpPr/>
      </xdr:nvSpPr>
      <xdr:spPr>
        <a:xfrm>
          <a:off x="12763500" y="169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31718</xdr:rowOff>
    </xdr:from>
    <xdr:ext cx="469744" cy="259045"/>
    <xdr:sp macro="" textlink="">
      <xdr:nvSpPr>
        <xdr:cNvPr id="711" name="テキスト ボックス 710"/>
        <xdr:cNvSpPr txBox="1"/>
      </xdr:nvSpPr>
      <xdr:spPr>
        <a:xfrm>
          <a:off x="12579428" y="1700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38316</xdr:rowOff>
    </xdr:from>
    <xdr:to>
      <xdr:col>116</xdr:col>
      <xdr:colOff>63500</xdr:colOff>
      <xdr:row>39</xdr:row>
      <xdr:rowOff>44450</xdr:rowOff>
    </xdr:to>
    <xdr:cxnSp macro="">
      <xdr:nvCxnSpPr>
        <xdr:cNvPr id="740" name="直線コネクタ 739"/>
        <xdr:cNvCxnSpPr/>
      </xdr:nvCxnSpPr>
      <xdr:spPr>
        <a:xfrm>
          <a:off x="21323300" y="6724866"/>
          <a:ext cx="8382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41" name="投資及び出資金平均値テキスト"/>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23114</xdr:rowOff>
    </xdr:from>
    <xdr:to>
      <xdr:col>111</xdr:col>
      <xdr:colOff>177800</xdr:colOff>
      <xdr:row>39</xdr:row>
      <xdr:rowOff>38316</xdr:rowOff>
    </xdr:to>
    <xdr:cxnSp macro="">
      <xdr:nvCxnSpPr>
        <xdr:cNvPr id="743" name="直線コネクタ 742"/>
        <xdr:cNvCxnSpPr/>
      </xdr:nvCxnSpPr>
      <xdr:spPr>
        <a:xfrm>
          <a:off x="20434300" y="6709664"/>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146295</xdr:rowOff>
    </xdr:from>
    <xdr:ext cx="469744" cy="259045"/>
    <xdr:sp macro="" textlink="">
      <xdr:nvSpPr>
        <xdr:cNvPr id="745" name="テキスト ボックス 744"/>
        <xdr:cNvSpPr txBox="1"/>
      </xdr:nvSpPr>
      <xdr:spPr>
        <a:xfrm>
          <a:off x="21088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23114</xdr:rowOff>
    </xdr:from>
    <xdr:to>
      <xdr:col>107</xdr:col>
      <xdr:colOff>50800</xdr:colOff>
      <xdr:row>39</xdr:row>
      <xdr:rowOff>44450</xdr:rowOff>
    </xdr:to>
    <xdr:cxnSp macro="">
      <xdr:nvCxnSpPr>
        <xdr:cNvPr id="746" name="直線コネクタ 745"/>
        <xdr:cNvCxnSpPr/>
      </xdr:nvCxnSpPr>
      <xdr:spPr>
        <a:xfrm flipV="1">
          <a:off x="19545300" y="6709664"/>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163593</xdr:rowOff>
    </xdr:from>
    <xdr:ext cx="469744" cy="259045"/>
    <xdr:sp macro="" textlink="">
      <xdr:nvSpPr>
        <xdr:cNvPr id="748" name="テキスト ボックス 747"/>
        <xdr:cNvSpPr txBox="1"/>
      </xdr:nvSpPr>
      <xdr:spPr>
        <a:xfrm>
          <a:off x="20199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6088</xdr:rowOff>
    </xdr:from>
    <xdr:ext cx="469744" cy="259045"/>
    <xdr:sp macro="" textlink="">
      <xdr:nvSpPr>
        <xdr:cNvPr id="751" name="テキスト ボックス 750"/>
        <xdr:cNvSpPr txBox="1"/>
      </xdr:nvSpPr>
      <xdr:spPr>
        <a:xfrm>
          <a:off x="19310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2" name="フローチャート: 判断 751"/>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3" name="テキスト ボックス 752"/>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158966</xdr:rowOff>
    </xdr:from>
    <xdr:to>
      <xdr:col>112</xdr:col>
      <xdr:colOff>38100</xdr:colOff>
      <xdr:row>39</xdr:row>
      <xdr:rowOff>89116</xdr:rowOff>
    </xdr:to>
    <xdr:sp macro="" textlink="">
      <xdr:nvSpPr>
        <xdr:cNvPr id="761" name="楕円 760"/>
        <xdr:cNvSpPr/>
      </xdr:nvSpPr>
      <xdr:spPr>
        <a:xfrm>
          <a:off x="21272500" y="66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80243</xdr:rowOff>
    </xdr:from>
    <xdr:ext cx="378565" cy="259045"/>
    <xdr:sp macro="" textlink="">
      <xdr:nvSpPr>
        <xdr:cNvPr id="762" name="テキスト ボックス 761"/>
        <xdr:cNvSpPr txBox="1"/>
      </xdr:nvSpPr>
      <xdr:spPr>
        <a:xfrm>
          <a:off x="21134017" y="676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143764</xdr:rowOff>
    </xdr:from>
    <xdr:to>
      <xdr:col>107</xdr:col>
      <xdr:colOff>101600</xdr:colOff>
      <xdr:row>39</xdr:row>
      <xdr:rowOff>73914</xdr:rowOff>
    </xdr:to>
    <xdr:sp macro="" textlink="">
      <xdr:nvSpPr>
        <xdr:cNvPr id="763" name="楕円 762"/>
        <xdr:cNvSpPr/>
      </xdr:nvSpPr>
      <xdr:spPr>
        <a:xfrm>
          <a:off x="20383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65041</xdr:rowOff>
    </xdr:from>
    <xdr:ext cx="378565" cy="259045"/>
    <xdr:sp macro="" textlink="">
      <xdr:nvSpPr>
        <xdr:cNvPr id="764" name="テキスト ボックス 763"/>
        <xdr:cNvSpPr txBox="1"/>
      </xdr:nvSpPr>
      <xdr:spPr>
        <a:xfrm>
          <a:off x="20245017" y="6751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111615</xdr:rowOff>
    </xdr:from>
    <xdr:to>
      <xdr:col>116</xdr:col>
      <xdr:colOff>63500</xdr:colOff>
      <xdr:row>58</xdr:row>
      <xdr:rowOff>113998</xdr:rowOff>
    </xdr:to>
    <xdr:cxnSp macro="">
      <xdr:nvCxnSpPr>
        <xdr:cNvPr id="799" name="直線コネクタ 798"/>
        <xdr:cNvCxnSpPr/>
      </xdr:nvCxnSpPr>
      <xdr:spPr>
        <a:xfrm flipV="1">
          <a:off x="21323300" y="10055715"/>
          <a:ext cx="8382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39960</xdr:rowOff>
    </xdr:from>
    <xdr:ext cx="469744" cy="259045"/>
    <xdr:sp macro="" textlink="">
      <xdr:nvSpPr>
        <xdr:cNvPr id="800" name="貸付金平均値テキスト"/>
        <xdr:cNvSpPr txBox="1"/>
      </xdr:nvSpPr>
      <xdr:spPr>
        <a:xfrm>
          <a:off x="22212300" y="9984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113998</xdr:rowOff>
    </xdr:from>
    <xdr:to>
      <xdr:col>111</xdr:col>
      <xdr:colOff>177800</xdr:colOff>
      <xdr:row>58</xdr:row>
      <xdr:rowOff>119159</xdr:rowOff>
    </xdr:to>
    <xdr:cxnSp macro="">
      <xdr:nvCxnSpPr>
        <xdr:cNvPr id="802" name="直線コネクタ 801"/>
        <xdr:cNvCxnSpPr/>
      </xdr:nvCxnSpPr>
      <xdr:spPr>
        <a:xfrm flipV="1">
          <a:off x="20434300" y="10058098"/>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154515</xdr:rowOff>
    </xdr:from>
    <xdr:ext cx="469744" cy="259045"/>
    <xdr:sp macro="" textlink="">
      <xdr:nvSpPr>
        <xdr:cNvPr id="804" name="テキスト ボックス 803"/>
        <xdr:cNvSpPr txBox="1"/>
      </xdr:nvSpPr>
      <xdr:spPr>
        <a:xfrm>
          <a:off x="21088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119159</xdr:rowOff>
    </xdr:from>
    <xdr:to>
      <xdr:col>107</xdr:col>
      <xdr:colOff>50800</xdr:colOff>
      <xdr:row>58</xdr:row>
      <xdr:rowOff>122784</xdr:rowOff>
    </xdr:to>
    <xdr:cxnSp macro="">
      <xdr:nvCxnSpPr>
        <xdr:cNvPr id="805" name="直線コネクタ 804"/>
        <xdr:cNvCxnSpPr/>
      </xdr:nvCxnSpPr>
      <xdr:spPr>
        <a:xfrm flipV="1">
          <a:off x="19545300" y="10063259"/>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7" name="テキスト ボックス 806"/>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122784</xdr:rowOff>
    </xdr:from>
    <xdr:to>
      <xdr:col>102</xdr:col>
      <xdr:colOff>114300</xdr:colOff>
      <xdr:row>58</xdr:row>
      <xdr:rowOff>126801</xdr:rowOff>
    </xdr:to>
    <xdr:cxnSp macro="">
      <xdr:nvCxnSpPr>
        <xdr:cNvPr id="808" name="直線コネクタ 807"/>
        <xdr:cNvCxnSpPr/>
      </xdr:nvCxnSpPr>
      <xdr:spPr>
        <a:xfrm flipV="1">
          <a:off x="18656300" y="10066884"/>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128388</xdr:rowOff>
    </xdr:from>
    <xdr:ext cx="469744" cy="259045"/>
    <xdr:sp macro="" textlink="">
      <xdr:nvSpPr>
        <xdr:cNvPr id="810" name="テキスト ボックス 809"/>
        <xdr:cNvSpPr txBox="1"/>
      </xdr:nvSpPr>
      <xdr:spPr>
        <a:xfrm>
          <a:off x="19310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165840</xdr:rowOff>
    </xdr:from>
    <xdr:to>
      <xdr:col>98</xdr:col>
      <xdr:colOff>38100</xdr:colOff>
      <xdr:row>58</xdr:row>
      <xdr:rowOff>95990</xdr:rowOff>
    </xdr:to>
    <xdr:sp macro="" textlink="">
      <xdr:nvSpPr>
        <xdr:cNvPr id="811" name="フローチャート: 判断 810"/>
        <xdr:cNvSpPr/>
      </xdr:nvSpPr>
      <xdr:spPr>
        <a:xfrm>
          <a:off x="18605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112517</xdr:rowOff>
    </xdr:from>
    <xdr:ext cx="469744" cy="259045"/>
    <xdr:sp macro="" textlink="">
      <xdr:nvSpPr>
        <xdr:cNvPr id="812" name="テキスト ボックス 811"/>
        <xdr:cNvSpPr txBox="1"/>
      </xdr:nvSpPr>
      <xdr:spPr>
        <a:xfrm>
          <a:off x="18421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60815</xdr:rowOff>
    </xdr:from>
    <xdr:to>
      <xdr:col>116</xdr:col>
      <xdr:colOff>114300</xdr:colOff>
      <xdr:row>58</xdr:row>
      <xdr:rowOff>162415</xdr:rowOff>
    </xdr:to>
    <xdr:sp macro="" textlink="">
      <xdr:nvSpPr>
        <xdr:cNvPr id="818" name="楕円 817"/>
        <xdr:cNvSpPr/>
      </xdr:nvSpPr>
      <xdr:spPr>
        <a:xfrm>
          <a:off x="22110700" y="100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83692</xdr:rowOff>
    </xdr:from>
    <xdr:ext cx="469744" cy="259045"/>
    <xdr:sp macro="" textlink="">
      <xdr:nvSpPr>
        <xdr:cNvPr id="819" name="貸付金該当値テキスト"/>
        <xdr:cNvSpPr txBox="1"/>
      </xdr:nvSpPr>
      <xdr:spPr>
        <a:xfrm>
          <a:off x="22212300" y="985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63198</xdr:rowOff>
    </xdr:from>
    <xdr:to>
      <xdr:col>112</xdr:col>
      <xdr:colOff>38100</xdr:colOff>
      <xdr:row>58</xdr:row>
      <xdr:rowOff>164798</xdr:rowOff>
    </xdr:to>
    <xdr:sp macro="" textlink="">
      <xdr:nvSpPr>
        <xdr:cNvPr id="820" name="楕円 819"/>
        <xdr:cNvSpPr/>
      </xdr:nvSpPr>
      <xdr:spPr>
        <a:xfrm>
          <a:off x="21272500" y="100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155925</xdr:rowOff>
    </xdr:from>
    <xdr:ext cx="469744" cy="259045"/>
    <xdr:sp macro="" textlink="">
      <xdr:nvSpPr>
        <xdr:cNvPr id="821" name="テキスト ボックス 820"/>
        <xdr:cNvSpPr txBox="1"/>
      </xdr:nvSpPr>
      <xdr:spPr>
        <a:xfrm>
          <a:off x="21088428" y="1010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68359</xdr:rowOff>
    </xdr:from>
    <xdr:to>
      <xdr:col>107</xdr:col>
      <xdr:colOff>101600</xdr:colOff>
      <xdr:row>58</xdr:row>
      <xdr:rowOff>169959</xdr:rowOff>
    </xdr:to>
    <xdr:sp macro="" textlink="">
      <xdr:nvSpPr>
        <xdr:cNvPr id="822" name="楕円 821"/>
        <xdr:cNvSpPr/>
      </xdr:nvSpPr>
      <xdr:spPr>
        <a:xfrm>
          <a:off x="20383500" y="100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161086</xdr:rowOff>
    </xdr:from>
    <xdr:ext cx="469744" cy="259045"/>
    <xdr:sp macro="" textlink="">
      <xdr:nvSpPr>
        <xdr:cNvPr id="823" name="テキスト ボックス 822"/>
        <xdr:cNvSpPr txBox="1"/>
      </xdr:nvSpPr>
      <xdr:spPr>
        <a:xfrm>
          <a:off x="20199428" y="1010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71984</xdr:rowOff>
    </xdr:from>
    <xdr:to>
      <xdr:col>102</xdr:col>
      <xdr:colOff>165100</xdr:colOff>
      <xdr:row>59</xdr:row>
      <xdr:rowOff>2134</xdr:rowOff>
    </xdr:to>
    <xdr:sp macro="" textlink="">
      <xdr:nvSpPr>
        <xdr:cNvPr id="824" name="楕円 823"/>
        <xdr:cNvSpPr/>
      </xdr:nvSpPr>
      <xdr:spPr>
        <a:xfrm>
          <a:off x="19494500" y="100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164711</xdr:rowOff>
    </xdr:from>
    <xdr:ext cx="469744" cy="259045"/>
    <xdr:sp macro="" textlink="">
      <xdr:nvSpPr>
        <xdr:cNvPr id="825" name="テキスト ボックス 824"/>
        <xdr:cNvSpPr txBox="1"/>
      </xdr:nvSpPr>
      <xdr:spPr>
        <a:xfrm>
          <a:off x="19310428" y="1010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76001</xdr:rowOff>
    </xdr:from>
    <xdr:to>
      <xdr:col>98</xdr:col>
      <xdr:colOff>38100</xdr:colOff>
      <xdr:row>59</xdr:row>
      <xdr:rowOff>6151</xdr:rowOff>
    </xdr:to>
    <xdr:sp macro="" textlink="">
      <xdr:nvSpPr>
        <xdr:cNvPr id="826" name="楕円 825"/>
        <xdr:cNvSpPr/>
      </xdr:nvSpPr>
      <xdr:spPr>
        <a:xfrm>
          <a:off x="18605500" y="1002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168728</xdr:rowOff>
    </xdr:from>
    <xdr:ext cx="469744" cy="259045"/>
    <xdr:sp macro="" textlink="">
      <xdr:nvSpPr>
        <xdr:cNvPr id="827" name="テキスト ボックス 826"/>
        <xdr:cNvSpPr txBox="1"/>
      </xdr:nvSpPr>
      <xdr:spPr>
        <a:xfrm>
          <a:off x="18421428" y="1011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126785</xdr:rowOff>
    </xdr:from>
    <xdr:to>
      <xdr:col>116</xdr:col>
      <xdr:colOff>63500</xdr:colOff>
      <xdr:row>76</xdr:row>
      <xdr:rowOff>135077</xdr:rowOff>
    </xdr:to>
    <xdr:cxnSp macro="">
      <xdr:nvCxnSpPr>
        <xdr:cNvPr id="857" name="直線コネクタ 856"/>
        <xdr:cNvCxnSpPr/>
      </xdr:nvCxnSpPr>
      <xdr:spPr>
        <a:xfrm flipV="1">
          <a:off x="21323300" y="13156985"/>
          <a:ext cx="838200" cy="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116425</xdr:rowOff>
    </xdr:from>
    <xdr:ext cx="534377" cy="259045"/>
    <xdr:sp macro="" textlink="">
      <xdr:nvSpPr>
        <xdr:cNvPr id="858" name="繰出金平均値テキスト"/>
        <xdr:cNvSpPr txBox="1"/>
      </xdr:nvSpPr>
      <xdr:spPr>
        <a:xfrm>
          <a:off x="22212300" y="13146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135077</xdr:rowOff>
    </xdr:from>
    <xdr:to>
      <xdr:col>111</xdr:col>
      <xdr:colOff>177800</xdr:colOff>
      <xdr:row>77</xdr:row>
      <xdr:rowOff>736</xdr:rowOff>
    </xdr:to>
    <xdr:cxnSp macro="">
      <xdr:nvCxnSpPr>
        <xdr:cNvPr id="860" name="直線コネクタ 859"/>
        <xdr:cNvCxnSpPr/>
      </xdr:nvCxnSpPr>
      <xdr:spPr>
        <a:xfrm flipV="1">
          <a:off x="20434300" y="13165277"/>
          <a:ext cx="8890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46702</xdr:rowOff>
    </xdr:from>
    <xdr:ext cx="534377" cy="259045"/>
    <xdr:sp macro="" textlink="">
      <xdr:nvSpPr>
        <xdr:cNvPr id="862" name="テキスト ボックス 861"/>
        <xdr:cNvSpPr txBox="1"/>
      </xdr:nvSpPr>
      <xdr:spPr>
        <a:xfrm>
          <a:off x="21056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168097</xdr:rowOff>
    </xdr:from>
    <xdr:to>
      <xdr:col>107</xdr:col>
      <xdr:colOff>50800</xdr:colOff>
      <xdr:row>77</xdr:row>
      <xdr:rowOff>736</xdr:rowOff>
    </xdr:to>
    <xdr:cxnSp macro="">
      <xdr:nvCxnSpPr>
        <xdr:cNvPr id="863" name="直線コネクタ 862"/>
        <xdr:cNvCxnSpPr/>
      </xdr:nvCxnSpPr>
      <xdr:spPr>
        <a:xfrm>
          <a:off x="19545300" y="13198297"/>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50131</xdr:rowOff>
    </xdr:from>
    <xdr:ext cx="534377" cy="259045"/>
    <xdr:sp macro="" textlink="">
      <xdr:nvSpPr>
        <xdr:cNvPr id="865" name="テキスト ボックス 864"/>
        <xdr:cNvSpPr txBox="1"/>
      </xdr:nvSpPr>
      <xdr:spPr>
        <a:xfrm>
          <a:off x="20167111" y="132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168097</xdr:rowOff>
    </xdr:from>
    <xdr:to>
      <xdr:col>102</xdr:col>
      <xdr:colOff>114300</xdr:colOff>
      <xdr:row>77</xdr:row>
      <xdr:rowOff>38939</xdr:rowOff>
    </xdr:to>
    <xdr:cxnSp macro="">
      <xdr:nvCxnSpPr>
        <xdr:cNvPr id="866" name="直線コネクタ 865"/>
        <xdr:cNvCxnSpPr/>
      </xdr:nvCxnSpPr>
      <xdr:spPr>
        <a:xfrm flipV="1">
          <a:off x="18656300" y="13198297"/>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79722</xdr:rowOff>
    </xdr:from>
    <xdr:ext cx="534377" cy="259045"/>
    <xdr:sp macro="" textlink="">
      <xdr:nvSpPr>
        <xdr:cNvPr id="868" name="テキスト ボックス 867"/>
        <xdr:cNvSpPr txBox="1"/>
      </xdr:nvSpPr>
      <xdr:spPr>
        <a:xfrm>
          <a:off x="19278111" y="132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142811</xdr:rowOff>
    </xdr:from>
    <xdr:to>
      <xdr:col>98</xdr:col>
      <xdr:colOff>38100</xdr:colOff>
      <xdr:row>77</xdr:row>
      <xdr:rowOff>72961</xdr:rowOff>
    </xdr:to>
    <xdr:sp macro="" textlink="">
      <xdr:nvSpPr>
        <xdr:cNvPr id="869" name="フローチャート: 判断 868"/>
        <xdr:cNvSpPr/>
      </xdr:nvSpPr>
      <xdr:spPr>
        <a:xfrm>
          <a:off x="18605500" y="1317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89488</xdr:rowOff>
    </xdr:from>
    <xdr:ext cx="534377" cy="259045"/>
    <xdr:sp macro="" textlink="">
      <xdr:nvSpPr>
        <xdr:cNvPr id="870" name="テキスト ボックス 869"/>
        <xdr:cNvSpPr txBox="1"/>
      </xdr:nvSpPr>
      <xdr:spPr>
        <a:xfrm>
          <a:off x="18389111" y="1294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75985</xdr:rowOff>
    </xdr:from>
    <xdr:to>
      <xdr:col>116</xdr:col>
      <xdr:colOff>114300</xdr:colOff>
      <xdr:row>77</xdr:row>
      <xdr:rowOff>6135</xdr:rowOff>
    </xdr:to>
    <xdr:sp macro="" textlink="">
      <xdr:nvSpPr>
        <xdr:cNvPr id="876" name="楕円 875"/>
        <xdr:cNvSpPr/>
      </xdr:nvSpPr>
      <xdr:spPr>
        <a:xfrm>
          <a:off x="22110700" y="131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98861</xdr:rowOff>
    </xdr:from>
    <xdr:ext cx="534377" cy="259045"/>
    <xdr:sp macro="" textlink="">
      <xdr:nvSpPr>
        <xdr:cNvPr id="877" name="繰出金該当値テキスト"/>
        <xdr:cNvSpPr txBox="1"/>
      </xdr:nvSpPr>
      <xdr:spPr>
        <a:xfrm>
          <a:off x="22212300" y="129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84277</xdr:rowOff>
    </xdr:from>
    <xdr:to>
      <xdr:col>112</xdr:col>
      <xdr:colOff>38100</xdr:colOff>
      <xdr:row>77</xdr:row>
      <xdr:rowOff>14427</xdr:rowOff>
    </xdr:to>
    <xdr:sp macro="" textlink="">
      <xdr:nvSpPr>
        <xdr:cNvPr id="878" name="楕円 877"/>
        <xdr:cNvSpPr/>
      </xdr:nvSpPr>
      <xdr:spPr>
        <a:xfrm>
          <a:off x="21272500" y="131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30954</xdr:rowOff>
    </xdr:from>
    <xdr:ext cx="534377" cy="259045"/>
    <xdr:sp macro="" textlink="">
      <xdr:nvSpPr>
        <xdr:cNvPr id="879" name="テキスト ボックス 878"/>
        <xdr:cNvSpPr txBox="1"/>
      </xdr:nvSpPr>
      <xdr:spPr>
        <a:xfrm>
          <a:off x="21056111" y="128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121386</xdr:rowOff>
    </xdr:from>
    <xdr:to>
      <xdr:col>107</xdr:col>
      <xdr:colOff>101600</xdr:colOff>
      <xdr:row>77</xdr:row>
      <xdr:rowOff>51536</xdr:rowOff>
    </xdr:to>
    <xdr:sp macro="" textlink="">
      <xdr:nvSpPr>
        <xdr:cNvPr id="880" name="楕円 879"/>
        <xdr:cNvSpPr/>
      </xdr:nvSpPr>
      <xdr:spPr>
        <a:xfrm>
          <a:off x="20383500" y="1315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68063</xdr:rowOff>
    </xdr:from>
    <xdr:ext cx="534377" cy="259045"/>
    <xdr:sp macro="" textlink="">
      <xdr:nvSpPr>
        <xdr:cNvPr id="881" name="テキスト ボックス 880"/>
        <xdr:cNvSpPr txBox="1"/>
      </xdr:nvSpPr>
      <xdr:spPr>
        <a:xfrm>
          <a:off x="20167111" y="1292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117297</xdr:rowOff>
    </xdr:from>
    <xdr:to>
      <xdr:col>102</xdr:col>
      <xdr:colOff>165100</xdr:colOff>
      <xdr:row>77</xdr:row>
      <xdr:rowOff>47447</xdr:rowOff>
    </xdr:to>
    <xdr:sp macro="" textlink="">
      <xdr:nvSpPr>
        <xdr:cNvPr id="882" name="楕円 881"/>
        <xdr:cNvSpPr/>
      </xdr:nvSpPr>
      <xdr:spPr>
        <a:xfrm>
          <a:off x="19494500" y="131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63974</xdr:rowOff>
    </xdr:from>
    <xdr:ext cx="534377" cy="259045"/>
    <xdr:sp macro="" textlink="">
      <xdr:nvSpPr>
        <xdr:cNvPr id="883" name="テキスト ボックス 882"/>
        <xdr:cNvSpPr txBox="1"/>
      </xdr:nvSpPr>
      <xdr:spPr>
        <a:xfrm>
          <a:off x="19278111" y="1292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159589</xdr:rowOff>
    </xdr:from>
    <xdr:to>
      <xdr:col>98</xdr:col>
      <xdr:colOff>38100</xdr:colOff>
      <xdr:row>77</xdr:row>
      <xdr:rowOff>89739</xdr:rowOff>
    </xdr:to>
    <xdr:sp macro="" textlink="">
      <xdr:nvSpPr>
        <xdr:cNvPr id="884" name="楕円 883"/>
        <xdr:cNvSpPr/>
      </xdr:nvSpPr>
      <xdr:spPr>
        <a:xfrm>
          <a:off x="18605500" y="1318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80866</xdr:rowOff>
    </xdr:from>
    <xdr:ext cx="534377" cy="259045"/>
    <xdr:sp macro="" textlink="">
      <xdr:nvSpPr>
        <xdr:cNvPr id="885" name="テキスト ボックス 884"/>
        <xdr:cNvSpPr txBox="1"/>
      </xdr:nvSpPr>
      <xdr:spPr>
        <a:xfrm>
          <a:off x="18389111" y="1328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6" name="フローチャート: 判断 91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7" name="テキスト ボックス 91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9" name="フローチャート: 判断 91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0" name="テキスト ボックス 91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2" name="フローチャート: 判断 92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3" name="テキスト ボックス 92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4" name="フローチャート: 判断 923"/>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5" name="テキスト ボックス 924"/>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4" name="テキスト ボックス 93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6" name="テキスト ボックス 935"/>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8" name="テキスト ボックス 937"/>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0" name="テキスト ボックス 93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715</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千円となっており、過去５年間同等程度で推移している。類似団体平均</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千円と比較し、高い水準にある。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過疎化による人口減少が著しいことで、分子が小さいことに対し市域が広く点在していることによる行政サービスの非効率性が、住民の一人当たりのコスト高の原因となっている。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17,077
16,985
373.35
12,835,327
12,206,570
585,403
6,979,798
13,063,524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108219</xdr:rowOff>
    </xdr:from>
    <xdr:to>
      <xdr:col>24</xdr:col>
      <xdr:colOff>63500</xdr:colOff>
      <xdr:row>36</xdr:row>
      <xdr:rowOff>128662</xdr:rowOff>
    </xdr:to>
    <xdr:cxnSp macro="">
      <xdr:nvCxnSpPr>
        <xdr:cNvPr id="62" name="直線コネクタ 61"/>
        <xdr:cNvCxnSpPr/>
      </xdr:nvCxnSpPr>
      <xdr:spPr>
        <a:xfrm flipV="1">
          <a:off x="3797300" y="6280419"/>
          <a:ext cx="8382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35062</xdr:rowOff>
    </xdr:from>
    <xdr:ext cx="469744" cy="259045"/>
    <xdr:sp macro="" textlink="">
      <xdr:nvSpPr>
        <xdr:cNvPr id="63" name="議会費平均値テキスト"/>
        <xdr:cNvSpPr txBox="1"/>
      </xdr:nvSpPr>
      <xdr:spPr>
        <a:xfrm>
          <a:off x="4686300" y="637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109851</xdr:rowOff>
    </xdr:from>
    <xdr:to>
      <xdr:col>19</xdr:col>
      <xdr:colOff>177800</xdr:colOff>
      <xdr:row>36</xdr:row>
      <xdr:rowOff>128662</xdr:rowOff>
    </xdr:to>
    <xdr:cxnSp macro="">
      <xdr:nvCxnSpPr>
        <xdr:cNvPr id="65" name="直線コネクタ 64"/>
        <xdr:cNvCxnSpPr/>
      </xdr:nvCxnSpPr>
      <xdr:spPr>
        <a:xfrm>
          <a:off x="2908300" y="6282051"/>
          <a:ext cx="889000" cy="1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153999</xdr:rowOff>
    </xdr:from>
    <xdr:ext cx="469744" cy="259045"/>
    <xdr:sp macro="" textlink="">
      <xdr:nvSpPr>
        <xdr:cNvPr id="67" name="テキスト ボックス 66"/>
        <xdr:cNvSpPr txBox="1"/>
      </xdr:nvSpPr>
      <xdr:spPr>
        <a:xfrm>
          <a:off x="3562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71643</xdr:rowOff>
    </xdr:from>
    <xdr:to>
      <xdr:col>15</xdr:col>
      <xdr:colOff>50800</xdr:colOff>
      <xdr:row>36</xdr:row>
      <xdr:rowOff>109851</xdr:rowOff>
    </xdr:to>
    <xdr:cxnSp macro="">
      <xdr:nvCxnSpPr>
        <xdr:cNvPr id="68" name="直線コネクタ 67"/>
        <xdr:cNvCxnSpPr/>
      </xdr:nvCxnSpPr>
      <xdr:spPr>
        <a:xfrm>
          <a:off x="2019300" y="6243843"/>
          <a:ext cx="889000" cy="3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152170</xdr:rowOff>
    </xdr:from>
    <xdr:ext cx="469744" cy="259045"/>
    <xdr:sp macro="" textlink="">
      <xdr:nvSpPr>
        <xdr:cNvPr id="70" name="テキスト ボックス 69"/>
        <xdr:cNvSpPr txBox="1"/>
      </xdr:nvSpPr>
      <xdr:spPr>
        <a:xfrm>
          <a:off x="2673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71643</xdr:rowOff>
    </xdr:from>
    <xdr:to>
      <xdr:col>10</xdr:col>
      <xdr:colOff>114300</xdr:colOff>
      <xdr:row>36</xdr:row>
      <xdr:rowOff>113117</xdr:rowOff>
    </xdr:to>
    <xdr:cxnSp macro="">
      <xdr:nvCxnSpPr>
        <xdr:cNvPr id="71" name="直線コネクタ 70"/>
        <xdr:cNvCxnSpPr/>
      </xdr:nvCxnSpPr>
      <xdr:spPr>
        <a:xfrm flipV="1">
          <a:off x="1130300" y="6243843"/>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138651</xdr:rowOff>
    </xdr:from>
    <xdr:ext cx="469744" cy="259045"/>
    <xdr:sp macro="" textlink="">
      <xdr:nvSpPr>
        <xdr:cNvPr id="73" name="テキスト ボックス 72"/>
        <xdr:cNvSpPr txBox="1"/>
      </xdr:nvSpPr>
      <xdr:spPr>
        <a:xfrm>
          <a:off x="1784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45205</xdr:rowOff>
    </xdr:from>
    <xdr:to>
      <xdr:col>6</xdr:col>
      <xdr:colOff>38100</xdr:colOff>
      <xdr:row>37</xdr:row>
      <xdr:rowOff>146805</xdr:rowOff>
    </xdr:to>
    <xdr:sp macro="" textlink="">
      <xdr:nvSpPr>
        <xdr:cNvPr id="74" name="フローチャート: 判断 73"/>
        <xdr:cNvSpPr/>
      </xdr:nvSpPr>
      <xdr:spPr>
        <a:xfrm>
          <a:off x="1079500" y="63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137932</xdr:rowOff>
    </xdr:from>
    <xdr:ext cx="469744" cy="259045"/>
    <xdr:sp macro="" textlink="">
      <xdr:nvSpPr>
        <xdr:cNvPr id="75" name="テキスト ボックス 74"/>
        <xdr:cNvSpPr txBox="1"/>
      </xdr:nvSpPr>
      <xdr:spPr>
        <a:xfrm>
          <a:off x="895428" y="648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57419</xdr:rowOff>
    </xdr:from>
    <xdr:to>
      <xdr:col>24</xdr:col>
      <xdr:colOff>114300</xdr:colOff>
      <xdr:row>36</xdr:row>
      <xdr:rowOff>159019</xdr:rowOff>
    </xdr:to>
    <xdr:sp macro="" textlink="">
      <xdr:nvSpPr>
        <xdr:cNvPr id="81" name="楕円 80"/>
        <xdr:cNvSpPr/>
      </xdr:nvSpPr>
      <xdr:spPr>
        <a:xfrm>
          <a:off x="4584700" y="62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80296</xdr:rowOff>
    </xdr:from>
    <xdr:ext cx="469744" cy="259045"/>
    <xdr:sp macro="" textlink="">
      <xdr:nvSpPr>
        <xdr:cNvPr id="82" name="議会費該当値テキスト"/>
        <xdr:cNvSpPr txBox="1"/>
      </xdr:nvSpPr>
      <xdr:spPr>
        <a:xfrm>
          <a:off x="4686300" y="608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77862</xdr:rowOff>
    </xdr:from>
    <xdr:to>
      <xdr:col>20</xdr:col>
      <xdr:colOff>38100</xdr:colOff>
      <xdr:row>37</xdr:row>
      <xdr:rowOff>8012</xdr:rowOff>
    </xdr:to>
    <xdr:sp macro="" textlink="">
      <xdr:nvSpPr>
        <xdr:cNvPr id="83" name="楕円 82"/>
        <xdr:cNvSpPr/>
      </xdr:nvSpPr>
      <xdr:spPr>
        <a:xfrm>
          <a:off x="3746500" y="625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24539</xdr:rowOff>
    </xdr:from>
    <xdr:ext cx="469744" cy="259045"/>
    <xdr:sp macro="" textlink="">
      <xdr:nvSpPr>
        <xdr:cNvPr id="84" name="テキスト ボックス 83"/>
        <xdr:cNvSpPr txBox="1"/>
      </xdr:nvSpPr>
      <xdr:spPr>
        <a:xfrm>
          <a:off x="3562428" y="602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59051</xdr:rowOff>
    </xdr:from>
    <xdr:to>
      <xdr:col>15</xdr:col>
      <xdr:colOff>101600</xdr:colOff>
      <xdr:row>36</xdr:row>
      <xdr:rowOff>160651</xdr:rowOff>
    </xdr:to>
    <xdr:sp macro="" textlink="">
      <xdr:nvSpPr>
        <xdr:cNvPr id="85" name="楕円 84"/>
        <xdr:cNvSpPr/>
      </xdr:nvSpPr>
      <xdr:spPr>
        <a:xfrm>
          <a:off x="2857500" y="62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5728</xdr:rowOff>
    </xdr:from>
    <xdr:ext cx="469744" cy="259045"/>
    <xdr:sp macro="" textlink="">
      <xdr:nvSpPr>
        <xdr:cNvPr id="86" name="テキスト ボックス 85"/>
        <xdr:cNvSpPr txBox="1"/>
      </xdr:nvSpPr>
      <xdr:spPr>
        <a:xfrm>
          <a:off x="2673428" y="600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20843</xdr:rowOff>
    </xdr:from>
    <xdr:to>
      <xdr:col>10</xdr:col>
      <xdr:colOff>165100</xdr:colOff>
      <xdr:row>36</xdr:row>
      <xdr:rowOff>122443</xdr:rowOff>
    </xdr:to>
    <xdr:sp macro="" textlink="">
      <xdr:nvSpPr>
        <xdr:cNvPr id="87" name="楕円 86"/>
        <xdr:cNvSpPr/>
      </xdr:nvSpPr>
      <xdr:spPr>
        <a:xfrm>
          <a:off x="1968500" y="619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138970</xdr:rowOff>
    </xdr:from>
    <xdr:ext cx="469744" cy="259045"/>
    <xdr:sp macro="" textlink="">
      <xdr:nvSpPr>
        <xdr:cNvPr id="88" name="テキスト ボックス 87"/>
        <xdr:cNvSpPr txBox="1"/>
      </xdr:nvSpPr>
      <xdr:spPr>
        <a:xfrm>
          <a:off x="1784428" y="59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62317</xdr:rowOff>
    </xdr:from>
    <xdr:to>
      <xdr:col>6</xdr:col>
      <xdr:colOff>38100</xdr:colOff>
      <xdr:row>36</xdr:row>
      <xdr:rowOff>163917</xdr:rowOff>
    </xdr:to>
    <xdr:sp macro="" textlink="">
      <xdr:nvSpPr>
        <xdr:cNvPr id="89" name="楕円 88"/>
        <xdr:cNvSpPr/>
      </xdr:nvSpPr>
      <xdr:spPr>
        <a:xfrm>
          <a:off x="1079500" y="62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8994</xdr:rowOff>
    </xdr:from>
    <xdr:ext cx="469744" cy="259045"/>
    <xdr:sp macro="" textlink="">
      <xdr:nvSpPr>
        <xdr:cNvPr id="90" name="テキスト ボックス 89"/>
        <xdr:cNvSpPr txBox="1"/>
      </xdr:nvSpPr>
      <xdr:spPr>
        <a:xfrm>
          <a:off x="895428" y="600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132431</xdr:rowOff>
    </xdr:from>
    <xdr:to>
      <xdr:col>24</xdr:col>
      <xdr:colOff>63500</xdr:colOff>
      <xdr:row>57</xdr:row>
      <xdr:rowOff>3093</xdr:rowOff>
    </xdr:to>
    <xdr:cxnSp macro="">
      <xdr:nvCxnSpPr>
        <xdr:cNvPr id="119" name="直線コネクタ 118"/>
        <xdr:cNvCxnSpPr/>
      </xdr:nvCxnSpPr>
      <xdr:spPr>
        <a:xfrm flipV="1">
          <a:off x="3797300" y="9733631"/>
          <a:ext cx="838200" cy="4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5757</xdr:rowOff>
    </xdr:from>
    <xdr:ext cx="534377" cy="259045"/>
    <xdr:sp macro="" textlink="">
      <xdr:nvSpPr>
        <xdr:cNvPr id="120" name="総務費平均値テキスト"/>
        <xdr:cNvSpPr txBox="1"/>
      </xdr:nvSpPr>
      <xdr:spPr>
        <a:xfrm>
          <a:off x="4686300" y="9778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92959</xdr:rowOff>
    </xdr:from>
    <xdr:to>
      <xdr:col>19</xdr:col>
      <xdr:colOff>177800</xdr:colOff>
      <xdr:row>57</xdr:row>
      <xdr:rowOff>3093</xdr:rowOff>
    </xdr:to>
    <xdr:cxnSp macro="">
      <xdr:nvCxnSpPr>
        <xdr:cNvPr id="122" name="直線コネクタ 121"/>
        <xdr:cNvCxnSpPr/>
      </xdr:nvCxnSpPr>
      <xdr:spPr>
        <a:xfrm>
          <a:off x="2908300" y="9694159"/>
          <a:ext cx="889000" cy="8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150427</xdr:rowOff>
    </xdr:from>
    <xdr:ext cx="534377" cy="259045"/>
    <xdr:sp macro="" textlink="">
      <xdr:nvSpPr>
        <xdr:cNvPr id="124" name="テキスト ボックス 123"/>
        <xdr:cNvSpPr txBox="1"/>
      </xdr:nvSpPr>
      <xdr:spPr>
        <a:xfrm>
          <a:off x="3530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92959</xdr:rowOff>
    </xdr:from>
    <xdr:to>
      <xdr:col>15</xdr:col>
      <xdr:colOff>50800</xdr:colOff>
      <xdr:row>57</xdr:row>
      <xdr:rowOff>28253</xdr:rowOff>
    </xdr:to>
    <xdr:cxnSp macro="">
      <xdr:nvCxnSpPr>
        <xdr:cNvPr id="125" name="直線コネクタ 124"/>
        <xdr:cNvCxnSpPr/>
      </xdr:nvCxnSpPr>
      <xdr:spPr>
        <a:xfrm flipV="1">
          <a:off x="2019300" y="9694159"/>
          <a:ext cx="889000" cy="10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140563</xdr:rowOff>
    </xdr:from>
    <xdr:ext cx="534377" cy="259045"/>
    <xdr:sp macro="" textlink="">
      <xdr:nvSpPr>
        <xdr:cNvPr id="127" name="テキスト ボックス 126"/>
        <xdr:cNvSpPr txBox="1"/>
      </xdr:nvSpPr>
      <xdr:spPr>
        <a:xfrm>
          <a:off x="2641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28253</xdr:rowOff>
    </xdr:from>
    <xdr:to>
      <xdr:col>10</xdr:col>
      <xdr:colOff>114300</xdr:colOff>
      <xdr:row>57</xdr:row>
      <xdr:rowOff>64148</xdr:rowOff>
    </xdr:to>
    <xdr:cxnSp macro="">
      <xdr:nvCxnSpPr>
        <xdr:cNvPr id="128" name="直線コネクタ 127"/>
        <xdr:cNvCxnSpPr/>
      </xdr:nvCxnSpPr>
      <xdr:spPr>
        <a:xfrm flipV="1">
          <a:off x="1130300" y="9800903"/>
          <a:ext cx="889000" cy="3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170098</xdr:rowOff>
    </xdr:from>
    <xdr:ext cx="534377" cy="259045"/>
    <xdr:sp macro="" textlink="">
      <xdr:nvSpPr>
        <xdr:cNvPr id="130" name="テキスト ボックス 129"/>
        <xdr:cNvSpPr txBox="1"/>
      </xdr:nvSpPr>
      <xdr:spPr>
        <a:xfrm>
          <a:off x="1752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1" name="フローチャート: 判断 130"/>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2" name="テキスト ボックス 131"/>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81631</xdr:rowOff>
    </xdr:from>
    <xdr:to>
      <xdr:col>24</xdr:col>
      <xdr:colOff>114300</xdr:colOff>
      <xdr:row>57</xdr:row>
      <xdr:rowOff>11781</xdr:rowOff>
    </xdr:to>
    <xdr:sp macro="" textlink="">
      <xdr:nvSpPr>
        <xdr:cNvPr id="138" name="楕円 137"/>
        <xdr:cNvSpPr/>
      </xdr:nvSpPr>
      <xdr:spPr>
        <a:xfrm>
          <a:off x="4584700" y="96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104508</xdr:rowOff>
    </xdr:from>
    <xdr:ext cx="599010" cy="259045"/>
    <xdr:sp macro="" textlink="">
      <xdr:nvSpPr>
        <xdr:cNvPr id="139" name="総務費該当値テキスト"/>
        <xdr:cNvSpPr txBox="1"/>
      </xdr:nvSpPr>
      <xdr:spPr>
        <a:xfrm>
          <a:off x="4686300" y="953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123743</xdr:rowOff>
    </xdr:from>
    <xdr:to>
      <xdr:col>20</xdr:col>
      <xdr:colOff>38100</xdr:colOff>
      <xdr:row>57</xdr:row>
      <xdr:rowOff>53893</xdr:rowOff>
    </xdr:to>
    <xdr:sp macro="" textlink="">
      <xdr:nvSpPr>
        <xdr:cNvPr id="140" name="楕円 139"/>
        <xdr:cNvSpPr/>
      </xdr:nvSpPr>
      <xdr:spPr>
        <a:xfrm>
          <a:off x="3746500" y="972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70420</xdr:rowOff>
    </xdr:from>
    <xdr:ext cx="599010" cy="259045"/>
    <xdr:sp macro="" textlink="">
      <xdr:nvSpPr>
        <xdr:cNvPr id="141" name="テキスト ボックス 140"/>
        <xdr:cNvSpPr txBox="1"/>
      </xdr:nvSpPr>
      <xdr:spPr>
        <a:xfrm>
          <a:off x="3497795" y="950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42159</xdr:rowOff>
    </xdr:from>
    <xdr:to>
      <xdr:col>15</xdr:col>
      <xdr:colOff>101600</xdr:colOff>
      <xdr:row>56</xdr:row>
      <xdr:rowOff>143759</xdr:rowOff>
    </xdr:to>
    <xdr:sp macro="" textlink="">
      <xdr:nvSpPr>
        <xdr:cNvPr id="142" name="楕円 141"/>
        <xdr:cNvSpPr/>
      </xdr:nvSpPr>
      <xdr:spPr>
        <a:xfrm>
          <a:off x="2857500" y="964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160286</xdr:rowOff>
    </xdr:from>
    <xdr:ext cx="599010" cy="259045"/>
    <xdr:sp macro="" textlink="">
      <xdr:nvSpPr>
        <xdr:cNvPr id="143" name="テキスト ボックス 142"/>
        <xdr:cNvSpPr txBox="1"/>
      </xdr:nvSpPr>
      <xdr:spPr>
        <a:xfrm>
          <a:off x="2608795" y="941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148903</xdr:rowOff>
    </xdr:from>
    <xdr:to>
      <xdr:col>10</xdr:col>
      <xdr:colOff>165100</xdr:colOff>
      <xdr:row>57</xdr:row>
      <xdr:rowOff>79053</xdr:rowOff>
    </xdr:to>
    <xdr:sp macro="" textlink="">
      <xdr:nvSpPr>
        <xdr:cNvPr id="144" name="楕円 143"/>
        <xdr:cNvSpPr/>
      </xdr:nvSpPr>
      <xdr:spPr>
        <a:xfrm>
          <a:off x="1968500" y="97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95580</xdr:rowOff>
    </xdr:from>
    <xdr:ext cx="534377" cy="259045"/>
    <xdr:sp macro="" textlink="">
      <xdr:nvSpPr>
        <xdr:cNvPr id="145" name="テキスト ボックス 144"/>
        <xdr:cNvSpPr txBox="1"/>
      </xdr:nvSpPr>
      <xdr:spPr>
        <a:xfrm>
          <a:off x="1752111" y="952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13348</xdr:rowOff>
    </xdr:from>
    <xdr:to>
      <xdr:col>6</xdr:col>
      <xdr:colOff>38100</xdr:colOff>
      <xdr:row>57</xdr:row>
      <xdr:rowOff>114948</xdr:rowOff>
    </xdr:to>
    <xdr:sp macro="" textlink="">
      <xdr:nvSpPr>
        <xdr:cNvPr id="146" name="楕円 145"/>
        <xdr:cNvSpPr/>
      </xdr:nvSpPr>
      <xdr:spPr>
        <a:xfrm>
          <a:off x="1079500" y="97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106075</xdr:rowOff>
    </xdr:from>
    <xdr:ext cx="534377" cy="259045"/>
    <xdr:sp macro="" textlink="">
      <xdr:nvSpPr>
        <xdr:cNvPr id="147" name="テキスト ボックス 146"/>
        <xdr:cNvSpPr txBox="1"/>
      </xdr:nvSpPr>
      <xdr:spPr>
        <a:xfrm>
          <a:off x="863111" y="987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159234</xdr:rowOff>
    </xdr:from>
    <xdr:to>
      <xdr:col>24</xdr:col>
      <xdr:colOff>63500</xdr:colOff>
      <xdr:row>77</xdr:row>
      <xdr:rowOff>35207</xdr:rowOff>
    </xdr:to>
    <xdr:cxnSp macro="">
      <xdr:nvCxnSpPr>
        <xdr:cNvPr id="177" name="直線コネクタ 176"/>
        <xdr:cNvCxnSpPr/>
      </xdr:nvCxnSpPr>
      <xdr:spPr>
        <a:xfrm flipV="1">
          <a:off x="3797300" y="13189434"/>
          <a:ext cx="838200" cy="4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139881</xdr:rowOff>
    </xdr:from>
    <xdr:ext cx="599010" cy="259045"/>
    <xdr:sp macro="" textlink="">
      <xdr:nvSpPr>
        <xdr:cNvPr id="178" name="民生費平均値テキスト"/>
        <xdr:cNvSpPr txBox="1"/>
      </xdr:nvSpPr>
      <xdr:spPr>
        <a:xfrm>
          <a:off x="4686300" y="13170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35207</xdr:rowOff>
    </xdr:from>
    <xdr:to>
      <xdr:col>19</xdr:col>
      <xdr:colOff>177800</xdr:colOff>
      <xdr:row>77</xdr:row>
      <xdr:rowOff>45506</xdr:rowOff>
    </xdr:to>
    <xdr:cxnSp macro="">
      <xdr:nvCxnSpPr>
        <xdr:cNvPr id="180" name="直線コネクタ 179"/>
        <xdr:cNvCxnSpPr/>
      </xdr:nvCxnSpPr>
      <xdr:spPr>
        <a:xfrm flipV="1">
          <a:off x="2908300" y="13236857"/>
          <a:ext cx="889000" cy="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79866</xdr:rowOff>
    </xdr:from>
    <xdr:ext cx="599010" cy="259045"/>
    <xdr:sp macro="" textlink="">
      <xdr:nvSpPr>
        <xdr:cNvPr id="182" name="テキスト ボックス 181"/>
        <xdr:cNvSpPr txBox="1"/>
      </xdr:nvSpPr>
      <xdr:spPr>
        <a:xfrm>
          <a:off x="3497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45506</xdr:rowOff>
    </xdr:from>
    <xdr:to>
      <xdr:col>15</xdr:col>
      <xdr:colOff>50800</xdr:colOff>
      <xdr:row>77</xdr:row>
      <xdr:rowOff>90368</xdr:rowOff>
    </xdr:to>
    <xdr:cxnSp macro="">
      <xdr:nvCxnSpPr>
        <xdr:cNvPr id="183" name="直線コネクタ 182"/>
        <xdr:cNvCxnSpPr/>
      </xdr:nvCxnSpPr>
      <xdr:spPr>
        <a:xfrm flipV="1">
          <a:off x="2019300" y="13247156"/>
          <a:ext cx="889000" cy="4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92008</xdr:rowOff>
    </xdr:from>
    <xdr:ext cx="599010" cy="259045"/>
    <xdr:sp macro="" textlink="">
      <xdr:nvSpPr>
        <xdr:cNvPr id="185" name="テキスト ボックス 184"/>
        <xdr:cNvSpPr txBox="1"/>
      </xdr:nvSpPr>
      <xdr:spPr>
        <a:xfrm>
          <a:off x="2608795" y="132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62224</xdr:rowOff>
    </xdr:from>
    <xdr:to>
      <xdr:col>10</xdr:col>
      <xdr:colOff>114300</xdr:colOff>
      <xdr:row>77</xdr:row>
      <xdr:rowOff>90368</xdr:rowOff>
    </xdr:to>
    <xdr:cxnSp macro="">
      <xdr:nvCxnSpPr>
        <xdr:cNvPr id="186" name="直線コネクタ 185"/>
        <xdr:cNvCxnSpPr/>
      </xdr:nvCxnSpPr>
      <xdr:spPr>
        <a:xfrm>
          <a:off x="1130300" y="13263874"/>
          <a:ext cx="889000" cy="2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142071</xdr:rowOff>
    </xdr:from>
    <xdr:ext cx="599010" cy="259045"/>
    <xdr:sp macro="" textlink="">
      <xdr:nvSpPr>
        <xdr:cNvPr id="188" name="テキスト ボックス 187"/>
        <xdr:cNvSpPr txBox="1"/>
      </xdr:nvSpPr>
      <xdr:spPr>
        <a:xfrm>
          <a:off x="1719795" y="133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104270</xdr:rowOff>
    </xdr:from>
    <xdr:to>
      <xdr:col>6</xdr:col>
      <xdr:colOff>38100</xdr:colOff>
      <xdr:row>78</xdr:row>
      <xdr:rowOff>34420</xdr:rowOff>
    </xdr:to>
    <xdr:sp macro="" textlink="">
      <xdr:nvSpPr>
        <xdr:cNvPr id="189" name="フローチャート: 判断 188"/>
        <xdr:cNvSpPr/>
      </xdr:nvSpPr>
      <xdr:spPr>
        <a:xfrm>
          <a:off x="1079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25547</xdr:rowOff>
    </xdr:from>
    <xdr:ext cx="599010" cy="259045"/>
    <xdr:sp macro="" textlink="">
      <xdr:nvSpPr>
        <xdr:cNvPr id="190" name="テキスト ボックス 189"/>
        <xdr:cNvSpPr txBox="1"/>
      </xdr:nvSpPr>
      <xdr:spPr>
        <a:xfrm>
          <a:off x="830795"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108434</xdr:rowOff>
    </xdr:from>
    <xdr:to>
      <xdr:col>24</xdr:col>
      <xdr:colOff>114300</xdr:colOff>
      <xdr:row>77</xdr:row>
      <xdr:rowOff>38584</xdr:rowOff>
    </xdr:to>
    <xdr:sp macro="" textlink="">
      <xdr:nvSpPr>
        <xdr:cNvPr id="196" name="楕円 195"/>
        <xdr:cNvSpPr/>
      </xdr:nvSpPr>
      <xdr:spPr>
        <a:xfrm>
          <a:off x="4584700" y="131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131311</xdr:rowOff>
    </xdr:from>
    <xdr:ext cx="599010" cy="259045"/>
    <xdr:sp macro="" textlink="">
      <xdr:nvSpPr>
        <xdr:cNvPr id="197" name="民生費該当値テキスト"/>
        <xdr:cNvSpPr txBox="1"/>
      </xdr:nvSpPr>
      <xdr:spPr>
        <a:xfrm>
          <a:off x="4686300" y="1299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155857</xdr:rowOff>
    </xdr:from>
    <xdr:to>
      <xdr:col>20</xdr:col>
      <xdr:colOff>38100</xdr:colOff>
      <xdr:row>77</xdr:row>
      <xdr:rowOff>86007</xdr:rowOff>
    </xdr:to>
    <xdr:sp macro="" textlink="">
      <xdr:nvSpPr>
        <xdr:cNvPr id="198" name="楕円 197"/>
        <xdr:cNvSpPr/>
      </xdr:nvSpPr>
      <xdr:spPr>
        <a:xfrm>
          <a:off x="3746500" y="1318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102534</xdr:rowOff>
    </xdr:from>
    <xdr:ext cx="599010" cy="259045"/>
    <xdr:sp macro="" textlink="">
      <xdr:nvSpPr>
        <xdr:cNvPr id="199" name="テキスト ボックス 198"/>
        <xdr:cNvSpPr txBox="1"/>
      </xdr:nvSpPr>
      <xdr:spPr>
        <a:xfrm>
          <a:off x="3497795" y="1296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166156</xdr:rowOff>
    </xdr:from>
    <xdr:to>
      <xdr:col>15</xdr:col>
      <xdr:colOff>101600</xdr:colOff>
      <xdr:row>77</xdr:row>
      <xdr:rowOff>96306</xdr:rowOff>
    </xdr:to>
    <xdr:sp macro="" textlink="">
      <xdr:nvSpPr>
        <xdr:cNvPr id="200" name="楕円 199"/>
        <xdr:cNvSpPr/>
      </xdr:nvSpPr>
      <xdr:spPr>
        <a:xfrm>
          <a:off x="2857500" y="131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112833</xdr:rowOff>
    </xdr:from>
    <xdr:ext cx="599010" cy="259045"/>
    <xdr:sp macro="" textlink="">
      <xdr:nvSpPr>
        <xdr:cNvPr id="201" name="テキスト ボックス 200"/>
        <xdr:cNvSpPr txBox="1"/>
      </xdr:nvSpPr>
      <xdr:spPr>
        <a:xfrm>
          <a:off x="2608795" y="1297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39568</xdr:rowOff>
    </xdr:from>
    <xdr:to>
      <xdr:col>10</xdr:col>
      <xdr:colOff>165100</xdr:colOff>
      <xdr:row>77</xdr:row>
      <xdr:rowOff>141168</xdr:rowOff>
    </xdr:to>
    <xdr:sp macro="" textlink="">
      <xdr:nvSpPr>
        <xdr:cNvPr id="202" name="楕円 201"/>
        <xdr:cNvSpPr/>
      </xdr:nvSpPr>
      <xdr:spPr>
        <a:xfrm>
          <a:off x="1968500" y="1324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157695</xdr:rowOff>
    </xdr:from>
    <xdr:ext cx="599010" cy="259045"/>
    <xdr:sp macro="" textlink="">
      <xdr:nvSpPr>
        <xdr:cNvPr id="203" name="テキスト ボックス 202"/>
        <xdr:cNvSpPr txBox="1"/>
      </xdr:nvSpPr>
      <xdr:spPr>
        <a:xfrm>
          <a:off x="1719795" y="1301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11424</xdr:rowOff>
    </xdr:from>
    <xdr:to>
      <xdr:col>6</xdr:col>
      <xdr:colOff>38100</xdr:colOff>
      <xdr:row>77</xdr:row>
      <xdr:rowOff>113024</xdr:rowOff>
    </xdr:to>
    <xdr:sp macro="" textlink="">
      <xdr:nvSpPr>
        <xdr:cNvPr id="204" name="楕円 203"/>
        <xdr:cNvSpPr/>
      </xdr:nvSpPr>
      <xdr:spPr>
        <a:xfrm>
          <a:off x="1079500" y="1321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129551</xdr:rowOff>
    </xdr:from>
    <xdr:ext cx="599010" cy="259045"/>
    <xdr:sp macro="" textlink="">
      <xdr:nvSpPr>
        <xdr:cNvPr id="205" name="テキスト ボックス 204"/>
        <xdr:cNvSpPr txBox="1"/>
      </xdr:nvSpPr>
      <xdr:spPr>
        <a:xfrm>
          <a:off x="830795" y="1298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44031</xdr:rowOff>
    </xdr:from>
    <xdr:to>
      <xdr:col>24</xdr:col>
      <xdr:colOff>63500</xdr:colOff>
      <xdr:row>96</xdr:row>
      <xdr:rowOff>57969</xdr:rowOff>
    </xdr:to>
    <xdr:cxnSp macro="">
      <xdr:nvCxnSpPr>
        <xdr:cNvPr id="234" name="直線コネクタ 233"/>
        <xdr:cNvCxnSpPr/>
      </xdr:nvCxnSpPr>
      <xdr:spPr>
        <a:xfrm flipV="1">
          <a:off x="3797300" y="16503231"/>
          <a:ext cx="838200" cy="1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97128</xdr:rowOff>
    </xdr:from>
    <xdr:ext cx="534377" cy="259045"/>
    <xdr:sp macro="" textlink="">
      <xdr:nvSpPr>
        <xdr:cNvPr id="235" name="衛生費平均値テキスト"/>
        <xdr:cNvSpPr txBox="1"/>
      </xdr:nvSpPr>
      <xdr:spPr>
        <a:xfrm>
          <a:off x="4686300" y="1655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57969</xdr:rowOff>
    </xdr:from>
    <xdr:to>
      <xdr:col>19</xdr:col>
      <xdr:colOff>177800</xdr:colOff>
      <xdr:row>96</xdr:row>
      <xdr:rowOff>67690</xdr:rowOff>
    </xdr:to>
    <xdr:cxnSp macro="">
      <xdr:nvCxnSpPr>
        <xdr:cNvPr id="237" name="直線コネクタ 236"/>
        <xdr:cNvCxnSpPr/>
      </xdr:nvCxnSpPr>
      <xdr:spPr>
        <a:xfrm flipV="1">
          <a:off x="2908300" y="16517169"/>
          <a:ext cx="889000" cy="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18750</xdr:rowOff>
    </xdr:from>
    <xdr:ext cx="534377" cy="259045"/>
    <xdr:sp macro="" textlink="">
      <xdr:nvSpPr>
        <xdr:cNvPr id="239" name="テキスト ボックス 238"/>
        <xdr:cNvSpPr txBox="1"/>
      </xdr:nvSpPr>
      <xdr:spPr>
        <a:xfrm>
          <a:off x="3530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138725</xdr:rowOff>
    </xdr:from>
    <xdr:to>
      <xdr:col>15</xdr:col>
      <xdr:colOff>50800</xdr:colOff>
      <xdr:row>96</xdr:row>
      <xdr:rowOff>67690</xdr:rowOff>
    </xdr:to>
    <xdr:cxnSp macro="">
      <xdr:nvCxnSpPr>
        <xdr:cNvPr id="240" name="直線コネクタ 239"/>
        <xdr:cNvCxnSpPr/>
      </xdr:nvCxnSpPr>
      <xdr:spPr>
        <a:xfrm>
          <a:off x="2019300" y="16255025"/>
          <a:ext cx="889000" cy="27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28351</xdr:rowOff>
    </xdr:from>
    <xdr:ext cx="534377" cy="259045"/>
    <xdr:sp macro="" textlink="">
      <xdr:nvSpPr>
        <xdr:cNvPr id="242" name="テキスト ボックス 241"/>
        <xdr:cNvSpPr txBox="1"/>
      </xdr:nvSpPr>
      <xdr:spPr>
        <a:xfrm>
          <a:off x="2641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138725</xdr:rowOff>
    </xdr:from>
    <xdr:to>
      <xdr:col>10</xdr:col>
      <xdr:colOff>114300</xdr:colOff>
      <xdr:row>95</xdr:row>
      <xdr:rowOff>6876</xdr:rowOff>
    </xdr:to>
    <xdr:cxnSp macro="">
      <xdr:nvCxnSpPr>
        <xdr:cNvPr id="243" name="直線コネクタ 242"/>
        <xdr:cNvCxnSpPr/>
      </xdr:nvCxnSpPr>
      <xdr:spPr>
        <a:xfrm flipV="1">
          <a:off x="1130300" y="16255025"/>
          <a:ext cx="889000" cy="3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60377</xdr:rowOff>
    </xdr:from>
    <xdr:ext cx="534377" cy="259045"/>
    <xdr:sp macro="" textlink="">
      <xdr:nvSpPr>
        <xdr:cNvPr id="245" name="テキスト ボックス 244"/>
        <xdr:cNvSpPr txBox="1"/>
      </xdr:nvSpPr>
      <xdr:spPr>
        <a:xfrm>
          <a:off x="1752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125895</xdr:rowOff>
    </xdr:from>
    <xdr:to>
      <xdr:col>6</xdr:col>
      <xdr:colOff>38100</xdr:colOff>
      <xdr:row>97</xdr:row>
      <xdr:rowOff>56045</xdr:rowOff>
    </xdr:to>
    <xdr:sp macro="" textlink="">
      <xdr:nvSpPr>
        <xdr:cNvPr id="246" name="フローチャート: 判断 245"/>
        <xdr:cNvSpPr/>
      </xdr:nvSpPr>
      <xdr:spPr>
        <a:xfrm>
          <a:off x="1079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47172</xdr:rowOff>
    </xdr:from>
    <xdr:ext cx="534377" cy="259045"/>
    <xdr:sp macro="" textlink="">
      <xdr:nvSpPr>
        <xdr:cNvPr id="247" name="テキスト ボックス 246"/>
        <xdr:cNvSpPr txBox="1"/>
      </xdr:nvSpPr>
      <xdr:spPr>
        <a:xfrm>
          <a:off x="863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164681</xdr:rowOff>
    </xdr:from>
    <xdr:to>
      <xdr:col>24</xdr:col>
      <xdr:colOff>114300</xdr:colOff>
      <xdr:row>96</xdr:row>
      <xdr:rowOff>94831</xdr:rowOff>
    </xdr:to>
    <xdr:sp macro="" textlink="">
      <xdr:nvSpPr>
        <xdr:cNvPr id="253" name="楕円 252"/>
        <xdr:cNvSpPr/>
      </xdr:nvSpPr>
      <xdr:spPr>
        <a:xfrm>
          <a:off x="4584700" y="164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16108</xdr:rowOff>
    </xdr:from>
    <xdr:ext cx="534377" cy="259045"/>
    <xdr:sp macro="" textlink="">
      <xdr:nvSpPr>
        <xdr:cNvPr id="254" name="衛生費該当値テキスト"/>
        <xdr:cNvSpPr txBox="1"/>
      </xdr:nvSpPr>
      <xdr:spPr>
        <a:xfrm>
          <a:off x="4686300" y="1630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7169</xdr:rowOff>
    </xdr:from>
    <xdr:to>
      <xdr:col>20</xdr:col>
      <xdr:colOff>38100</xdr:colOff>
      <xdr:row>96</xdr:row>
      <xdr:rowOff>108769</xdr:rowOff>
    </xdr:to>
    <xdr:sp macro="" textlink="">
      <xdr:nvSpPr>
        <xdr:cNvPr id="255" name="楕円 254"/>
        <xdr:cNvSpPr/>
      </xdr:nvSpPr>
      <xdr:spPr>
        <a:xfrm>
          <a:off x="3746500" y="1646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125296</xdr:rowOff>
    </xdr:from>
    <xdr:ext cx="534377" cy="259045"/>
    <xdr:sp macro="" textlink="">
      <xdr:nvSpPr>
        <xdr:cNvPr id="256" name="テキスト ボックス 255"/>
        <xdr:cNvSpPr txBox="1"/>
      </xdr:nvSpPr>
      <xdr:spPr>
        <a:xfrm>
          <a:off x="3530111" y="1624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16890</xdr:rowOff>
    </xdr:from>
    <xdr:to>
      <xdr:col>15</xdr:col>
      <xdr:colOff>101600</xdr:colOff>
      <xdr:row>96</xdr:row>
      <xdr:rowOff>118490</xdr:rowOff>
    </xdr:to>
    <xdr:sp macro="" textlink="">
      <xdr:nvSpPr>
        <xdr:cNvPr id="257" name="楕円 256"/>
        <xdr:cNvSpPr/>
      </xdr:nvSpPr>
      <xdr:spPr>
        <a:xfrm>
          <a:off x="2857500" y="164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135017</xdr:rowOff>
    </xdr:from>
    <xdr:ext cx="534377" cy="259045"/>
    <xdr:sp macro="" textlink="">
      <xdr:nvSpPr>
        <xdr:cNvPr id="258" name="テキスト ボックス 257"/>
        <xdr:cNvSpPr txBox="1"/>
      </xdr:nvSpPr>
      <xdr:spPr>
        <a:xfrm>
          <a:off x="2641111" y="1625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87925</xdr:rowOff>
    </xdr:from>
    <xdr:to>
      <xdr:col>10</xdr:col>
      <xdr:colOff>165100</xdr:colOff>
      <xdr:row>95</xdr:row>
      <xdr:rowOff>18075</xdr:rowOff>
    </xdr:to>
    <xdr:sp macro="" textlink="">
      <xdr:nvSpPr>
        <xdr:cNvPr id="259" name="楕円 258"/>
        <xdr:cNvSpPr/>
      </xdr:nvSpPr>
      <xdr:spPr>
        <a:xfrm>
          <a:off x="1968500" y="162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34602</xdr:rowOff>
    </xdr:from>
    <xdr:ext cx="599010" cy="259045"/>
    <xdr:sp macro="" textlink="">
      <xdr:nvSpPr>
        <xdr:cNvPr id="260" name="テキスト ボックス 259"/>
        <xdr:cNvSpPr txBox="1"/>
      </xdr:nvSpPr>
      <xdr:spPr>
        <a:xfrm>
          <a:off x="1719795" y="1597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127526</xdr:rowOff>
    </xdr:from>
    <xdr:to>
      <xdr:col>6</xdr:col>
      <xdr:colOff>38100</xdr:colOff>
      <xdr:row>95</xdr:row>
      <xdr:rowOff>57676</xdr:rowOff>
    </xdr:to>
    <xdr:sp macro="" textlink="">
      <xdr:nvSpPr>
        <xdr:cNvPr id="261" name="楕円 260"/>
        <xdr:cNvSpPr/>
      </xdr:nvSpPr>
      <xdr:spPr>
        <a:xfrm>
          <a:off x="1079500" y="162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74203</xdr:rowOff>
    </xdr:from>
    <xdr:ext cx="534377" cy="259045"/>
    <xdr:sp macro="" textlink="">
      <xdr:nvSpPr>
        <xdr:cNvPr id="262" name="テキスト ボックス 261"/>
        <xdr:cNvSpPr txBox="1"/>
      </xdr:nvSpPr>
      <xdr:spPr>
        <a:xfrm>
          <a:off x="863111" y="1601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294" name="テキスト ボックス 293"/>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36949</xdr:rowOff>
    </xdr:from>
    <xdr:ext cx="378565" cy="259045"/>
    <xdr:sp macro="" textlink="">
      <xdr:nvSpPr>
        <xdr:cNvPr id="300" name="テキスト ボックス 299"/>
        <xdr:cNvSpPr txBox="1"/>
      </xdr:nvSpPr>
      <xdr:spPr>
        <a:xfrm>
          <a:off x="7672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1" name="フローチャート: 判断 300"/>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2" name="テキスト ボックス 301"/>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92608</xdr:rowOff>
    </xdr:from>
    <xdr:to>
      <xdr:col>55</xdr:col>
      <xdr:colOff>0</xdr:colOff>
      <xdr:row>52</xdr:row>
      <xdr:rowOff>2180</xdr:rowOff>
    </xdr:to>
    <xdr:cxnSp macro="">
      <xdr:nvCxnSpPr>
        <xdr:cNvPr id="348" name="直線コネクタ 347"/>
        <xdr:cNvCxnSpPr/>
      </xdr:nvCxnSpPr>
      <xdr:spPr>
        <a:xfrm>
          <a:off x="9639300" y="8665108"/>
          <a:ext cx="838200" cy="25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17818</xdr:rowOff>
    </xdr:from>
    <xdr:ext cx="534377" cy="259045"/>
    <xdr:sp macro="" textlink="">
      <xdr:nvSpPr>
        <xdr:cNvPr id="349" name="農林水産業費平均値テキスト"/>
        <xdr:cNvSpPr txBox="1"/>
      </xdr:nvSpPr>
      <xdr:spPr>
        <a:xfrm>
          <a:off x="10528300" y="9619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92608</xdr:rowOff>
    </xdr:from>
    <xdr:to>
      <xdr:col>50</xdr:col>
      <xdr:colOff>114300</xdr:colOff>
      <xdr:row>50</xdr:row>
      <xdr:rowOff>156845</xdr:rowOff>
    </xdr:to>
    <xdr:cxnSp macro="">
      <xdr:nvCxnSpPr>
        <xdr:cNvPr id="351" name="直線コネクタ 350"/>
        <xdr:cNvCxnSpPr/>
      </xdr:nvCxnSpPr>
      <xdr:spPr>
        <a:xfrm flipV="1">
          <a:off x="8750300" y="8665108"/>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61089</xdr:rowOff>
    </xdr:from>
    <xdr:ext cx="534377" cy="259045"/>
    <xdr:sp macro="" textlink="">
      <xdr:nvSpPr>
        <xdr:cNvPr id="353" name="テキスト ボックス 352"/>
        <xdr:cNvSpPr txBox="1"/>
      </xdr:nvSpPr>
      <xdr:spPr>
        <a:xfrm>
          <a:off x="9372111" y="96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156845</xdr:rowOff>
    </xdr:from>
    <xdr:to>
      <xdr:col>45</xdr:col>
      <xdr:colOff>177800</xdr:colOff>
      <xdr:row>52</xdr:row>
      <xdr:rowOff>31017</xdr:rowOff>
    </xdr:to>
    <xdr:cxnSp macro="">
      <xdr:nvCxnSpPr>
        <xdr:cNvPr id="354" name="直線コネクタ 353"/>
        <xdr:cNvCxnSpPr/>
      </xdr:nvCxnSpPr>
      <xdr:spPr>
        <a:xfrm flipV="1">
          <a:off x="7861300" y="8729345"/>
          <a:ext cx="889000" cy="2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111186</xdr:rowOff>
    </xdr:from>
    <xdr:ext cx="534377" cy="259045"/>
    <xdr:sp macro="" textlink="">
      <xdr:nvSpPr>
        <xdr:cNvPr id="356" name="テキスト ボックス 355"/>
        <xdr:cNvSpPr txBox="1"/>
      </xdr:nvSpPr>
      <xdr:spPr>
        <a:xfrm>
          <a:off x="8483111"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26053</xdr:rowOff>
    </xdr:from>
    <xdr:to>
      <xdr:col>41</xdr:col>
      <xdr:colOff>50800</xdr:colOff>
      <xdr:row>52</xdr:row>
      <xdr:rowOff>31017</xdr:rowOff>
    </xdr:to>
    <xdr:cxnSp macro="">
      <xdr:nvCxnSpPr>
        <xdr:cNvPr id="357" name="直線コネクタ 356"/>
        <xdr:cNvCxnSpPr/>
      </xdr:nvCxnSpPr>
      <xdr:spPr>
        <a:xfrm>
          <a:off x="6972300" y="8770003"/>
          <a:ext cx="889000" cy="17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168009</xdr:rowOff>
    </xdr:from>
    <xdr:ext cx="534377" cy="259045"/>
    <xdr:sp macro="" textlink="">
      <xdr:nvSpPr>
        <xdr:cNvPr id="359" name="テキスト ボックス 358"/>
        <xdr:cNvSpPr txBox="1"/>
      </xdr:nvSpPr>
      <xdr:spPr>
        <a:xfrm>
          <a:off x="7594111" y="97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124692</xdr:rowOff>
    </xdr:from>
    <xdr:to>
      <xdr:col>36</xdr:col>
      <xdr:colOff>165100</xdr:colOff>
      <xdr:row>54</xdr:row>
      <xdr:rowOff>54842</xdr:rowOff>
    </xdr:to>
    <xdr:sp macro="" textlink="">
      <xdr:nvSpPr>
        <xdr:cNvPr id="360" name="フローチャート: 判断 359"/>
        <xdr:cNvSpPr/>
      </xdr:nvSpPr>
      <xdr:spPr>
        <a:xfrm>
          <a:off x="6921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45969</xdr:rowOff>
    </xdr:from>
    <xdr:ext cx="534377" cy="259045"/>
    <xdr:sp macro="" textlink="">
      <xdr:nvSpPr>
        <xdr:cNvPr id="361" name="テキスト ボックス 360"/>
        <xdr:cNvSpPr txBox="1"/>
      </xdr:nvSpPr>
      <xdr:spPr>
        <a:xfrm>
          <a:off x="6705111" y="930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122830</xdr:rowOff>
    </xdr:from>
    <xdr:to>
      <xdr:col>55</xdr:col>
      <xdr:colOff>50800</xdr:colOff>
      <xdr:row>52</xdr:row>
      <xdr:rowOff>52980</xdr:rowOff>
    </xdr:to>
    <xdr:sp macro="" textlink="">
      <xdr:nvSpPr>
        <xdr:cNvPr id="367" name="楕円 366"/>
        <xdr:cNvSpPr/>
      </xdr:nvSpPr>
      <xdr:spPr>
        <a:xfrm>
          <a:off x="10426700" y="886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145707</xdr:rowOff>
    </xdr:from>
    <xdr:ext cx="534377" cy="259045"/>
    <xdr:sp macro="" textlink="">
      <xdr:nvSpPr>
        <xdr:cNvPr id="368" name="農林水産業費該当値テキスト"/>
        <xdr:cNvSpPr txBox="1"/>
      </xdr:nvSpPr>
      <xdr:spPr>
        <a:xfrm>
          <a:off x="10528300" y="871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41808</xdr:rowOff>
    </xdr:from>
    <xdr:to>
      <xdr:col>50</xdr:col>
      <xdr:colOff>165100</xdr:colOff>
      <xdr:row>50</xdr:row>
      <xdr:rowOff>143408</xdr:rowOff>
    </xdr:to>
    <xdr:sp macro="" textlink="">
      <xdr:nvSpPr>
        <xdr:cNvPr id="369" name="楕円 368"/>
        <xdr:cNvSpPr/>
      </xdr:nvSpPr>
      <xdr:spPr>
        <a:xfrm>
          <a:off x="9588500" y="861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159935</xdr:rowOff>
    </xdr:from>
    <xdr:ext cx="534377" cy="259045"/>
    <xdr:sp macro="" textlink="">
      <xdr:nvSpPr>
        <xdr:cNvPr id="370" name="テキスト ボックス 369"/>
        <xdr:cNvSpPr txBox="1"/>
      </xdr:nvSpPr>
      <xdr:spPr>
        <a:xfrm>
          <a:off x="9372111" y="838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106045</xdr:rowOff>
    </xdr:from>
    <xdr:to>
      <xdr:col>46</xdr:col>
      <xdr:colOff>38100</xdr:colOff>
      <xdr:row>51</xdr:row>
      <xdr:rowOff>36195</xdr:rowOff>
    </xdr:to>
    <xdr:sp macro="" textlink="">
      <xdr:nvSpPr>
        <xdr:cNvPr id="371" name="楕円 370"/>
        <xdr:cNvSpPr/>
      </xdr:nvSpPr>
      <xdr:spPr>
        <a:xfrm>
          <a:off x="8699500" y="867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52722</xdr:rowOff>
    </xdr:from>
    <xdr:ext cx="534377" cy="259045"/>
    <xdr:sp macro="" textlink="">
      <xdr:nvSpPr>
        <xdr:cNvPr id="372" name="テキスト ボックス 371"/>
        <xdr:cNvSpPr txBox="1"/>
      </xdr:nvSpPr>
      <xdr:spPr>
        <a:xfrm>
          <a:off x="8483111" y="845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151667</xdr:rowOff>
    </xdr:from>
    <xdr:to>
      <xdr:col>41</xdr:col>
      <xdr:colOff>101600</xdr:colOff>
      <xdr:row>52</xdr:row>
      <xdr:rowOff>81817</xdr:rowOff>
    </xdr:to>
    <xdr:sp macro="" textlink="">
      <xdr:nvSpPr>
        <xdr:cNvPr id="373" name="楕円 372"/>
        <xdr:cNvSpPr/>
      </xdr:nvSpPr>
      <xdr:spPr>
        <a:xfrm>
          <a:off x="7810500" y="889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98344</xdr:rowOff>
    </xdr:from>
    <xdr:ext cx="534377" cy="259045"/>
    <xdr:sp macro="" textlink="">
      <xdr:nvSpPr>
        <xdr:cNvPr id="374" name="テキスト ボックス 373"/>
        <xdr:cNvSpPr txBox="1"/>
      </xdr:nvSpPr>
      <xdr:spPr>
        <a:xfrm>
          <a:off x="7594111" y="86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146703</xdr:rowOff>
    </xdr:from>
    <xdr:to>
      <xdr:col>36</xdr:col>
      <xdr:colOff>165100</xdr:colOff>
      <xdr:row>51</xdr:row>
      <xdr:rowOff>76853</xdr:rowOff>
    </xdr:to>
    <xdr:sp macro="" textlink="">
      <xdr:nvSpPr>
        <xdr:cNvPr id="375" name="楕円 374"/>
        <xdr:cNvSpPr/>
      </xdr:nvSpPr>
      <xdr:spPr>
        <a:xfrm>
          <a:off x="6921500" y="871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93380</xdr:rowOff>
    </xdr:from>
    <xdr:ext cx="534377" cy="259045"/>
    <xdr:sp macro="" textlink="">
      <xdr:nvSpPr>
        <xdr:cNvPr id="376" name="テキスト ボックス 375"/>
        <xdr:cNvSpPr txBox="1"/>
      </xdr:nvSpPr>
      <xdr:spPr>
        <a:xfrm>
          <a:off x="6705111" y="849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159436</xdr:rowOff>
    </xdr:from>
    <xdr:to>
      <xdr:col>55</xdr:col>
      <xdr:colOff>0</xdr:colOff>
      <xdr:row>76</xdr:row>
      <xdr:rowOff>79730</xdr:rowOff>
    </xdr:to>
    <xdr:cxnSp macro="">
      <xdr:nvCxnSpPr>
        <xdr:cNvPr id="405" name="直線コネクタ 404"/>
        <xdr:cNvCxnSpPr/>
      </xdr:nvCxnSpPr>
      <xdr:spPr>
        <a:xfrm>
          <a:off x="9639300" y="12675286"/>
          <a:ext cx="838200" cy="43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27036</xdr:rowOff>
    </xdr:from>
    <xdr:ext cx="534377" cy="259045"/>
    <xdr:sp macro="" textlink="">
      <xdr:nvSpPr>
        <xdr:cNvPr id="406" name="商工費平均値テキスト"/>
        <xdr:cNvSpPr txBox="1"/>
      </xdr:nvSpPr>
      <xdr:spPr>
        <a:xfrm>
          <a:off x="10528300" y="1322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159436</xdr:rowOff>
    </xdr:from>
    <xdr:to>
      <xdr:col>50</xdr:col>
      <xdr:colOff>114300</xdr:colOff>
      <xdr:row>74</xdr:row>
      <xdr:rowOff>45117</xdr:rowOff>
    </xdr:to>
    <xdr:cxnSp macro="">
      <xdr:nvCxnSpPr>
        <xdr:cNvPr id="408" name="直線コネクタ 407"/>
        <xdr:cNvCxnSpPr/>
      </xdr:nvCxnSpPr>
      <xdr:spPr>
        <a:xfrm flipV="1">
          <a:off x="8750300" y="12675286"/>
          <a:ext cx="889000" cy="5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138383</xdr:rowOff>
    </xdr:from>
    <xdr:ext cx="534377" cy="259045"/>
    <xdr:sp macro="" textlink="">
      <xdr:nvSpPr>
        <xdr:cNvPr id="410" name="テキスト ボックス 409"/>
        <xdr:cNvSpPr txBox="1"/>
      </xdr:nvSpPr>
      <xdr:spPr>
        <a:xfrm>
          <a:off x="9372111" y="1334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45117</xdr:rowOff>
    </xdr:from>
    <xdr:to>
      <xdr:col>45</xdr:col>
      <xdr:colOff>177800</xdr:colOff>
      <xdr:row>75</xdr:row>
      <xdr:rowOff>21019</xdr:rowOff>
    </xdr:to>
    <xdr:cxnSp macro="">
      <xdr:nvCxnSpPr>
        <xdr:cNvPr id="411" name="直線コネクタ 410"/>
        <xdr:cNvCxnSpPr/>
      </xdr:nvCxnSpPr>
      <xdr:spPr>
        <a:xfrm flipV="1">
          <a:off x="7861300" y="12732417"/>
          <a:ext cx="889000" cy="1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150976</xdr:rowOff>
    </xdr:from>
    <xdr:ext cx="534377" cy="259045"/>
    <xdr:sp macro="" textlink="">
      <xdr:nvSpPr>
        <xdr:cNvPr id="413" name="テキスト ボックス 412"/>
        <xdr:cNvSpPr txBox="1"/>
      </xdr:nvSpPr>
      <xdr:spPr>
        <a:xfrm>
          <a:off x="8483111" y="133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21019</xdr:rowOff>
    </xdr:from>
    <xdr:to>
      <xdr:col>41</xdr:col>
      <xdr:colOff>50800</xdr:colOff>
      <xdr:row>75</xdr:row>
      <xdr:rowOff>67005</xdr:rowOff>
    </xdr:to>
    <xdr:cxnSp macro="">
      <xdr:nvCxnSpPr>
        <xdr:cNvPr id="414" name="直線コネクタ 413"/>
        <xdr:cNvCxnSpPr/>
      </xdr:nvCxnSpPr>
      <xdr:spPr>
        <a:xfrm flipV="1">
          <a:off x="6972300" y="12879769"/>
          <a:ext cx="889000" cy="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120209</xdr:rowOff>
    </xdr:from>
    <xdr:ext cx="534377" cy="259045"/>
    <xdr:sp macro="" textlink="">
      <xdr:nvSpPr>
        <xdr:cNvPr id="416" name="テキスト ボックス 415"/>
        <xdr:cNvSpPr txBox="1"/>
      </xdr:nvSpPr>
      <xdr:spPr>
        <a:xfrm>
          <a:off x="7594111" y="133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38779</xdr:rowOff>
    </xdr:from>
    <xdr:to>
      <xdr:col>36</xdr:col>
      <xdr:colOff>165100</xdr:colOff>
      <xdr:row>77</xdr:row>
      <xdr:rowOff>140379</xdr:rowOff>
    </xdr:to>
    <xdr:sp macro="" textlink="">
      <xdr:nvSpPr>
        <xdr:cNvPr id="417" name="フローチャート: 判断 416"/>
        <xdr:cNvSpPr/>
      </xdr:nvSpPr>
      <xdr:spPr>
        <a:xfrm>
          <a:off x="6921500" y="1324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131506</xdr:rowOff>
    </xdr:from>
    <xdr:ext cx="534377" cy="259045"/>
    <xdr:sp macro="" textlink="">
      <xdr:nvSpPr>
        <xdr:cNvPr id="418" name="テキスト ボックス 417"/>
        <xdr:cNvSpPr txBox="1"/>
      </xdr:nvSpPr>
      <xdr:spPr>
        <a:xfrm>
          <a:off x="6705111" y="1333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28930</xdr:rowOff>
    </xdr:from>
    <xdr:to>
      <xdr:col>55</xdr:col>
      <xdr:colOff>50800</xdr:colOff>
      <xdr:row>76</xdr:row>
      <xdr:rowOff>130530</xdr:rowOff>
    </xdr:to>
    <xdr:sp macro="" textlink="">
      <xdr:nvSpPr>
        <xdr:cNvPr id="424" name="楕円 423"/>
        <xdr:cNvSpPr/>
      </xdr:nvSpPr>
      <xdr:spPr>
        <a:xfrm>
          <a:off x="10426700" y="130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51808</xdr:rowOff>
    </xdr:from>
    <xdr:ext cx="534377" cy="259045"/>
    <xdr:sp macro="" textlink="">
      <xdr:nvSpPr>
        <xdr:cNvPr id="425" name="商工費該当値テキスト"/>
        <xdr:cNvSpPr txBox="1"/>
      </xdr:nvSpPr>
      <xdr:spPr>
        <a:xfrm>
          <a:off x="10528300" y="129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108636</xdr:rowOff>
    </xdr:from>
    <xdr:to>
      <xdr:col>50</xdr:col>
      <xdr:colOff>165100</xdr:colOff>
      <xdr:row>74</xdr:row>
      <xdr:rowOff>38786</xdr:rowOff>
    </xdr:to>
    <xdr:sp macro="" textlink="">
      <xdr:nvSpPr>
        <xdr:cNvPr id="426" name="楕円 425"/>
        <xdr:cNvSpPr/>
      </xdr:nvSpPr>
      <xdr:spPr>
        <a:xfrm>
          <a:off x="9588500" y="126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55313</xdr:rowOff>
    </xdr:from>
    <xdr:ext cx="534377" cy="259045"/>
    <xdr:sp macro="" textlink="">
      <xdr:nvSpPr>
        <xdr:cNvPr id="427" name="テキスト ボックス 426"/>
        <xdr:cNvSpPr txBox="1"/>
      </xdr:nvSpPr>
      <xdr:spPr>
        <a:xfrm>
          <a:off x="9372111" y="1239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165767</xdr:rowOff>
    </xdr:from>
    <xdr:to>
      <xdr:col>46</xdr:col>
      <xdr:colOff>38100</xdr:colOff>
      <xdr:row>74</xdr:row>
      <xdr:rowOff>95917</xdr:rowOff>
    </xdr:to>
    <xdr:sp macro="" textlink="">
      <xdr:nvSpPr>
        <xdr:cNvPr id="428" name="楕円 427"/>
        <xdr:cNvSpPr/>
      </xdr:nvSpPr>
      <xdr:spPr>
        <a:xfrm>
          <a:off x="8699500" y="12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112444</xdr:rowOff>
    </xdr:from>
    <xdr:ext cx="534377" cy="259045"/>
    <xdr:sp macro="" textlink="">
      <xdr:nvSpPr>
        <xdr:cNvPr id="429" name="テキスト ボックス 428"/>
        <xdr:cNvSpPr txBox="1"/>
      </xdr:nvSpPr>
      <xdr:spPr>
        <a:xfrm>
          <a:off x="8483111" y="1245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141669</xdr:rowOff>
    </xdr:from>
    <xdr:to>
      <xdr:col>41</xdr:col>
      <xdr:colOff>101600</xdr:colOff>
      <xdr:row>75</xdr:row>
      <xdr:rowOff>71819</xdr:rowOff>
    </xdr:to>
    <xdr:sp macro="" textlink="">
      <xdr:nvSpPr>
        <xdr:cNvPr id="430" name="楕円 429"/>
        <xdr:cNvSpPr/>
      </xdr:nvSpPr>
      <xdr:spPr>
        <a:xfrm>
          <a:off x="7810500" y="128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88346</xdr:rowOff>
    </xdr:from>
    <xdr:ext cx="534377" cy="259045"/>
    <xdr:sp macro="" textlink="">
      <xdr:nvSpPr>
        <xdr:cNvPr id="431" name="テキスト ボックス 430"/>
        <xdr:cNvSpPr txBox="1"/>
      </xdr:nvSpPr>
      <xdr:spPr>
        <a:xfrm>
          <a:off x="7594111" y="1260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16205</xdr:rowOff>
    </xdr:from>
    <xdr:to>
      <xdr:col>36</xdr:col>
      <xdr:colOff>165100</xdr:colOff>
      <xdr:row>75</xdr:row>
      <xdr:rowOff>117805</xdr:rowOff>
    </xdr:to>
    <xdr:sp macro="" textlink="">
      <xdr:nvSpPr>
        <xdr:cNvPr id="432" name="楕円 431"/>
        <xdr:cNvSpPr/>
      </xdr:nvSpPr>
      <xdr:spPr>
        <a:xfrm>
          <a:off x="6921500" y="128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134332</xdr:rowOff>
    </xdr:from>
    <xdr:ext cx="534377" cy="259045"/>
    <xdr:sp macro="" textlink="">
      <xdr:nvSpPr>
        <xdr:cNvPr id="433" name="テキスト ボックス 432"/>
        <xdr:cNvSpPr txBox="1"/>
      </xdr:nvSpPr>
      <xdr:spPr>
        <a:xfrm>
          <a:off x="6705111" y="126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16608</xdr:rowOff>
    </xdr:from>
    <xdr:to>
      <xdr:col>55</xdr:col>
      <xdr:colOff>0</xdr:colOff>
      <xdr:row>97</xdr:row>
      <xdr:rowOff>90898</xdr:rowOff>
    </xdr:to>
    <xdr:cxnSp macro="">
      <xdr:nvCxnSpPr>
        <xdr:cNvPr id="460" name="直線コネクタ 459"/>
        <xdr:cNvCxnSpPr/>
      </xdr:nvCxnSpPr>
      <xdr:spPr>
        <a:xfrm flipV="1">
          <a:off x="9639300" y="16647258"/>
          <a:ext cx="838200" cy="7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156270</xdr:rowOff>
    </xdr:from>
    <xdr:ext cx="534377" cy="259045"/>
    <xdr:sp macro="" textlink="">
      <xdr:nvSpPr>
        <xdr:cNvPr id="461" name="土木費平均値テキスト"/>
        <xdr:cNvSpPr txBox="1"/>
      </xdr:nvSpPr>
      <xdr:spPr>
        <a:xfrm>
          <a:off x="10528300" y="1661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89422</xdr:rowOff>
    </xdr:from>
    <xdr:to>
      <xdr:col>50</xdr:col>
      <xdr:colOff>114300</xdr:colOff>
      <xdr:row>97</xdr:row>
      <xdr:rowOff>90898</xdr:rowOff>
    </xdr:to>
    <xdr:cxnSp macro="">
      <xdr:nvCxnSpPr>
        <xdr:cNvPr id="463" name="直線コネクタ 462"/>
        <xdr:cNvCxnSpPr/>
      </xdr:nvCxnSpPr>
      <xdr:spPr>
        <a:xfrm>
          <a:off x="8750300" y="16720072"/>
          <a:ext cx="889000" cy="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115550</xdr:rowOff>
    </xdr:from>
    <xdr:ext cx="534377" cy="259045"/>
    <xdr:sp macro="" textlink="">
      <xdr:nvSpPr>
        <xdr:cNvPr id="465" name="テキスト ボックス 464"/>
        <xdr:cNvSpPr txBox="1"/>
      </xdr:nvSpPr>
      <xdr:spPr>
        <a:xfrm>
          <a:off x="9372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44986</xdr:rowOff>
    </xdr:from>
    <xdr:to>
      <xdr:col>45</xdr:col>
      <xdr:colOff>177800</xdr:colOff>
      <xdr:row>97</xdr:row>
      <xdr:rowOff>89422</xdr:rowOff>
    </xdr:to>
    <xdr:cxnSp macro="">
      <xdr:nvCxnSpPr>
        <xdr:cNvPr id="466" name="直線コネクタ 465"/>
        <xdr:cNvCxnSpPr/>
      </xdr:nvCxnSpPr>
      <xdr:spPr>
        <a:xfrm>
          <a:off x="7861300" y="16675636"/>
          <a:ext cx="889000" cy="4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137944</xdr:rowOff>
    </xdr:from>
    <xdr:ext cx="534377" cy="259045"/>
    <xdr:sp macro="" textlink="">
      <xdr:nvSpPr>
        <xdr:cNvPr id="468" name="テキスト ボックス 467"/>
        <xdr:cNvSpPr txBox="1"/>
      </xdr:nvSpPr>
      <xdr:spPr>
        <a:xfrm>
          <a:off x="8483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44986</xdr:rowOff>
    </xdr:from>
    <xdr:to>
      <xdr:col>41</xdr:col>
      <xdr:colOff>50800</xdr:colOff>
      <xdr:row>97</xdr:row>
      <xdr:rowOff>113205</xdr:rowOff>
    </xdr:to>
    <xdr:cxnSp macro="">
      <xdr:nvCxnSpPr>
        <xdr:cNvPr id="469" name="直線コネクタ 468"/>
        <xdr:cNvCxnSpPr/>
      </xdr:nvCxnSpPr>
      <xdr:spPr>
        <a:xfrm flipV="1">
          <a:off x="6972300" y="16675636"/>
          <a:ext cx="889000" cy="6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106756</xdr:rowOff>
    </xdr:from>
    <xdr:ext cx="534377" cy="259045"/>
    <xdr:sp macro="" textlink="">
      <xdr:nvSpPr>
        <xdr:cNvPr id="471" name="テキスト ボックス 470"/>
        <xdr:cNvSpPr txBox="1"/>
      </xdr:nvSpPr>
      <xdr:spPr>
        <a:xfrm>
          <a:off x="7594111" y="167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106553</xdr:rowOff>
    </xdr:from>
    <xdr:to>
      <xdr:col>36</xdr:col>
      <xdr:colOff>165100</xdr:colOff>
      <xdr:row>97</xdr:row>
      <xdr:rowOff>36703</xdr:rowOff>
    </xdr:to>
    <xdr:sp macro="" textlink="">
      <xdr:nvSpPr>
        <xdr:cNvPr id="472" name="フローチャート: 判断 471"/>
        <xdr:cNvSpPr/>
      </xdr:nvSpPr>
      <xdr:spPr>
        <a:xfrm>
          <a:off x="6921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53230</xdr:rowOff>
    </xdr:from>
    <xdr:ext cx="534377" cy="259045"/>
    <xdr:sp macro="" textlink="">
      <xdr:nvSpPr>
        <xdr:cNvPr id="473" name="テキスト ボックス 472"/>
        <xdr:cNvSpPr txBox="1"/>
      </xdr:nvSpPr>
      <xdr:spPr>
        <a:xfrm>
          <a:off x="6705111" y="163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137258</xdr:rowOff>
    </xdr:from>
    <xdr:to>
      <xdr:col>55</xdr:col>
      <xdr:colOff>50800</xdr:colOff>
      <xdr:row>97</xdr:row>
      <xdr:rowOff>67408</xdr:rowOff>
    </xdr:to>
    <xdr:sp macro="" textlink="">
      <xdr:nvSpPr>
        <xdr:cNvPr id="479" name="楕円 478"/>
        <xdr:cNvSpPr/>
      </xdr:nvSpPr>
      <xdr:spPr>
        <a:xfrm>
          <a:off x="10426700" y="165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160135</xdr:rowOff>
    </xdr:from>
    <xdr:ext cx="534377" cy="259045"/>
    <xdr:sp macro="" textlink="">
      <xdr:nvSpPr>
        <xdr:cNvPr id="480" name="土木費該当値テキスト"/>
        <xdr:cNvSpPr txBox="1"/>
      </xdr:nvSpPr>
      <xdr:spPr>
        <a:xfrm>
          <a:off x="10528300" y="164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40098</xdr:rowOff>
    </xdr:from>
    <xdr:to>
      <xdr:col>50</xdr:col>
      <xdr:colOff>165100</xdr:colOff>
      <xdr:row>97</xdr:row>
      <xdr:rowOff>141698</xdr:rowOff>
    </xdr:to>
    <xdr:sp macro="" textlink="">
      <xdr:nvSpPr>
        <xdr:cNvPr id="481" name="楕円 480"/>
        <xdr:cNvSpPr/>
      </xdr:nvSpPr>
      <xdr:spPr>
        <a:xfrm>
          <a:off x="9588500" y="166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132825</xdr:rowOff>
    </xdr:from>
    <xdr:ext cx="534377" cy="259045"/>
    <xdr:sp macro="" textlink="">
      <xdr:nvSpPr>
        <xdr:cNvPr id="482" name="テキスト ボックス 481"/>
        <xdr:cNvSpPr txBox="1"/>
      </xdr:nvSpPr>
      <xdr:spPr>
        <a:xfrm>
          <a:off x="9372111" y="1676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38622</xdr:rowOff>
    </xdr:from>
    <xdr:to>
      <xdr:col>46</xdr:col>
      <xdr:colOff>38100</xdr:colOff>
      <xdr:row>97</xdr:row>
      <xdr:rowOff>140222</xdr:rowOff>
    </xdr:to>
    <xdr:sp macro="" textlink="">
      <xdr:nvSpPr>
        <xdr:cNvPr id="483" name="楕円 482"/>
        <xdr:cNvSpPr/>
      </xdr:nvSpPr>
      <xdr:spPr>
        <a:xfrm>
          <a:off x="8699500" y="166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131349</xdr:rowOff>
    </xdr:from>
    <xdr:ext cx="534377" cy="259045"/>
    <xdr:sp macro="" textlink="">
      <xdr:nvSpPr>
        <xdr:cNvPr id="484" name="テキスト ボックス 483"/>
        <xdr:cNvSpPr txBox="1"/>
      </xdr:nvSpPr>
      <xdr:spPr>
        <a:xfrm>
          <a:off x="8483111" y="167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165636</xdr:rowOff>
    </xdr:from>
    <xdr:to>
      <xdr:col>41</xdr:col>
      <xdr:colOff>101600</xdr:colOff>
      <xdr:row>97</xdr:row>
      <xdr:rowOff>95786</xdr:rowOff>
    </xdr:to>
    <xdr:sp macro="" textlink="">
      <xdr:nvSpPr>
        <xdr:cNvPr id="485" name="楕円 484"/>
        <xdr:cNvSpPr/>
      </xdr:nvSpPr>
      <xdr:spPr>
        <a:xfrm>
          <a:off x="7810500" y="1662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112313</xdr:rowOff>
    </xdr:from>
    <xdr:ext cx="534377" cy="259045"/>
    <xdr:sp macro="" textlink="">
      <xdr:nvSpPr>
        <xdr:cNvPr id="486" name="テキスト ボックス 485"/>
        <xdr:cNvSpPr txBox="1"/>
      </xdr:nvSpPr>
      <xdr:spPr>
        <a:xfrm>
          <a:off x="7594111" y="164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62405</xdr:rowOff>
    </xdr:from>
    <xdr:to>
      <xdr:col>36</xdr:col>
      <xdr:colOff>165100</xdr:colOff>
      <xdr:row>97</xdr:row>
      <xdr:rowOff>164005</xdr:rowOff>
    </xdr:to>
    <xdr:sp macro="" textlink="">
      <xdr:nvSpPr>
        <xdr:cNvPr id="487" name="楕円 486"/>
        <xdr:cNvSpPr/>
      </xdr:nvSpPr>
      <xdr:spPr>
        <a:xfrm>
          <a:off x="6921500" y="1669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155132</xdr:rowOff>
    </xdr:from>
    <xdr:ext cx="534377" cy="259045"/>
    <xdr:sp macro="" textlink="">
      <xdr:nvSpPr>
        <xdr:cNvPr id="488" name="テキスト ボックス 487"/>
        <xdr:cNvSpPr txBox="1"/>
      </xdr:nvSpPr>
      <xdr:spPr>
        <a:xfrm>
          <a:off x="6705111" y="1678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151111</xdr:rowOff>
    </xdr:from>
    <xdr:to>
      <xdr:col>85</xdr:col>
      <xdr:colOff>127000</xdr:colOff>
      <xdr:row>33</xdr:row>
      <xdr:rowOff>154883</xdr:rowOff>
    </xdr:to>
    <xdr:cxnSp macro="">
      <xdr:nvCxnSpPr>
        <xdr:cNvPr id="517" name="直線コネクタ 516"/>
        <xdr:cNvCxnSpPr/>
      </xdr:nvCxnSpPr>
      <xdr:spPr>
        <a:xfrm flipV="1">
          <a:off x="15481300" y="5808961"/>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70280</xdr:rowOff>
    </xdr:from>
    <xdr:ext cx="534377" cy="259045"/>
    <xdr:sp macro="" textlink="">
      <xdr:nvSpPr>
        <xdr:cNvPr id="518" name="消防費平均値テキスト"/>
        <xdr:cNvSpPr txBox="1"/>
      </xdr:nvSpPr>
      <xdr:spPr>
        <a:xfrm>
          <a:off x="16370300" y="624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154883</xdr:rowOff>
    </xdr:from>
    <xdr:to>
      <xdr:col>81</xdr:col>
      <xdr:colOff>50800</xdr:colOff>
      <xdr:row>34</xdr:row>
      <xdr:rowOff>44812</xdr:rowOff>
    </xdr:to>
    <xdr:cxnSp macro="">
      <xdr:nvCxnSpPr>
        <xdr:cNvPr id="520" name="直線コネクタ 519"/>
        <xdr:cNvCxnSpPr/>
      </xdr:nvCxnSpPr>
      <xdr:spPr>
        <a:xfrm flipV="1">
          <a:off x="14592300" y="5812733"/>
          <a:ext cx="8890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10501</xdr:rowOff>
    </xdr:from>
    <xdr:ext cx="534377" cy="259045"/>
    <xdr:sp macro="" textlink="">
      <xdr:nvSpPr>
        <xdr:cNvPr id="522" name="テキスト ボックス 521"/>
        <xdr:cNvSpPr txBox="1"/>
      </xdr:nvSpPr>
      <xdr:spPr>
        <a:xfrm>
          <a:off x="15214111" y="63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40811</xdr:rowOff>
    </xdr:from>
    <xdr:to>
      <xdr:col>76</xdr:col>
      <xdr:colOff>114300</xdr:colOff>
      <xdr:row>34</xdr:row>
      <xdr:rowOff>44812</xdr:rowOff>
    </xdr:to>
    <xdr:cxnSp macro="">
      <xdr:nvCxnSpPr>
        <xdr:cNvPr id="523" name="直線コネクタ 522"/>
        <xdr:cNvCxnSpPr/>
      </xdr:nvCxnSpPr>
      <xdr:spPr>
        <a:xfrm>
          <a:off x="13703300" y="587011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6234</xdr:rowOff>
    </xdr:from>
    <xdr:ext cx="534377" cy="259045"/>
    <xdr:sp macro="" textlink="">
      <xdr:nvSpPr>
        <xdr:cNvPr id="525" name="テキスト ボックス 524"/>
        <xdr:cNvSpPr txBox="1"/>
      </xdr:nvSpPr>
      <xdr:spPr>
        <a:xfrm>
          <a:off x="14325111" y="63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18809</xdr:rowOff>
    </xdr:from>
    <xdr:to>
      <xdr:col>71</xdr:col>
      <xdr:colOff>177800</xdr:colOff>
      <xdr:row>34</xdr:row>
      <xdr:rowOff>40811</xdr:rowOff>
    </xdr:to>
    <xdr:cxnSp macro="">
      <xdr:nvCxnSpPr>
        <xdr:cNvPr id="526" name="直線コネクタ 525"/>
        <xdr:cNvCxnSpPr/>
      </xdr:nvCxnSpPr>
      <xdr:spPr>
        <a:xfrm>
          <a:off x="12814300" y="5505209"/>
          <a:ext cx="889000" cy="36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118172</xdr:rowOff>
    </xdr:from>
    <xdr:ext cx="534377" cy="259045"/>
    <xdr:sp macro="" textlink="">
      <xdr:nvSpPr>
        <xdr:cNvPr id="528" name="テキスト ボックス 527"/>
        <xdr:cNvSpPr txBox="1"/>
      </xdr:nvSpPr>
      <xdr:spPr>
        <a:xfrm>
          <a:off x="13436111" y="629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29" name="フローチャート: 判断 528"/>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0" name="テキスト ボックス 529"/>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100311</xdr:rowOff>
    </xdr:from>
    <xdr:to>
      <xdr:col>85</xdr:col>
      <xdr:colOff>177800</xdr:colOff>
      <xdr:row>34</xdr:row>
      <xdr:rowOff>30461</xdr:rowOff>
    </xdr:to>
    <xdr:sp macro="" textlink="">
      <xdr:nvSpPr>
        <xdr:cNvPr id="536" name="楕円 535"/>
        <xdr:cNvSpPr/>
      </xdr:nvSpPr>
      <xdr:spPr>
        <a:xfrm>
          <a:off x="16268700" y="575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123188</xdr:rowOff>
    </xdr:from>
    <xdr:ext cx="534377" cy="259045"/>
    <xdr:sp macro="" textlink="">
      <xdr:nvSpPr>
        <xdr:cNvPr id="537" name="消防費該当値テキスト"/>
        <xdr:cNvSpPr txBox="1"/>
      </xdr:nvSpPr>
      <xdr:spPr>
        <a:xfrm>
          <a:off x="16370300" y="560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104083</xdr:rowOff>
    </xdr:from>
    <xdr:to>
      <xdr:col>81</xdr:col>
      <xdr:colOff>101600</xdr:colOff>
      <xdr:row>34</xdr:row>
      <xdr:rowOff>34233</xdr:rowOff>
    </xdr:to>
    <xdr:sp macro="" textlink="">
      <xdr:nvSpPr>
        <xdr:cNvPr id="538" name="楕円 537"/>
        <xdr:cNvSpPr/>
      </xdr:nvSpPr>
      <xdr:spPr>
        <a:xfrm>
          <a:off x="15430500" y="576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50760</xdr:rowOff>
    </xdr:from>
    <xdr:ext cx="534377" cy="259045"/>
    <xdr:sp macro="" textlink="">
      <xdr:nvSpPr>
        <xdr:cNvPr id="539" name="テキスト ボックス 538"/>
        <xdr:cNvSpPr txBox="1"/>
      </xdr:nvSpPr>
      <xdr:spPr>
        <a:xfrm>
          <a:off x="15214111" y="553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165462</xdr:rowOff>
    </xdr:from>
    <xdr:to>
      <xdr:col>76</xdr:col>
      <xdr:colOff>165100</xdr:colOff>
      <xdr:row>34</xdr:row>
      <xdr:rowOff>95612</xdr:rowOff>
    </xdr:to>
    <xdr:sp macro="" textlink="">
      <xdr:nvSpPr>
        <xdr:cNvPr id="540" name="楕円 539"/>
        <xdr:cNvSpPr/>
      </xdr:nvSpPr>
      <xdr:spPr>
        <a:xfrm>
          <a:off x="14541500" y="582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112139</xdr:rowOff>
    </xdr:from>
    <xdr:ext cx="534377" cy="259045"/>
    <xdr:sp macro="" textlink="">
      <xdr:nvSpPr>
        <xdr:cNvPr id="541" name="テキスト ボックス 540"/>
        <xdr:cNvSpPr txBox="1"/>
      </xdr:nvSpPr>
      <xdr:spPr>
        <a:xfrm>
          <a:off x="14325111" y="559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161461</xdr:rowOff>
    </xdr:from>
    <xdr:to>
      <xdr:col>72</xdr:col>
      <xdr:colOff>38100</xdr:colOff>
      <xdr:row>34</xdr:row>
      <xdr:rowOff>91611</xdr:rowOff>
    </xdr:to>
    <xdr:sp macro="" textlink="">
      <xdr:nvSpPr>
        <xdr:cNvPr id="542" name="楕円 541"/>
        <xdr:cNvSpPr/>
      </xdr:nvSpPr>
      <xdr:spPr>
        <a:xfrm>
          <a:off x="13652500" y="581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108138</xdr:rowOff>
    </xdr:from>
    <xdr:ext cx="534377" cy="259045"/>
    <xdr:sp macro="" textlink="">
      <xdr:nvSpPr>
        <xdr:cNvPr id="543" name="テキスト ボックス 542"/>
        <xdr:cNvSpPr txBox="1"/>
      </xdr:nvSpPr>
      <xdr:spPr>
        <a:xfrm>
          <a:off x="13436111" y="559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139459</xdr:rowOff>
    </xdr:from>
    <xdr:to>
      <xdr:col>67</xdr:col>
      <xdr:colOff>101600</xdr:colOff>
      <xdr:row>32</xdr:row>
      <xdr:rowOff>69609</xdr:rowOff>
    </xdr:to>
    <xdr:sp macro="" textlink="">
      <xdr:nvSpPr>
        <xdr:cNvPr id="544" name="楕円 543"/>
        <xdr:cNvSpPr/>
      </xdr:nvSpPr>
      <xdr:spPr>
        <a:xfrm>
          <a:off x="12763500" y="545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86136</xdr:rowOff>
    </xdr:from>
    <xdr:ext cx="534377" cy="259045"/>
    <xdr:sp macro="" textlink="">
      <xdr:nvSpPr>
        <xdr:cNvPr id="545" name="テキスト ボックス 544"/>
        <xdr:cNvSpPr txBox="1"/>
      </xdr:nvSpPr>
      <xdr:spPr>
        <a:xfrm>
          <a:off x="12547111" y="522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162978</xdr:rowOff>
    </xdr:from>
    <xdr:to>
      <xdr:col>85</xdr:col>
      <xdr:colOff>127000</xdr:colOff>
      <xdr:row>57</xdr:row>
      <xdr:rowOff>167191</xdr:rowOff>
    </xdr:to>
    <xdr:cxnSp macro="">
      <xdr:nvCxnSpPr>
        <xdr:cNvPr id="576" name="直線コネクタ 575"/>
        <xdr:cNvCxnSpPr/>
      </xdr:nvCxnSpPr>
      <xdr:spPr>
        <a:xfrm>
          <a:off x="15481300" y="9935628"/>
          <a:ext cx="8382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87068</xdr:rowOff>
    </xdr:from>
    <xdr:ext cx="534377" cy="259045"/>
    <xdr:sp macro="" textlink="">
      <xdr:nvSpPr>
        <xdr:cNvPr id="577" name="教育費平均値テキスト"/>
        <xdr:cNvSpPr txBox="1"/>
      </xdr:nvSpPr>
      <xdr:spPr>
        <a:xfrm>
          <a:off x="16370300" y="968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162978</xdr:rowOff>
    </xdr:from>
    <xdr:to>
      <xdr:col>81</xdr:col>
      <xdr:colOff>50800</xdr:colOff>
      <xdr:row>58</xdr:row>
      <xdr:rowOff>14774</xdr:rowOff>
    </xdr:to>
    <xdr:cxnSp macro="">
      <xdr:nvCxnSpPr>
        <xdr:cNvPr id="579" name="直線コネクタ 578"/>
        <xdr:cNvCxnSpPr/>
      </xdr:nvCxnSpPr>
      <xdr:spPr>
        <a:xfrm flipV="1">
          <a:off x="14592300" y="9935628"/>
          <a:ext cx="889000" cy="2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6316</xdr:rowOff>
    </xdr:from>
    <xdr:ext cx="534377" cy="259045"/>
    <xdr:sp macro="" textlink="">
      <xdr:nvSpPr>
        <xdr:cNvPr id="581" name="テキスト ボックス 580"/>
        <xdr:cNvSpPr txBox="1"/>
      </xdr:nvSpPr>
      <xdr:spPr>
        <a:xfrm>
          <a:off x="15214111" y="9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152253</xdr:rowOff>
    </xdr:from>
    <xdr:to>
      <xdr:col>76</xdr:col>
      <xdr:colOff>114300</xdr:colOff>
      <xdr:row>58</xdr:row>
      <xdr:rowOff>14774</xdr:rowOff>
    </xdr:to>
    <xdr:cxnSp macro="">
      <xdr:nvCxnSpPr>
        <xdr:cNvPr id="582" name="直線コネクタ 581"/>
        <xdr:cNvCxnSpPr/>
      </xdr:nvCxnSpPr>
      <xdr:spPr>
        <a:xfrm>
          <a:off x="13703300" y="9924903"/>
          <a:ext cx="889000" cy="3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13181</xdr:rowOff>
    </xdr:from>
    <xdr:ext cx="534377" cy="259045"/>
    <xdr:sp macro="" textlink="">
      <xdr:nvSpPr>
        <xdr:cNvPr id="584" name="テキスト ボックス 583"/>
        <xdr:cNvSpPr txBox="1"/>
      </xdr:nvSpPr>
      <xdr:spPr>
        <a:xfrm>
          <a:off x="14325111" y="9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152253</xdr:rowOff>
    </xdr:from>
    <xdr:to>
      <xdr:col>71</xdr:col>
      <xdr:colOff>177800</xdr:colOff>
      <xdr:row>58</xdr:row>
      <xdr:rowOff>30801</xdr:rowOff>
    </xdr:to>
    <xdr:cxnSp macro="">
      <xdr:nvCxnSpPr>
        <xdr:cNvPr id="585" name="直線コネクタ 584"/>
        <xdr:cNvCxnSpPr/>
      </xdr:nvCxnSpPr>
      <xdr:spPr>
        <a:xfrm flipV="1">
          <a:off x="12814300" y="9924903"/>
          <a:ext cx="889000" cy="4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34761</xdr:rowOff>
    </xdr:from>
    <xdr:ext cx="534377" cy="259045"/>
    <xdr:sp macro="" textlink="">
      <xdr:nvSpPr>
        <xdr:cNvPr id="587" name="テキスト ボックス 586"/>
        <xdr:cNvSpPr txBox="1"/>
      </xdr:nvSpPr>
      <xdr:spPr>
        <a:xfrm>
          <a:off x="13436111" y="96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165814</xdr:rowOff>
    </xdr:from>
    <xdr:to>
      <xdr:col>67</xdr:col>
      <xdr:colOff>101600</xdr:colOff>
      <xdr:row>57</xdr:row>
      <xdr:rowOff>95964</xdr:rowOff>
    </xdr:to>
    <xdr:sp macro="" textlink="">
      <xdr:nvSpPr>
        <xdr:cNvPr id="588" name="フローチャート: 判断 587"/>
        <xdr:cNvSpPr/>
      </xdr:nvSpPr>
      <xdr:spPr>
        <a:xfrm>
          <a:off x="12763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112491</xdr:rowOff>
    </xdr:from>
    <xdr:ext cx="534377" cy="259045"/>
    <xdr:sp macro="" textlink="">
      <xdr:nvSpPr>
        <xdr:cNvPr id="589" name="テキスト ボックス 588"/>
        <xdr:cNvSpPr txBox="1"/>
      </xdr:nvSpPr>
      <xdr:spPr>
        <a:xfrm>
          <a:off x="12547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116391</xdr:rowOff>
    </xdr:from>
    <xdr:to>
      <xdr:col>85</xdr:col>
      <xdr:colOff>177800</xdr:colOff>
      <xdr:row>58</xdr:row>
      <xdr:rowOff>46541</xdr:rowOff>
    </xdr:to>
    <xdr:sp macro="" textlink="">
      <xdr:nvSpPr>
        <xdr:cNvPr id="595" name="楕円 594"/>
        <xdr:cNvSpPr/>
      </xdr:nvSpPr>
      <xdr:spPr>
        <a:xfrm>
          <a:off x="16268700" y="98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42619</xdr:rowOff>
    </xdr:from>
    <xdr:ext cx="534377" cy="259045"/>
    <xdr:sp macro="" textlink="">
      <xdr:nvSpPr>
        <xdr:cNvPr id="596" name="教育費該当値テキスト"/>
        <xdr:cNvSpPr txBox="1"/>
      </xdr:nvSpPr>
      <xdr:spPr>
        <a:xfrm>
          <a:off x="16370300" y="981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112178</xdr:rowOff>
    </xdr:from>
    <xdr:to>
      <xdr:col>81</xdr:col>
      <xdr:colOff>101600</xdr:colOff>
      <xdr:row>58</xdr:row>
      <xdr:rowOff>42328</xdr:rowOff>
    </xdr:to>
    <xdr:sp macro="" textlink="">
      <xdr:nvSpPr>
        <xdr:cNvPr id="597" name="楕円 596"/>
        <xdr:cNvSpPr/>
      </xdr:nvSpPr>
      <xdr:spPr>
        <a:xfrm>
          <a:off x="15430500" y="98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33455</xdr:rowOff>
    </xdr:from>
    <xdr:ext cx="534377" cy="259045"/>
    <xdr:sp macro="" textlink="">
      <xdr:nvSpPr>
        <xdr:cNvPr id="598" name="テキスト ボックス 597"/>
        <xdr:cNvSpPr txBox="1"/>
      </xdr:nvSpPr>
      <xdr:spPr>
        <a:xfrm>
          <a:off x="15214111" y="997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135424</xdr:rowOff>
    </xdr:from>
    <xdr:to>
      <xdr:col>76</xdr:col>
      <xdr:colOff>165100</xdr:colOff>
      <xdr:row>58</xdr:row>
      <xdr:rowOff>65574</xdr:rowOff>
    </xdr:to>
    <xdr:sp macro="" textlink="">
      <xdr:nvSpPr>
        <xdr:cNvPr id="599" name="楕円 598"/>
        <xdr:cNvSpPr/>
      </xdr:nvSpPr>
      <xdr:spPr>
        <a:xfrm>
          <a:off x="14541500" y="990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56701</xdr:rowOff>
    </xdr:from>
    <xdr:ext cx="534377" cy="259045"/>
    <xdr:sp macro="" textlink="">
      <xdr:nvSpPr>
        <xdr:cNvPr id="600" name="テキスト ボックス 599"/>
        <xdr:cNvSpPr txBox="1"/>
      </xdr:nvSpPr>
      <xdr:spPr>
        <a:xfrm>
          <a:off x="14325111" y="1000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101453</xdr:rowOff>
    </xdr:from>
    <xdr:to>
      <xdr:col>72</xdr:col>
      <xdr:colOff>38100</xdr:colOff>
      <xdr:row>58</xdr:row>
      <xdr:rowOff>31603</xdr:rowOff>
    </xdr:to>
    <xdr:sp macro="" textlink="">
      <xdr:nvSpPr>
        <xdr:cNvPr id="601" name="楕円 600"/>
        <xdr:cNvSpPr/>
      </xdr:nvSpPr>
      <xdr:spPr>
        <a:xfrm>
          <a:off x="13652500" y="987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22730</xdr:rowOff>
    </xdr:from>
    <xdr:ext cx="534377" cy="259045"/>
    <xdr:sp macro="" textlink="">
      <xdr:nvSpPr>
        <xdr:cNvPr id="602" name="テキスト ボックス 601"/>
        <xdr:cNvSpPr txBox="1"/>
      </xdr:nvSpPr>
      <xdr:spPr>
        <a:xfrm>
          <a:off x="13436111" y="996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151451</xdr:rowOff>
    </xdr:from>
    <xdr:to>
      <xdr:col>67</xdr:col>
      <xdr:colOff>101600</xdr:colOff>
      <xdr:row>58</xdr:row>
      <xdr:rowOff>81601</xdr:rowOff>
    </xdr:to>
    <xdr:sp macro="" textlink="">
      <xdr:nvSpPr>
        <xdr:cNvPr id="603" name="楕円 602"/>
        <xdr:cNvSpPr/>
      </xdr:nvSpPr>
      <xdr:spPr>
        <a:xfrm>
          <a:off x="12763500" y="992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72728</xdr:rowOff>
    </xdr:from>
    <xdr:ext cx="534377" cy="259045"/>
    <xdr:sp macro="" textlink="">
      <xdr:nvSpPr>
        <xdr:cNvPr id="604" name="テキスト ボックス 603"/>
        <xdr:cNvSpPr txBox="1"/>
      </xdr:nvSpPr>
      <xdr:spPr>
        <a:xfrm>
          <a:off x="12547111" y="1001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130191</xdr:rowOff>
    </xdr:from>
    <xdr:to>
      <xdr:col>85</xdr:col>
      <xdr:colOff>127000</xdr:colOff>
      <xdr:row>76</xdr:row>
      <xdr:rowOff>143770</xdr:rowOff>
    </xdr:to>
    <xdr:cxnSp macro="">
      <xdr:nvCxnSpPr>
        <xdr:cNvPr id="631" name="直線コネクタ 630"/>
        <xdr:cNvCxnSpPr/>
      </xdr:nvCxnSpPr>
      <xdr:spPr>
        <a:xfrm flipV="1">
          <a:off x="15481300" y="13160391"/>
          <a:ext cx="8382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98463</xdr:rowOff>
    </xdr:from>
    <xdr:ext cx="469744" cy="259045"/>
    <xdr:sp macro="" textlink="">
      <xdr:nvSpPr>
        <xdr:cNvPr id="632" name="災害復旧費平均値テキスト"/>
        <xdr:cNvSpPr txBox="1"/>
      </xdr:nvSpPr>
      <xdr:spPr>
        <a:xfrm>
          <a:off x="16370300" y="13300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143770</xdr:rowOff>
    </xdr:from>
    <xdr:to>
      <xdr:col>81</xdr:col>
      <xdr:colOff>50800</xdr:colOff>
      <xdr:row>77</xdr:row>
      <xdr:rowOff>135128</xdr:rowOff>
    </xdr:to>
    <xdr:cxnSp macro="">
      <xdr:nvCxnSpPr>
        <xdr:cNvPr id="634" name="直線コネクタ 633"/>
        <xdr:cNvCxnSpPr/>
      </xdr:nvCxnSpPr>
      <xdr:spPr>
        <a:xfrm flipV="1">
          <a:off x="14592300" y="13173970"/>
          <a:ext cx="889000" cy="16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120728</xdr:rowOff>
    </xdr:from>
    <xdr:ext cx="469744" cy="259045"/>
    <xdr:sp macro="" textlink="">
      <xdr:nvSpPr>
        <xdr:cNvPr id="636" name="テキスト ボックス 635"/>
        <xdr:cNvSpPr txBox="1"/>
      </xdr:nvSpPr>
      <xdr:spPr>
        <a:xfrm>
          <a:off x="15246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42019</xdr:rowOff>
    </xdr:from>
    <xdr:to>
      <xdr:col>76</xdr:col>
      <xdr:colOff>114300</xdr:colOff>
      <xdr:row>77</xdr:row>
      <xdr:rowOff>135128</xdr:rowOff>
    </xdr:to>
    <xdr:cxnSp macro="">
      <xdr:nvCxnSpPr>
        <xdr:cNvPr id="637" name="直線コネクタ 636"/>
        <xdr:cNvCxnSpPr/>
      </xdr:nvCxnSpPr>
      <xdr:spPr>
        <a:xfrm>
          <a:off x="13703300" y="13243669"/>
          <a:ext cx="889000" cy="9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81112</xdr:rowOff>
    </xdr:from>
    <xdr:ext cx="469744" cy="259045"/>
    <xdr:sp macro="" textlink="">
      <xdr:nvSpPr>
        <xdr:cNvPr id="639" name="テキスト ボックス 638"/>
        <xdr:cNvSpPr txBox="1"/>
      </xdr:nvSpPr>
      <xdr:spPr>
        <a:xfrm>
          <a:off x="14357428" y="1345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50248</xdr:rowOff>
    </xdr:from>
    <xdr:to>
      <xdr:col>71</xdr:col>
      <xdr:colOff>177800</xdr:colOff>
      <xdr:row>77</xdr:row>
      <xdr:rowOff>42019</xdr:rowOff>
    </xdr:to>
    <xdr:cxnSp macro="">
      <xdr:nvCxnSpPr>
        <xdr:cNvPr id="640" name="直線コネクタ 639"/>
        <xdr:cNvCxnSpPr/>
      </xdr:nvCxnSpPr>
      <xdr:spPr>
        <a:xfrm>
          <a:off x="12814300" y="13080448"/>
          <a:ext cx="889000" cy="1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103422</xdr:rowOff>
    </xdr:from>
    <xdr:ext cx="469744" cy="259045"/>
    <xdr:sp macro="" textlink="">
      <xdr:nvSpPr>
        <xdr:cNvPr id="642" name="テキスト ボックス 641"/>
        <xdr:cNvSpPr txBox="1"/>
      </xdr:nvSpPr>
      <xdr:spPr>
        <a:xfrm>
          <a:off x="13468428" y="1347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74932</xdr:rowOff>
    </xdr:from>
    <xdr:to>
      <xdr:col>67</xdr:col>
      <xdr:colOff>101600</xdr:colOff>
      <xdr:row>78</xdr:row>
      <xdr:rowOff>5082</xdr:rowOff>
    </xdr:to>
    <xdr:sp macro="" textlink="">
      <xdr:nvSpPr>
        <xdr:cNvPr id="643" name="フローチャート: 判断 642"/>
        <xdr:cNvSpPr/>
      </xdr:nvSpPr>
      <xdr:spPr>
        <a:xfrm>
          <a:off x="12763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167659</xdr:rowOff>
    </xdr:from>
    <xdr:ext cx="469744" cy="259045"/>
    <xdr:sp macro="" textlink="">
      <xdr:nvSpPr>
        <xdr:cNvPr id="644" name="テキスト ボックス 643"/>
        <xdr:cNvSpPr txBox="1"/>
      </xdr:nvSpPr>
      <xdr:spPr>
        <a:xfrm>
          <a:off x="12579428" y="133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79391</xdr:rowOff>
    </xdr:from>
    <xdr:to>
      <xdr:col>85</xdr:col>
      <xdr:colOff>177800</xdr:colOff>
      <xdr:row>77</xdr:row>
      <xdr:rowOff>9541</xdr:rowOff>
    </xdr:to>
    <xdr:sp macro="" textlink="">
      <xdr:nvSpPr>
        <xdr:cNvPr id="650" name="楕円 649"/>
        <xdr:cNvSpPr/>
      </xdr:nvSpPr>
      <xdr:spPr>
        <a:xfrm>
          <a:off x="16268700" y="131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102268</xdr:rowOff>
    </xdr:from>
    <xdr:ext cx="534377" cy="259045"/>
    <xdr:sp macro="" textlink="">
      <xdr:nvSpPr>
        <xdr:cNvPr id="651" name="災害復旧費該当値テキスト"/>
        <xdr:cNvSpPr txBox="1"/>
      </xdr:nvSpPr>
      <xdr:spPr>
        <a:xfrm>
          <a:off x="16370300" y="129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92970</xdr:rowOff>
    </xdr:from>
    <xdr:to>
      <xdr:col>81</xdr:col>
      <xdr:colOff>101600</xdr:colOff>
      <xdr:row>77</xdr:row>
      <xdr:rowOff>23120</xdr:rowOff>
    </xdr:to>
    <xdr:sp macro="" textlink="">
      <xdr:nvSpPr>
        <xdr:cNvPr id="652" name="楕円 651"/>
        <xdr:cNvSpPr/>
      </xdr:nvSpPr>
      <xdr:spPr>
        <a:xfrm>
          <a:off x="15430500" y="13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39646</xdr:rowOff>
    </xdr:from>
    <xdr:ext cx="534377" cy="259045"/>
    <xdr:sp macro="" textlink="">
      <xdr:nvSpPr>
        <xdr:cNvPr id="653" name="テキスト ボックス 652"/>
        <xdr:cNvSpPr txBox="1"/>
      </xdr:nvSpPr>
      <xdr:spPr>
        <a:xfrm>
          <a:off x="15214111" y="1289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84328</xdr:rowOff>
    </xdr:from>
    <xdr:to>
      <xdr:col>76</xdr:col>
      <xdr:colOff>165100</xdr:colOff>
      <xdr:row>78</xdr:row>
      <xdr:rowOff>14478</xdr:rowOff>
    </xdr:to>
    <xdr:sp macro="" textlink="">
      <xdr:nvSpPr>
        <xdr:cNvPr id="654" name="楕円 653"/>
        <xdr:cNvSpPr/>
      </xdr:nvSpPr>
      <xdr:spPr>
        <a:xfrm>
          <a:off x="14541500" y="132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31005</xdr:rowOff>
    </xdr:from>
    <xdr:ext cx="469744" cy="259045"/>
    <xdr:sp macro="" textlink="">
      <xdr:nvSpPr>
        <xdr:cNvPr id="655" name="テキスト ボックス 654"/>
        <xdr:cNvSpPr txBox="1"/>
      </xdr:nvSpPr>
      <xdr:spPr>
        <a:xfrm>
          <a:off x="14357428" y="1306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162669</xdr:rowOff>
    </xdr:from>
    <xdr:to>
      <xdr:col>72</xdr:col>
      <xdr:colOff>38100</xdr:colOff>
      <xdr:row>77</xdr:row>
      <xdr:rowOff>92819</xdr:rowOff>
    </xdr:to>
    <xdr:sp macro="" textlink="">
      <xdr:nvSpPr>
        <xdr:cNvPr id="656" name="楕円 655"/>
        <xdr:cNvSpPr/>
      </xdr:nvSpPr>
      <xdr:spPr>
        <a:xfrm>
          <a:off x="13652500" y="131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109346</xdr:rowOff>
    </xdr:from>
    <xdr:ext cx="534377" cy="259045"/>
    <xdr:sp macro="" textlink="">
      <xdr:nvSpPr>
        <xdr:cNvPr id="657" name="テキスト ボックス 656"/>
        <xdr:cNvSpPr txBox="1"/>
      </xdr:nvSpPr>
      <xdr:spPr>
        <a:xfrm>
          <a:off x="13436111" y="1296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170898</xdr:rowOff>
    </xdr:from>
    <xdr:to>
      <xdr:col>67</xdr:col>
      <xdr:colOff>101600</xdr:colOff>
      <xdr:row>76</xdr:row>
      <xdr:rowOff>101048</xdr:rowOff>
    </xdr:to>
    <xdr:sp macro="" textlink="">
      <xdr:nvSpPr>
        <xdr:cNvPr id="658" name="楕円 657"/>
        <xdr:cNvSpPr/>
      </xdr:nvSpPr>
      <xdr:spPr>
        <a:xfrm>
          <a:off x="12763500" y="130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117576</xdr:rowOff>
    </xdr:from>
    <xdr:ext cx="534377" cy="259045"/>
    <xdr:sp macro="" textlink="">
      <xdr:nvSpPr>
        <xdr:cNvPr id="659" name="テキスト ボックス 658"/>
        <xdr:cNvSpPr txBox="1"/>
      </xdr:nvSpPr>
      <xdr:spPr>
        <a:xfrm>
          <a:off x="12547111" y="1280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62844</xdr:rowOff>
    </xdr:from>
    <xdr:to>
      <xdr:col>85</xdr:col>
      <xdr:colOff>127000</xdr:colOff>
      <xdr:row>95</xdr:row>
      <xdr:rowOff>110714</xdr:rowOff>
    </xdr:to>
    <xdr:cxnSp macro="">
      <xdr:nvCxnSpPr>
        <xdr:cNvPr id="688" name="直線コネクタ 687"/>
        <xdr:cNvCxnSpPr/>
      </xdr:nvCxnSpPr>
      <xdr:spPr>
        <a:xfrm flipV="1">
          <a:off x="15481300" y="16350594"/>
          <a:ext cx="838200" cy="4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19321</xdr:rowOff>
    </xdr:from>
    <xdr:ext cx="534377" cy="259045"/>
    <xdr:sp macro="" textlink="">
      <xdr:nvSpPr>
        <xdr:cNvPr id="689" name="公債費平均値テキスト"/>
        <xdr:cNvSpPr txBox="1"/>
      </xdr:nvSpPr>
      <xdr:spPr>
        <a:xfrm>
          <a:off x="16370300" y="16478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110714</xdr:rowOff>
    </xdr:from>
    <xdr:to>
      <xdr:col>81</xdr:col>
      <xdr:colOff>50800</xdr:colOff>
      <xdr:row>95</xdr:row>
      <xdr:rowOff>162339</xdr:rowOff>
    </xdr:to>
    <xdr:cxnSp macro="">
      <xdr:nvCxnSpPr>
        <xdr:cNvPr id="691" name="直線コネクタ 690"/>
        <xdr:cNvCxnSpPr/>
      </xdr:nvCxnSpPr>
      <xdr:spPr>
        <a:xfrm flipV="1">
          <a:off x="14592300" y="16398464"/>
          <a:ext cx="8890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137934</xdr:rowOff>
    </xdr:from>
    <xdr:ext cx="534377" cy="259045"/>
    <xdr:sp macro="" textlink="">
      <xdr:nvSpPr>
        <xdr:cNvPr id="693" name="テキスト ボックス 692"/>
        <xdr:cNvSpPr txBox="1"/>
      </xdr:nvSpPr>
      <xdr:spPr>
        <a:xfrm>
          <a:off x="15214111" y="165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76005</xdr:rowOff>
    </xdr:from>
    <xdr:to>
      <xdr:col>76</xdr:col>
      <xdr:colOff>114300</xdr:colOff>
      <xdr:row>95</xdr:row>
      <xdr:rowOff>162339</xdr:rowOff>
    </xdr:to>
    <xdr:cxnSp macro="">
      <xdr:nvCxnSpPr>
        <xdr:cNvPr id="694" name="直線コネクタ 693"/>
        <xdr:cNvCxnSpPr/>
      </xdr:nvCxnSpPr>
      <xdr:spPr>
        <a:xfrm>
          <a:off x="13703300" y="16363755"/>
          <a:ext cx="889000" cy="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142377</xdr:rowOff>
    </xdr:from>
    <xdr:ext cx="534377" cy="259045"/>
    <xdr:sp macro="" textlink="">
      <xdr:nvSpPr>
        <xdr:cNvPr id="696" name="テキスト ボックス 695"/>
        <xdr:cNvSpPr txBox="1"/>
      </xdr:nvSpPr>
      <xdr:spPr>
        <a:xfrm>
          <a:off x="14325111" y="166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17002</xdr:rowOff>
    </xdr:from>
    <xdr:to>
      <xdr:col>71</xdr:col>
      <xdr:colOff>177800</xdr:colOff>
      <xdr:row>95</xdr:row>
      <xdr:rowOff>76005</xdr:rowOff>
    </xdr:to>
    <xdr:cxnSp macro="">
      <xdr:nvCxnSpPr>
        <xdr:cNvPr id="697" name="直線コネクタ 696"/>
        <xdr:cNvCxnSpPr/>
      </xdr:nvCxnSpPr>
      <xdr:spPr>
        <a:xfrm>
          <a:off x="12814300" y="16304752"/>
          <a:ext cx="889000" cy="5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13552</xdr:rowOff>
    </xdr:from>
    <xdr:ext cx="534377" cy="259045"/>
    <xdr:sp macro="" textlink="">
      <xdr:nvSpPr>
        <xdr:cNvPr id="699" name="テキスト ボックス 698"/>
        <xdr:cNvSpPr txBox="1"/>
      </xdr:nvSpPr>
      <xdr:spPr>
        <a:xfrm>
          <a:off x="13436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162638</xdr:rowOff>
    </xdr:from>
    <xdr:to>
      <xdr:col>67</xdr:col>
      <xdr:colOff>101600</xdr:colOff>
      <xdr:row>96</xdr:row>
      <xdr:rowOff>92788</xdr:rowOff>
    </xdr:to>
    <xdr:sp macro="" textlink="">
      <xdr:nvSpPr>
        <xdr:cNvPr id="700" name="フローチャート: 判断 699"/>
        <xdr:cNvSpPr/>
      </xdr:nvSpPr>
      <xdr:spPr>
        <a:xfrm>
          <a:off x="12763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83915</xdr:rowOff>
    </xdr:from>
    <xdr:ext cx="534377" cy="259045"/>
    <xdr:sp macro="" textlink="">
      <xdr:nvSpPr>
        <xdr:cNvPr id="701" name="テキスト ボックス 700"/>
        <xdr:cNvSpPr txBox="1"/>
      </xdr:nvSpPr>
      <xdr:spPr>
        <a:xfrm>
          <a:off x="12547111" y="165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12044</xdr:rowOff>
    </xdr:from>
    <xdr:to>
      <xdr:col>85</xdr:col>
      <xdr:colOff>177800</xdr:colOff>
      <xdr:row>95</xdr:row>
      <xdr:rowOff>113644</xdr:rowOff>
    </xdr:to>
    <xdr:sp macro="" textlink="">
      <xdr:nvSpPr>
        <xdr:cNvPr id="707" name="楕円 706"/>
        <xdr:cNvSpPr/>
      </xdr:nvSpPr>
      <xdr:spPr>
        <a:xfrm>
          <a:off x="16268700" y="162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34921</xdr:rowOff>
    </xdr:from>
    <xdr:ext cx="534377" cy="259045"/>
    <xdr:sp macro="" textlink="">
      <xdr:nvSpPr>
        <xdr:cNvPr id="708" name="公債費該当値テキスト"/>
        <xdr:cNvSpPr txBox="1"/>
      </xdr:nvSpPr>
      <xdr:spPr>
        <a:xfrm>
          <a:off x="16370300" y="1615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59914</xdr:rowOff>
    </xdr:from>
    <xdr:to>
      <xdr:col>81</xdr:col>
      <xdr:colOff>101600</xdr:colOff>
      <xdr:row>95</xdr:row>
      <xdr:rowOff>161514</xdr:rowOff>
    </xdr:to>
    <xdr:sp macro="" textlink="">
      <xdr:nvSpPr>
        <xdr:cNvPr id="709" name="楕円 708"/>
        <xdr:cNvSpPr/>
      </xdr:nvSpPr>
      <xdr:spPr>
        <a:xfrm>
          <a:off x="15430500" y="163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6591</xdr:rowOff>
    </xdr:from>
    <xdr:ext cx="534377" cy="259045"/>
    <xdr:sp macro="" textlink="">
      <xdr:nvSpPr>
        <xdr:cNvPr id="710" name="テキスト ボックス 709"/>
        <xdr:cNvSpPr txBox="1"/>
      </xdr:nvSpPr>
      <xdr:spPr>
        <a:xfrm>
          <a:off x="15214111" y="1612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111539</xdr:rowOff>
    </xdr:from>
    <xdr:to>
      <xdr:col>76</xdr:col>
      <xdr:colOff>165100</xdr:colOff>
      <xdr:row>96</xdr:row>
      <xdr:rowOff>41689</xdr:rowOff>
    </xdr:to>
    <xdr:sp macro="" textlink="">
      <xdr:nvSpPr>
        <xdr:cNvPr id="711" name="楕円 710"/>
        <xdr:cNvSpPr/>
      </xdr:nvSpPr>
      <xdr:spPr>
        <a:xfrm>
          <a:off x="14541500" y="1639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58216</xdr:rowOff>
    </xdr:from>
    <xdr:ext cx="534377" cy="259045"/>
    <xdr:sp macro="" textlink="">
      <xdr:nvSpPr>
        <xdr:cNvPr id="712" name="テキスト ボックス 711"/>
        <xdr:cNvSpPr txBox="1"/>
      </xdr:nvSpPr>
      <xdr:spPr>
        <a:xfrm>
          <a:off x="14325111" y="1617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25205</xdr:rowOff>
    </xdr:from>
    <xdr:to>
      <xdr:col>72</xdr:col>
      <xdr:colOff>38100</xdr:colOff>
      <xdr:row>95</xdr:row>
      <xdr:rowOff>126805</xdr:rowOff>
    </xdr:to>
    <xdr:sp macro="" textlink="">
      <xdr:nvSpPr>
        <xdr:cNvPr id="713" name="楕円 712"/>
        <xdr:cNvSpPr/>
      </xdr:nvSpPr>
      <xdr:spPr>
        <a:xfrm>
          <a:off x="13652500" y="163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143332</xdr:rowOff>
    </xdr:from>
    <xdr:ext cx="534377" cy="259045"/>
    <xdr:sp macro="" textlink="">
      <xdr:nvSpPr>
        <xdr:cNvPr id="714" name="テキスト ボックス 713"/>
        <xdr:cNvSpPr txBox="1"/>
      </xdr:nvSpPr>
      <xdr:spPr>
        <a:xfrm>
          <a:off x="13436111" y="1608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137652</xdr:rowOff>
    </xdr:from>
    <xdr:to>
      <xdr:col>67</xdr:col>
      <xdr:colOff>101600</xdr:colOff>
      <xdr:row>95</xdr:row>
      <xdr:rowOff>67802</xdr:rowOff>
    </xdr:to>
    <xdr:sp macro="" textlink="">
      <xdr:nvSpPr>
        <xdr:cNvPr id="715" name="楕円 714"/>
        <xdr:cNvSpPr/>
      </xdr:nvSpPr>
      <xdr:spPr>
        <a:xfrm>
          <a:off x="12763500" y="1625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84329</xdr:rowOff>
    </xdr:from>
    <xdr:ext cx="534377" cy="259045"/>
    <xdr:sp macro="" textlink="">
      <xdr:nvSpPr>
        <xdr:cNvPr id="716" name="テキスト ボックス 715"/>
        <xdr:cNvSpPr txBox="1"/>
      </xdr:nvSpPr>
      <xdr:spPr>
        <a:xfrm>
          <a:off x="12547111" y="1602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5" name="フローチャート: 判断 754"/>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6" name="テキスト ボックス 755"/>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8" name="フローチャート: 判断 807"/>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0" name="フローチャート: 判断 809"/>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1" name="テキスト ボックス 810"/>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4" name="テキスト ボックス 823"/>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baseline="0">
              <a:latin typeface="ＭＳ Ｐゴシック" panose="020B0600070205080204" pitchFamily="50" charset="-128"/>
              <a:ea typeface="ＭＳ Ｐゴシック" panose="020B0600070205080204" pitchFamily="50" charset="-128"/>
            </a:rPr>
            <a:t>40</a:t>
          </a:r>
          <a:r>
            <a:rPr kumimoji="1" lang="ja-JP" altLang="en-US" sz="1300" baseline="0">
              <a:latin typeface="ＭＳ Ｐゴシック" panose="020B0600070205080204" pitchFamily="50" charset="-128"/>
              <a:ea typeface="ＭＳ Ｐゴシック" panose="020B0600070205080204" pitchFamily="50" charset="-128"/>
            </a:rPr>
            <a:t>千円となっており、前年度より減となった。東紀州農業共済事務組合の解散に伴う交付金の減等が、主な要因である。</a:t>
          </a:r>
          <a:endParaRPr kumimoji="1" lang="en-US" altLang="ja-JP" sz="1300" baseline="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商工費は、住民一人当たり</a:t>
          </a:r>
          <a:r>
            <a:rPr kumimoji="1" lang="en-US" altLang="ja-JP" sz="1300" baseline="0">
              <a:latin typeface="ＭＳ Ｐゴシック" panose="020B0600070205080204" pitchFamily="50" charset="-128"/>
              <a:ea typeface="ＭＳ Ｐゴシック" panose="020B0600070205080204" pitchFamily="50" charset="-128"/>
            </a:rPr>
            <a:t>25</a:t>
          </a:r>
          <a:r>
            <a:rPr kumimoji="1" lang="ja-JP" altLang="en-US" sz="1300" baseline="0">
              <a:latin typeface="ＭＳ Ｐゴシック" panose="020B0600070205080204" pitchFamily="50" charset="-128"/>
              <a:ea typeface="ＭＳ Ｐゴシック" panose="020B0600070205080204" pitchFamily="50" charset="-128"/>
            </a:rPr>
            <a:t>千円となっている。平成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年度は、大型の建設工事がなかったため、前年度より減となっている。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災害復旧費は、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年度の紀伊半島大水害による復旧工事を行った</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年度をピークに年々減少傾向にあったが、平成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年度は台風の影響等により増となった。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千円となっている。今後公債費が増加傾向となることが見込まれるため、起債対象事業の適切な選択等、発行の抑制を継続的に行っていく。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財政調整基金残高の標準財政規模比について、</a:t>
          </a:r>
          <a:r>
            <a:rPr kumimoji="1" lang="en-US" altLang="ja-JP" sz="1400">
              <a:latin typeface="ＭＳ ゴシック" pitchFamily="49" charset="-128"/>
              <a:ea typeface="ＭＳ ゴシック" pitchFamily="49" charset="-128"/>
            </a:rPr>
            <a:t>46.84</a:t>
          </a:r>
          <a:r>
            <a:rPr kumimoji="1" lang="ja-JP" altLang="en-US" sz="1400">
              <a:latin typeface="ＭＳ ゴシック" pitchFamily="49" charset="-128"/>
              <a:ea typeface="ＭＳ ゴシック" pitchFamily="49" charset="-128"/>
            </a:rPr>
            <a:t>％と前年度から</a:t>
          </a:r>
          <a:r>
            <a:rPr kumimoji="1" lang="en-US" altLang="ja-JP" sz="1400">
              <a:latin typeface="ＭＳ ゴシック" pitchFamily="49" charset="-128"/>
              <a:ea typeface="ＭＳ ゴシック" pitchFamily="49" charset="-128"/>
            </a:rPr>
            <a:t>0.67</a:t>
          </a:r>
          <a:r>
            <a:rPr kumimoji="1" lang="ja-JP" altLang="en-US" sz="1400">
              <a:latin typeface="ＭＳ ゴシック" pitchFamily="49" charset="-128"/>
              <a:ea typeface="ＭＳ ゴシック" pitchFamily="49" charset="-128"/>
            </a:rPr>
            <a:t>％減少している。また、実質収支額は黒字だが、実質単年度収支については赤字となっている。</a:t>
          </a:r>
          <a:endParaRPr lang="ja-JP" altLang="ja-JP" sz="1400">
            <a:effectLst/>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各会計ともに黒字となっており、過去５年間の年度ごとに多少の増減はあるものの、標準財政規模比は横ばい傾向にある。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12835327</v>
      </c>
      <c r="BO4" s="430"/>
      <c r="BP4" s="430"/>
      <c r="BQ4" s="430"/>
      <c r="BR4" s="430"/>
      <c r="BS4" s="430"/>
      <c r="BT4" s="430"/>
      <c r="BU4" s="431"/>
      <c r="BV4" s="429">
        <v>12829609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8.4</v>
      </c>
      <c r="CU4" s="436"/>
      <c r="CV4" s="436"/>
      <c r="CW4" s="436"/>
      <c r="CX4" s="436"/>
      <c r="CY4" s="436"/>
      <c r="CZ4" s="436"/>
      <c r="DA4" s="437"/>
      <c r="DB4" s="435">
        <v>8.6999999999999993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12206570</v>
      </c>
      <c r="BO5" s="467"/>
      <c r="BP5" s="467"/>
      <c r="BQ5" s="467"/>
      <c r="BR5" s="467"/>
      <c r="BS5" s="467"/>
      <c r="BT5" s="467"/>
      <c r="BU5" s="468"/>
      <c r="BV5" s="466">
        <v>12143479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93.5</v>
      </c>
      <c r="CU5" s="464"/>
      <c r="CV5" s="464"/>
      <c r="CW5" s="464"/>
      <c r="CX5" s="464"/>
      <c r="CY5" s="464"/>
      <c r="CZ5" s="464"/>
      <c r="DA5" s="465"/>
      <c r="DB5" s="463">
        <v>90.7</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628757</v>
      </c>
      <c r="BO6" s="467"/>
      <c r="BP6" s="467"/>
      <c r="BQ6" s="467"/>
      <c r="BR6" s="467"/>
      <c r="BS6" s="467"/>
      <c r="BT6" s="467"/>
      <c r="BU6" s="468"/>
      <c r="BV6" s="466">
        <v>686130</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93.5</v>
      </c>
      <c r="CU6" s="504"/>
      <c r="CV6" s="504"/>
      <c r="CW6" s="504"/>
      <c r="CX6" s="504"/>
      <c r="CY6" s="504"/>
      <c r="CZ6" s="504"/>
      <c r="DA6" s="505"/>
      <c r="DB6" s="503">
        <v>90.7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43354</v>
      </c>
      <c r="BO7" s="467"/>
      <c r="BP7" s="467"/>
      <c r="BQ7" s="467"/>
      <c r="BR7" s="467"/>
      <c r="BS7" s="467"/>
      <c r="BT7" s="467"/>
      <c r="BU7" s="468"/>
      <c r="BV7" s="466">
        <v>70577</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6979798</v>
      </c>
      <c r="CU7" s="467"/>
      <c r="CV7" s="467"/>
      <c r="CW7" s="467"/>
      <c r="CX7" s="467"/>
      <c r="CY7" s="467"/>
      <c r="CZ7" s="467"/>
      <c r="DA7" s="468"/>
      <c r="DB7" s="466">
        <v>7062501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585403</v>
      </c>
      <c r="BO8" s="467"/>
      <c r="BP8" s="467"/>
      <c r="BQ8" s="467"/>
      <c r="BR8" s="467"/>
      <c r="BS8" s="467"/>
      <c r="BT8" s="467"/>
      <c r="BU8" s="468"/>
      <c r="BV8" s="466">
        <v>615553</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0.26</v>
      </c>
      <c r="CU8" s="507"/>
      <c r="CV8" s="507"/>
      <c r="CW8" s="507"/>
      <c r="CX8" s="507"/>
      <c r="CY8" s="507"/>
      <c r="CZ8" s="507"/>
      <c r="DA8" s="508"/>
      <c r="DB8" s="506">
        <v>0.26</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17322</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-30150</v>
      </c>
      <c r="BO9" s="467"/>
      <c r="BP9" s="467"/>
      <c r="BQ9" s="467"/>
      <c r="BR9" s="467"/>
      <c r="BS9" s="467"/>
      <c r="BT9" s="467"/>
      <c r="BU9" s="468"/>
      <c r="BV9" s="466">
        <v>73570</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17.899999999999999</v>
      </c>
      <c r="CU9" s="464"/>
      <c r="CV9" s="464"/>
      <c r="CW9" s="464"/>
      <c r="CX9" s="464"/>
      <c r="CY9" s="464"/>
      <c r="CZ9" s="464"/>
      <c r="DA9" s="465"/>
      <c r="DB9" s="463">
        <v>16.399999999999999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19662</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3839</v>
      </c>
      <c r="BO10" s="467"/>
      <c r="BP10" s="467"/>
      <c r="BQ10" s="467"/>
      <c r="BR10" s="467"/>
      <c r="BS10" s="467"/>
      <c r="BT10" s="467"/>
      <c r="BU10" s="468"/>
      <c r="BV10" s="466">
        <v>2931</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x14ac:dyDescent="0.15">
      <c r="A12" s="186"/>
      <c r="B12" s="526" t="s">
        <v>132</v>
      </c>
      <c r="C12" s="527"/>
      <c r="D12" s="527"/>
      <c r="E12" s="527"/>
      <c r="F12" s="527"/>
      <c r="G12" s="527"/>
      <c r="H12" s="527"/>
      <c r="I12" s="527"/>
      <c r="J12" s="527"/>
      <c r="K12" s="528"/>
      <c r="L12" s="535" t="s">
        <v>133</v>
      </c>
      <c r="M12" s="536"/>
      <c r="N12" s="536"/>
      <c r="O12" s="536"/>
      <c r="P12" s="536"/>
      <c r="Q12" s="537"/>
      <c r="R12" s="538">
        <v>17077</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137</v>
      </c>
      <c r="AV12" s="499"/>
      <c r="AW12" s="499"/>
      <c r="AX12" s="499"/>
      <c r="AY12" s="500" t="s">
        <v>138</v>
      </c>
      <c r="AZ12" s="501"/>
      <c r="BA12" s="501"/>
      <c r="BB12" s="501"/>
      <c r="BC12" s="501"/>
      <c r="BD12" s="501"/>
      <c r="BE12" s="501"/>
      <c r="BF12" s="501"/>
      <c r="BG12" s="501"/>
      <c r="BH12" s="501"/>
      <c r="BI12" s="501"/>
      <c r="BJ12" s="501"/>
      <c r="BK12" s="501"/>
      <c r="BL12" s="501"/>
      <c r="BM12" s="502"/>
      <c r="BN12" s="466">
        <v>400000</v>
      </c>
      <c r="BO12" s="467"/>
      <c r="BP12" s="467"/>
      <c r="BQ12" s="467"/>
      <c r="BR12" s="467"/>
      <c r="BS12" s="467"/>
      <c r="BT12" s="467"/>
      <c r="BU12" s="468"/>
      <c r="BV12" s="466">
        <v>500000</v>
      </c>
      <c r="BW12" s="467"/>
      <c r="BX12" s="467"/>
      <c r="BY12" s="467"/>
      <c r="BZ12" s="467"/>
      <c r="CA12" s="467"/>
      <c r="CB12" s="467"/>
      <c r="CC12" s="468"/>
      <c r="CD12" s="469" t="s">
        <v>139</v>
      </c>
      <c r="CE12" s="470"/>
      <c r="CF12" s="470"/>
      <c r="CG12" s="470"/>
      <c r="CH12" s="470"/>
      <c r="CI12" s="470"/>
      <c r="CJ12" s="470"/>
      <c r="CK12" s="470"/>
      <c r="CL12" s="470"/>
      <c r="CM12" s="470"/>
      <c r="CN12" s="470"/>
      <c r="CO12" s="470"/>
      <c r="CP12" s="470"/>
      <c r="CQ12" s="470"/>
      <c r="CR12" s="470"/>
      <c r="CS12" s="471"/>
      <c r="CT12" s="506" t="s">
        <v>140</v>
      </c>
      <c r="CU12" s="507"/>
      <c r="CV12" s="507"/>
      <c r="CW12" s="507"/>
      <c r="CX12" s="507"/>
      <c r="CY12" s="507"/>
      <c r="CZ12" s="507"/>
      <c r="DA12" s="508"/>
      <c r="DB12" s="506" t="s">
        <v>130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141</v>
      </c>
      <c r="N13" s="555"/>
      <c r="O13" s="555"/>
      <c r="P13" s="555"/>
      <c r="Q13" s="556"/>
      <c r="R13" s="547">
        <v>16985</v>
      </c>
      <c r="S13" s="548"/>
      <c r="T13" s="548"/>
      <c r="U13" s="548"/>
      <c r="V13" s="549"/>
      <c r="W13" s="482" t="s">
        <v>142</v>
      </c>
      <c r="X13" s="483"/>
      <c r="Y13" s="483"/>
      <c r="Z13" s="483"/>
      <c r="AA13" s="483"/>
      <c r="AB13" s="473"/>
      <c r="AC13" s="517">
        <v>578</v>
      </c>
      <c r="AD13" s="518"/>
      <c r="AE13" s="518"/>
      <c r="AF13" s="518"/>
      <c r="AG13" s="557"/>
      <c r="AH13" s="517">
        <v>685</v>
      </c>
      <c r="AI13" s="518"/>
      <c r="AJ13" s="518"/>
      <c r="AK13" s="518"/>
      <c r="AL13" s="519"/>
      <c r="AM13" s="495" t="s">
        <v>143</v>
      </c>
      <c r="AN13" s="496"/>
      <c r="AO13" s="496"/>
      <c r="AP13" s="496"/>
      <c r="AQ13" s="496"/>
      <c r="AR13" s="496"/>
      <c r="AS13" s="496"/>
      <c r="AT13" s="497"/>
      <c r="AU13" s="498" t="s">
        <v>127</v>
      </c>
      <c r="AV13" s="499"/>
      <c r="AW13" s="499"/>
      <c r="AX13" s="499"/>
      <c r="AY13" s="500" t="s">
        <v>144</v>
      </c>
      <c r="AZ13" s="501"/>
      <c r="BA13" s="501"/>
      <c r="BB13" s="501"/>
      <c r="BC13" s="501"/>
      <c r="BD13" s="501"/>
      <c r="BE13" s="501"/>
      <c r="BF13" s="501"/>
      <c r="BG13" s="501"/>
      <c r="BH13" s="501"/>
      <c r="BI13" s="501"/>
      <c r="BJ13" s="501"/>
      <c r="BK13" s="501"/>
      <c r="BL13" s="501"/>
      <c r="BM13" s="502"/>
      <c r="BN13" s="466">
        <v>-426311</v>
      </c>
      <c r="BO13" s="467"/>
      <c r="BP13" s="467"/>
      <c r="BQ13" s="467"/>
      <c r="BR13" s="467"/>
      <c r="BS13" s="467"/>
      <c r="BT13" s="467"/>
      <c r="BU13" s="468"/>
      <c r="BV13" s="466">
        <v>-423499</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4.3</v>
      </c>
      <c r="CU13" s="464"/>
      <c r="CV13" s="464"/>
      <c r="CW13" s="464"/>
      <c r="CX13" s="464"/>
      <c r="CY13" s="464"/>
      <c r="CZ13" s="464"/>
      <c r="DA13" s="465"/>
      <c r="DB13" s="463">
        <v>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17422</v>
      </c>
      <c r="S14" s="548"/>
      <c r="T14" s="548"/>
      <c r="U14" s="548"/>
      <c r="V14" s="549"/>
      <c r="W14" s="456"/>
      <c r="X14" s="457"/>
      <c r="Y14" s="457"/>
      <c r="Z14" s="457"/>
      <c r="AA14" s="457"/>
      <c r="AB14" s="446"/>
      <c r="AC14" s="550">
        <v>8</v>
      </c>
      <c r="AD14" s="551"/>
      <c r="AE14" s="551"/>
      <c r="AF14" s="551"/>
      <c r="AG14" s="552"/>
      <c r="AH14" s="550">
        <v>8.6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t="s">
        <v>130</v>
      </c>
      <c r="CU14" s="562"/>
      <c r="CV14" s="562"/>
      <c r="CW14" s="562"/>
      <c r="CX14" s="562"/>
      <c r="CY14" s="562"/>
      <c r="CZ14" s="562"/>
      <c r="DA14" s="563"/>
      <c r="DB14" s="561" t="s">
        <v>130</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141</v>
      </c>
      <c r="N15" s="555"/>
      <c r="O15" s="555"/>
      <c r="P15" s="555"/>
      <c r="Q15" s="556"/>
      <c r="R15" s="547">
        <v>17342</v>
      </c>
      <c r="S15" s="548"/>
      <c r="T15" s="548"/>
      <c r="U15" s="548"/>
      <c r="V15" s="549"/>
      <c r="W15" s="482" t="s">
        <v>148</v>
      </c>
      <c r="X15" s="483"/>
      <c r="Y15" s="483"/>
      <c r="Z15" s="483"/>
      <c r="AA15" s="483"/>
      <c r="AB15" s="473"/>
      <c r="AC15" s="517">
        <v>1255</v>
      </c>
      <c r="AD15" s="518"/>
      <c r="AE15" s="518"/>
      <c r="AF15" s="518"/>
      <c r="AG15" s="557"/>
      <c r="AH15" s="517">
        <v>1449</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1605023</v>
      </c>
      <c r="BO15" s="430"/>
      <c r="BP15" s="430"/>
      <c r="BQ15" s="430"/>
      <c r="BR15" s="430"/>
      <c r="BS15" s="430"/>
      <c r="BT15" s="430"/>
      <c r="BU15" s="431"/>
      <c r="BV15" s="429">
        <v>1597299</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17.399999999999999</v>
      </c>
      <c r="AD16" s="551"/>
      <c r="AE16" s="551"/>
      <c r="AF16" s="551"/>
      <c r="AG16" s="552"/>
      <c r="AH16" s="550">
        <v>18.2</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6217492</v>
      </c>
      <c r="BO16" s="467"/>
      <c r="BP16" s="467"/>
      <c r="BQ16" s="467"/>
      <c r="BR16" s="467"/>
      <c r="BS16" s="467"/>
      <c r="BT16" s="467"/>
      <c r="BU16" s="468"/>
      <c r="BV16" s="466">
        <v>6208506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5363</v>
      </c>
      <c r="AD17" s="518"/>
      <c r="AE17" s="518"/>
      <c r="AF17" s="518"/>
      <c r="AG17" s="557"/>
      <c r="AH17" s="517">
        <v>5824</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2024319</v>
      </c>
      <c r="BO17" s="467"/>
      <c r="BP17" s="467"/>
      <c r="BQ17" s="467"/>
      <c r="BR17" s="467"/>
      <c r="BS17" s="467"/>
      <c r="BT17" s="467"/>
      <c r="BU17" s="468"/>
      <c r="BV17" s="466">
        <v>2013276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373.35</v>
      </c>
      <c r="M18" s="579"/>
      <c r="N18" s="579"/>
      <c r="O18" s="579"/>
      <c r="P18" s="579"/>
      <c r="Q18" s="579"/>
      <c r="R18" s="580"/>
      <c r="S18" s="580"/>
      <c r="T18" s="580"/>
      <c r="U18" s="580"/>
      <c r="V18" s="581"/>
      <c r="W18" s="484"/>
      <c r="X18" s="485"/>
      <c r="Y18" s="485"/>
      <c r="Z18" s="485"/>
      <c r="AA18" s="485"/>
      <c r="AB18" s="476"/>
      <c r="AC18" s="582">
        <v>74.5</v>
      </c>
      <c r="AD18" s="583"/>
      <c r="AE18" s="583"/>
      <c r="AF18" s="583"/>
      <c r="AG18" s="584"/>
      <c r="AH18" s="582">
        <v>73.2</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6282686</v>
      </c>
      <c r="BO18" s="467"/>
      <c r="BP18" s="467"/>
      <c r="BQ18" s="467"/>
      <c r="BR18" s="467"/>
      <c r="BS18" s="467"/>
      <c r="BT18" s="467"/>
      <c r="BU18" s="468"/>
      <c r="BV18" s="466">
        <v>6201743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46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8315594</v>
      </c>
      <c r="BO19" s="467"/>
      <c r="BP19" s="467"/>
      <c r="BQ19" s="467"/>
      <c r="BR19" s="467"/>
      <c r="BS19" s="467"/>
      <c r="BT19" s="467"/>
      <c r="BU19" s="468"/>
      <c r="BV19" s="466">
        <v>8600245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8151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13063524</v>
      </c>
      <c r="BO23" s="467"/>
      <c r="BP23" s="467"/>
      <c r="BQ23" s="467"/>
      <c r="BR23" s="467"/>
      <c r="BS23" s="467"/>
      <c r="BT23" s="467"/>
      <c r="BU23" s="468"/>
      <c r="BV23" s="466">
        <v>13385392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9000</v>
      </c>
      <c r="R24" s="518"/>
      <c r="S24" s="518"/>
      <c r="T24" s="518"/>
      <c r="U24" s="518"/>
      <c r="V24" s="557"/>
      <c r="W24" s="616"/>
      <c r="X24" s="604"/>
      <c r="Y24" s="605"/>
      <c r="Z24" s="516" t="s">
        <v>172</v>
      </c>
      <c r="AA24" s="496"/>
      <c r="AB24" s="496"/>
      <c r="AC24" s="496"/>
      <c r="AD24" s="496"/>
      <c r="AE24" s="496"/>
      <c r="AF24" s="496"/>
      <c r="AG24" s="497"/>
      <c r="AH24" s="517">
        <v>265</v>
      </c>
      <c r="AI24" s="518"/>
      <c r="AJ24" s="518"/>
      <c r="AK24" s="518"/>
      <c r="AL24" s="557"/>
      <c r="AM24" s="517">
        <v>897025</v>
      </c>
      <c r="AN24" s="518"/>
      <c r="AO24" s="518"/>
      <c r="AP24" s="518"/>
      <c r="AQ24" s="518"/>
      <c r="AR24" s="557"/>
      <c r="AS24" s="517">
        <v>3385</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8646733</v>
      </c>
      <c r="BO24" s="467"/>
      <c r="BP24" s="467"/>
      <c r="BQ24" s="467"/>
      <c r="BR24" s="467"/>
      <c r="BS24" s="467"/>
      <c r="BT24" s="467"/>
      <c r="BU24" s="468"/>
      <c r="BV24" s="466">
        <v>8656692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6700</v>
      </c>
      <c r="R25" s="518"/>
      <c r="S25" s="518"/>
      <c r="T25" s="518"/>
      <c r="U25" s="518"/>
      <c r="V25" s="557"/>
      <c r="W25" s="616"/>
      <c r="X25" s="604"/>
      <c r="Y25" s="605"/>
      <c r="Z25" s="516" t="s">
        <v>175</v>
      </c>
      <c r="AA25" s="496"/>
      <c r="AB25" s="496"/>
      <c r="AC25" s="496"/>
      <c r="AD25" s="496"/>
      <c r="AE25" s="496"/>
      <c r="AF25" s="496"/>
      <c r="AG25" s="497"/>
      <c r="AH25" s="517">
        <v>80</v>
      </c>
      <c r="AI25" s="518"/>
      <c r="AJ25" s="518"/>
      <c r="AK25" s="518"/>
      <c r="AL25" s="557"/>
      <c r="AM25" s="517">
        <v>270960</v>
      </c>
      <c r="AN25" s="518"/>
      <c r="AO25" s="518"/>
      <c r="AP25" s="518"/>
      <c r="AQ25" s="518"/>
      <c r="AR25" s="557"/>
      <c r="AS25" s="517">
        <v>3387</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410298</v>
      </c>
      <c r="BO25" s="430"/>
      <c r="BP25" s="430"/>
      <c r="BQ25" s="430"/>
      <c r="BR25" s="430"/>
      <c r="BS25" s="430"/>
      <c r="BT25" s="430"/>
      <c r="BU25" s="431"/>
      <c r="BV25" s="429">
        <v>454267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6300</v>
      </c>
      <c r="R26" s="518"/>
      <c r="S26" s="518"/>
      <c r="T26" s="518"/>
      <c r="U26" s="518"/>
      <c r="V26" s="557"/>
      <c r="W26" s="616"/>
      <c r="X26" s="604"/>
      <c r="Y26" s="605"/>
      <c r="Z26" s="516" t="s">
        <v>178</v>
      </c>
      <c r="AA26" s="626"/>
      <c r="AB26" s="626"/>
      <c r="AC26" s="626"/>
      <c r="AD26" s="626"/>
      <c r="AE26" s="626"/>
      <c r="AF26" s="626"/>
      <c r="AG26" s="627"/>
      <c r="AH26" s="517">
        <v>4</v>
      </c>
      <c r="AI26" s="518"/>
      <c r="AJ26" s="518"/>
      <c r="AK26" s="518"/>
      <c r="AL26" s="557"/>
      <c r="AM26" s="517">
        <v>13448</v>
      </c>
      <c r="AN26" s="518"/>
      <c r="AO26" s="518"/>
      <c r="AP26" s="518"/>
      <c r="AQ26" s="518"/>
      <c r="AR26" s="557"/>
      <c r="AS26" s="517">
        <v>3362</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140</v>
      </c>
      <c r="BO26" s="467"/>
      <c r="BP26" s="467"/>
      <c r="BQ26" s="467"/>
      <c r="BR26" s="467"/>
      <c r="BS26" s="467"/>
      <c r="BT26" s="467"/>
      <c r="BU26" s="468"/>
      <c r="BV26" s="466" t="s">
        <v>140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4400</v>
      </c>
      <c r="R27" s="518"/>
      <c r="S27" s="518"/>
      <c r="T27" s="518"/>
      <c r="U27" s="518"/>
      <c r="V27" s="557"/>
      <c r="W27" s="616"/>
      <c r="X27" s="604"/>
      <c r="Y27" s="605"/>
      <c r="Z27" s="516" t="s">
        <v>181</v>
      </c>
      <c r="AA27" s="496"/>
      <c r="AB27" s="496"/>
      <c r="AC27" s="496"/>
      <c r="AD27" s="496"/>
      <c r="AE27" s="496"/>
      <c r="AF27" s="496"/>
      <c r="AG27" s="497"/>
      <c r="AH27" s="517" t="s">
        <v>140</v>
      </c>
      <c r="AI27" s="518"/>
      <c r="AJ27" s="518"/>
      <c r="AK27" s="518"/>
      <c r="AL27" s="557"/>
      <c r="AM27" s="517" t="s">
        <v>140</v>
      </c>
      <c r="AN27" s="518"/>
      <c r="AO27" s="518"/>
      <c r="AP27" s="518"/>
      <c r="AQ27" s="518"/>
      <c r="AR27" s="557"/>
      <c r="AS27" s="517" t="s">
        <v>140</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402672</v>
      </c>
      <c r="BO27" s="640"/>
      <c r="BP27" s="640"/>
      <c r="BQ27" s="640"/>
      <c r="BR27" s="640"/>
      <c r="BS27" s="640"/>
      <c r="BT27" s="640"/>
      <c r="BU27" s="641"/>
      <c r="BV27" s="639">
        <v>402672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3700</v>
      </c>
      <c r="R28" s="518"/>
      <c r="S28" s="518"/>
      <c r="T28" s="518"/>
      <c r="U28" s="518"/>
      <c r="V28" s="557"/>
      <c r="W28" s="616"/>
      <c r="X28" s="604"/>
      <c r="Y28" s="605"/>
      <c r="Z28" s="516" t="s">
        <v>184</v>
      </c>
      <c r="AA28" s="496"/>
      <c r="AB28" s="496"/>
      <c r="AC28" s="496"/>
      <c r="AD28" s="496"/>
      <c r="AE28" s="496"/>
      <c r="AF28" s="496"/>
      <c r="AG28" s="497"/>
      <c r="AH28" s="517" t="s">
        <v>140</v>
      </c>
      <c r="AI28" s="518"/>
      <c r="AJ28" s="518"/>
      <c r="AK28" s="518"/>
      <c r="AL28" s="557"/>
      <c r="AM28" s="517" t="s">
        <v>140</v>
      </c>
      <c r="AN28" s="518"/>
      <c r="AO28" s="518"/>
      <c r="AP28" s="518"/>
      <c r="AQ28" s="518"/>
      <c r="AR28" s="557"/>
      <c r="AS28" s="517" t="s">
        <v>140</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3269049</v>
      </c>
      <c r="BO28" s="430"/>
      <c r="BP28" s="430"/>
      <c r="BQ28" s="430"/>
      <c r="BR28" s="430"/>
      <c r="BS28" s="430"/>
      <c r="BT28" s="430"/>
      <c r="BU28" s="431"/>
      <c r="BV28" s="429">
        <v>3355210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12</v>
      </c>
      <c r="M29" s="518"/>
      <c r="N29" s="518"/>
      <c r="O29" s="518"/>
      <c r="P29" s="557"/>
      <c r="Q29" s="517">
        <v>3400</v>
      </c>
      <c r="R29" s="518"/>
      <c r="S29" s="518"/>
      <c r="T29" s="518"/>
      <c r="U29" s="518"/>
      <c r="V29" s="557"/>
      <c r="W29" s="617"/>
      <c r="X29" s="618"/>
      <c r="Y29" s="619"/>
      <c r="Z29" s="516" t="s">
        <v>187</v>
      </c>
      <c r="AA29" s="496"/>
      <c r="AB29" s="496"/>
      <c r="AC29" s="496"/>
      <c r="AD29" s="496"/>
      <c r="AE29" s="496"/>
      <c r="AF29" s="496"/>
      <c r="AG29" s="497"/>
      <c r="AH29" s="517">
        <v>265</v>
      </c>
      <c r="AI29" s="518"/>
      <c r="AJ29" s="518"/>
      <c r="AK29" s="518"/>
      <c r="AL29" s="557"/>
      <c r="AM29" s="517">
        <v>897025</v>
      </c>
      <c r="AN29" s="518"/>
      <c r="AO29" s="518"/>
      <c r="AP29" s="518"/>
      <c r="AQ29" s="518"/>
      <c r="AR29" s="557"/>
      <c r="AS29" s="517">
        <v>3385</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1249344</v>
      </c>
      <c r="BO29" s="467"/>
      <c r="BP29" s="467"/>
      <c r="BQ29" s="467"/>
      <c r="BR29" s="467"/>
      <c r="BS29" s="467"/>
      <c r="BT29" s="467"/>
      <c r="BU29" s="468"/>
      <c r="BV29" s="466">
        <v>1098460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100.5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1930930</v>
      </c>
      <c r="BO30" s="640"/>
      <c r="BP30" s="640"/>
      <c r="BQ30" s="640"/>
      <c r="BR30" s="640"/>
      <c r="BS30" s="640"/>
      <c r="BT30" s="640"/>
      <c r="BU30" s="641"/>
      <c r="BV30" s="639">
        <v>2056752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196</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IF('各会計、関係団体の財政状況及び健全化判断比率'!B30="","",'各会計、関係団体の財政状況及び健全化判断比率'!B30)</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IF('各会計、関係団体の財政状況及び健全化判断比率'!B31="","",'各会計、関係団体の財政状況及び健全化判断比率'!B31)</f>
        <v>紀和地区水道事業特別会計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紀南病院組合 紀南病院会計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熊野市土地開発公社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市有林整備事業特別会計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後期高齢者医療事業特別会計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IF('各会計、関係団体の財政状況及び健全化判断比率'!B32="","",'各会計、関係団体の財政状況及び健全化判断比率'!B32)</f>
        <v>青年の家事業特別会計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南牟婁清掃施設組合 一般会計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熊野市ふるさと振興公社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紀和診療所事業特別会計</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三重県市町総合事務組合 一般会計</v>
      </c>
      <c r="BZ36" s="653"/>
      <c r="CA36" s="653"/>
      <c r="CB36" s="653"/>
      <c r="CC36" s="653"/>
      <c r="CD36" s="653"/>
      <c r="CE36" s="653"/>
      <c r="CF36" s="653"/>
      <c r="CG36" s="653"/>
      <c r="CH36" s="653"/>
      <c r="CI36" s="653"/>
      <c r="CJ36" s="653"/>
      <c r="CK36" s="653"/>
      <c r="CL36" s="653"/>
      <c r="CM36" s="653"/>
      <c r="CN36" s="213"/>
      <c r="CO36" s="652">
        <f t="shared" si="3"/>
        <v>21</v>
      </c>
      <c r="CP36" s="652"/>
      <c r="CQ36" s="653" t="str">
        <f>IF('各会計、関係団体の財政状況及び健全化判断比率'!BS9="","",'各会計、関係団体の財政状況及び健全化判断比率'!BS9)</f>
        <v>熊野市観光公社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三重県市町総合事務組合 デジタル地図特別会計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三重県市町総合事務組合 消防救急無線特別会計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紀南社会福祉施設組合 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紀南社会福祉施設組合 指定訪問介護特別会計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紀南特別養護老人ホーム組合 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紀南特別養護老人ホーム組合 地域密着型介護老人福祉事業特別会計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紀南介護保険広域連合 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L9hbEGsmcCctMVUzQYK5WK0GbldV7CAd7/4DfBBZD6VAfx/x9Cz2mYUE/vr4GlG9ovr5tQq3aoFjRfeBtWzGg==" saltValue="3umxDYaq1HYnU29h69+l7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0" zoomScaleSheetLayoutView="100" workbookViewId="0">
      <selection activeCell="CK51" sqref="CK5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4" t="s">
        <v>569</v>
      </c>
      <c r="D34" s="1244"/>
      <c r="E34" s="1245"/>
      <c r="F34" s="32">
        <v>6.96</v>
      </c>
      <c r="G34" s="33">
        <v>7.73</v>
      </c>
      <c r="H34" s="33">
        <v>7.55</v>
      </c>
      <c r="I34" s="33">
        <v>8.6</v>
      </c>
      <c r="J34" s="34">
        <v>8.25</v>
      </c>
      <c r="K34" s="22"/>
      <c r="L34" s="22"/>
      <c r="M34" s="22"/>
      <c r="N34" s="22"/>
      <c r="O34" s="22"/>
      <c r="P34" s="22"/>
    </row>
    <row r="35" spans="1:16" ht="39" customHeight="1" x14ac:dyDescent="0.15">
      <c r="A35" s="22"/>
      <c r="B35" s="35"/>
      <c r="C35" s="1238" t="s">
        <v>570</v>
      </c>
      <c r="D35" s="1239"/>
      <c r="E35" s="1240"/>
      <c r="F35" s="36">
        <v>1.78</v>
      </c>
      <c r="G35" s="37">
        <v>3.47</v>
      </c>
      <c r="H35" s="37">
        <v>1.95</v>
      </c>
      <c r="I35" s="37">
        <v>4</v>
      </c>
      <c r="J35" s="38">
        <v>1.92</v>
      </c>
      <c r="K35" s="22"/>
      <c r="L35" s="22"/>
      <c r="M35" s="22"/>
      <c r="N35" s="22"/>
      <c r="O35" s="22"/>
      <c r="P35" s="22"/>
    </row>
    <row r="36" spans="1:16" ht="39" customHeight="1" x14ac:dyDescent="0.15">
      <c r="A36" s="22"/>
      <c r="B36" s="35"/>
      <c r="C36" s="1238" t="s">
        <v>571</v>
      </c>
      <c r="D36" s="1239"/>
      <c r="E36" s="1240"/>
      <c r="F36" s="36">
        <v>1.25</v>
      </c>
      <c r="G36" s="37">
        <v>2.14</v>
      </c>
      <c r="H36" s="37">
        <v>2.08</v>
      </c>
      <c r="I36" s="37">
        <v>2.15</v>
      </c>
      <c r="J36" s="38">
        <v>1.84</v>
      </c>
      <c r="K36" s="22"/>
      <c r="L36" s="22"/>
      <c r="M36" s="22"/>
      <c r="N36" s="22"/>
      <c r="O36" s="22"/>
      <c r="P36" s="22"/>
    </row>
    <row r="37" spans="1:16" ht="39" customHeight="1" x14ac:dyDescent="0.15">
      <c r="A37" s="22"/>
      <c r="B37" s="35"/>
      <c r="C37" s="1238" t="s">
        <v>572</v>
      </c>
      <c r="D37" s="1239"/>
      <c r="E37" s="1240"/>
      <c r="F37" s="36">
        <v>0.14000000000000001</v>
      </c>
      <c r="G37" s="37">
        <v>7.0000000000000007E-2</v>
      </c>
      <c r="H37" s="37">
        <v>0.06</v>
      </c>
      <c r="I37" s="37">
        <v>0.11</v>
      </c>
      <c r="J37" s="38">
        <v>0.13</v>
      </c>
      <c r="K37" s="22"/>
      <c r="L37" s="22"/>
      <c r="M37" s="22"/>
      <c r="N37" s="22"/>
      <c r="O37" s="22"/>
      <c r="P37" s="22"/>
    </row>
    <row r="38" spans="1:16" ht="39" customHeight="1" x14ac:dyDescent="0.15">
      <c r="A38" s="22"/>
      <c r="B38" s="35"/>
      <c r="C38" s="1238" t="s">
        <v>573</v>
      </c>
      <c r="D38" s="1239"/>
      <c r="E38" s="1240"/>
      <c r="F38" s="36">
        <v>0</v>
      </c>
      <c r="G38" s="37">
        <v>0.01</v>
      </c>
      <c r="H38" s="37">
        <v>0.01</v>
      </c>
      <c r="I38" s="37">
        <v>0.02</v>
      </c>
      <c r="J38" s="38">
        <v>0.1</v>
      </c>
      <c r="K38" s="22"/>
      <c r="L38" s="22"/>
      <c r="M38" s="22"/>
      <c r="N38" s="22"/>
      <c r="O38" s="22"/>
      <c r="P38" s="22"/>
    </row>
    <row r="39" spans="1:16" ht="39" customHeight="1" x14ac:dyDescent="0.15">
      <c r="A39" s="22"/>
      <c r="B39" s="35"/>
      <c r="C39" s="1238" t="s">
        <v>574</v>
      </c>
      <c r="D39" s="1239"/>
      <c r="E39" s="1240"/>
      <c r="F39" s="36">
        <v>0.05</v>
      </c>
      <c r="G39" s="37">
        <v>0.05</v>
      </c>
      <c r="H39" s="37">
        <v>0.05</v>
      </c>
      <c r="I39" s="37">
        <v>0.05</v>
      </c>
      <c r="J39" s="38">
        <v>0.04</v>
      </c>
      <c r="K39" s="22"/>
      <c r="L39" s="22"/>
      <c r="M39" s="22"/>
      <c r="N39" s="22"/>
      <c r="O39" s="22"/>
      <c r="P39" s="22"/>
    </row>
    <row r="40" spans="1:16" ht="39" customHeight="1" x14ac:dyDescent="0.15">
      <c r="A40" s="22"/>
      <c r="B40" s="35"/>
      <c r="C40" s="1238" t="s">
        <v>575</v>
      </c>
      <c r="D40" s="1239"/>
      <c r="E40" s="1240"/>
      <c r="F40" s="36">
        <v>0.01</v>
      </c>
      <c r="G40" s="37">
        <v>0.01</v>
      </c>
      <c r="H40" s="37">
        <v>0.01</v>
      </c>
      <c r="I40" s="37">
        <v>0.01</v>
      </c>
      <c r="J40" s="38">
        <v>0.02</v>
      </c>
      <c r="K40" s="22"/>
      <c r="L40" s="22"/>
      <c r="M40" s="22"/>
      <c r="N40" s="22"/>
      <c r="O40" s="22"/>
      <c r="P40" s="22"/>
    </row>
    <row r="41" spans="1:16" ht="39" customHeight="1" x14ac:dyDescent="0.15">
      <c r="A41" s="22"/>
      <c r="B41" s="35"/>
      <c r="C41" s="1238" t="s">
        <v>576</v>
      </c>
      <c r="D41" s="1239"/>
      <c r="E41" s="1240"/>
      <c r="F41" s="36">
        <v>0</v>
      </c>
      <c r="G41" s="37">
        <v>0.02</v>
      </c>
      <c r="H41" s="37">
        <v>0</v>
      </c>
      <c r="I41" s="37">
        <v>0.01</v>
      </c>
      <c r="J41" s="38">
        <v>0.01</v>
      </c>
      <c r="K41" s="22"/>
      <c r="L41" s="22"/>
      <c r="M41" s="22"/>
      <c r="N41" s="22"/>
      <c r="O41" s="22"/>
      <c r="P41" s="22"/>
    </row>
    <row r="42" spans="1:16" ht="39" customHeight="1" x14ac:dyDescent="0.15">
      <c r="A42" s="22"/>
      <c r="B42" s="39"/>
      <c r="C42" s="1238" t="s">
        <v>577</v>
      </c>
      <c r="D42" s="1239"/>
      <c r="E42" s="1240"/>
      <c r="F42" s="36" t="s">
        <v>520</v>
      </c>
      <c r="G42" s="37" t="s">
        <v>520</v>
      </c>
      <c r="H42" s="37" t="s">
        <v>520</v>
      </c>
      <c r="I42" s="37" t="s">
        <v>520</v>
      </c>
      <c r="J42" s="38" t="s">
        <v>520</v>
      </c>
      <c r="K42" s="22"/>
      <c r="L42" s="22"/>
      <c r="M42" s="22"/>
      <c r="N42" s="22"/>
      <c r="O42" s="22"/>
      <c r="P42" s="22"/>
    </row>
    <row r="43" spans="1:16" ht="39" customHeight="1" thickBot="1" x14ac:dyDescent="0.2">
      <c r="A43" s="22"/>
      <c r="B43" s="40"/>
      <c r="C43" s="1241" t="s">
        <v>578</v>
      </c>
      <c r="D43" s="1242"/>
      <c r="E43" s="1243"/>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oRIOe9MspOgSmM2hA0hEwt30wpvtj6FqnBQ+QTmB+OVLJ52XT6YwBVedvcKwAnyEmf4+tUs7/eiCZXt6C4Xzg==" saltValue="DmzJLEQYZLrtG+SdZwgq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C000"/>
    <pageSetUpPr fitToPage="1"/>
  </sheetPr>
  <dimension ref="A1:U62"/>
  <sheetViews>
    <sheetView showGridLines="0" topLeftCell="I1" zoomScaleSheetLayoutView="55" workbookViewId="0">
      <selection activeCell="U48" sqref="U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1091</v>
      </c>
      <c r="L45" s="60">
        <v>1174</v>
      </c>
      <c r="M45" s="60">
        <v>1267</v>
      </c>
      <c r="N45" s="60">
        <v>1354</v>
      </c>
      <c r="O45" s="61">
        <v>1446</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15">
      <c r="A47" s="48"/>
      <c r="B47" s="1248"/>
      <c r="C47" s="1249"/>
      <c r="D47" s="62"/>
      <c r="E47" s="1254" t="s">
        <v>14</v>
      </c>
      <c r="F47" s="1254"/>
      <c r="G47" s="1254"/>
      <c r="H47" s="1254"/>
      <c r="I47" s="1254"/>
      <c r="J47" s="1255"/>
      <c r="K47" s="63">
        <v>9</v>
      </c>
      <c r="L47" s="64">
        <v>10</v>
      </c>
      <c r="M47" s="64">
        <v>10</v>
      </c>
      <c r="N47" s="64">
        <v>9</v>
      </c>
      <c r="O47" s="65">
        <v>7</v>
      </c>
      <c r="P47" s="48"/>
      <c r="Q47" s="48"/>
      <c r="R47" s="48"/>
      <c r="S47" s="48"/>
      <c r="T47" s="48"/>
      <c r="U47" s="48"/>
    </row>
    <row r="48" spans="1:21" ht="30.75" customHeight="1" x14ac:dyDescent="0.15">
      <c r="A48" s="48"/>
      <c r="B48" s="1248"/>
      <c r="C48" s="1249"/>
      <c r="D48" s="62"/>
      <c r="E48" s="1254" t="s">
        <v>15</v>
      </c>
      <c r="F48" s="1254"/>
      <c r="G48" s="1254"/>
      <c r="H48" s="1254"/>
      <c r="I48" s="1254"/>
      <c r="J48" s="1255"/>
      <c r="K48" s="63">
        <v>122</v>
      </c>
      <c r="L48" s="64">
        <v>177</v>
      </c>
      <c r="M48" s="64">
        <v>182</v>
      </c>
      <c r="N48" s="64">
        <v>177</v>
      </c>
      <c r="O48" s="65">
        <v>143</v>
      </c>
      <c r="P48" s="48"/>
      <c r="Q48" s="48"/>
      <c r="R48" s="48"/>
      <c r="S48" s="48"/>
      <c r="T48" s="48"/>
      <c r="U48" s="48"/>
    </row>
    <row r="49" spans="1:21" ht="30.75" customHeight="1" x14ac:dyDescent="0.15">
      <c r="A49" s="48"/>
      <c r="B49" s="1248"/>
      <c r="C49" s="1249"/>
      <c r="D49" s="62"/>
      <c r="E49" s="1254" t="s">
        <v>16</v>
      </c>
      <c r="F49" s="1254"/>
      <c r="G49" s="1254"/>
      <c r="H49" s="1254"/>
      <c r="I49" s="1254"/>
      <c r="J49" s="1255"/>
      <c r="K49" s="63">
        <v>94</v>
      </c>
      <c r="L49" s="64">
        <v>103</v>
      </c>
      <c r="M49" s="64">
        <v>101</v>
      </c>
      <c r="N49" s="64">
        <v>102</v>
      </c>
      <c r="O49" s="65">
        <v>85</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520</v>
      </c>
      <c r="L50" s="64" t="s">
        <v>520</v>
      </c>
      <c r="M50" s="64" t="s">
        <v>520</v>
      </c>
      <c r="N50" s="64" t="s">
        <v>520</v>
      </c>
      <c r="O50" s="65" t="s">
        <v>520</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1125</v>
      </c>
      <c r="L52" s="64">
        <v>1251</v>
      </c>
      <c r="M52" s="64">
        <v>1336</v>
      </c>
      <c r="N52" s="64">
        <v>1384</v>
      </c>
      <c r="O52" s="65">
        <v>1429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191</v>
      </c>
      <c r="L53" s="69">
        <v>213</v>
      </c>
      <c r="M53" s="69">
        <v>224</v>
      </c>
      <c r="N53" s="69">
        <v>258</v>
      </c>
      <c r="O53" s="70">
        <v>252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618</v>
      </c>
      <c r="L57" s="83" t="s">
        <v>618</v>
      </c>
      <c r="M57" s="83" t="s">
        <v>618</v>
      </c>
      <c r="N57" s="83" t="s">
        <v>618</v>
      </c>
      <c r="O57" s="84" t="s">
        <v>619</v>
      </c>
    </row>
    <row r="58" spans="1:21" ht="31.5" customHeight="1" thickBot="1" x14ac:dyDescent="0.2">
      <c r="B58" s="1264"/>
      <c r="C58" s="1265"/>
      <c r="D58" s="1269" t="s">
        <v>27</v>
      </c>
      <c r="E58" s="1270"/>
      <c r="F58" s="1270"/>
      <c r="G58" s="1270"/>
      <c r="H58" s="1270"/>
      <c r="I58" s="1270"/>
      <c r="J58" s="1271"/>
      <c r="K58" s="85" t="s">
        <v>618</v>
      </c>
      <c r="L58" s="86" t="s">
        <v>618</v>
      </c>
      <c r="M58" s="86" t="s">
        <v>618</v>
      </c>
      <c r="N58" s="86" t="s">
        <v>618</v>
      </c>
      <c r="O58" s="87" t="s">
        <v>618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StoC3hQAHd7bKSI6ORMbKigCq3bo7hxQupf7Bjdp/3gNrJ0XZh1uw8aenQRWcf1uSMUbkZDw4of1MpkVVl1Hw==" saltValue="BteFMdbjhe+mKQnTc62y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43" sqref="M43"/>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72" t="s">
        <v>30</v>
      </c>
      <c r="C41" s="1273"/>
      <c r="D41" s="101"/>
      <c r="E41" s="1278" t="s">
        <v>31</v>
      </c>
      <c r="F41" s="1278"/>
      <c r="G41" s="1278"/>
      <c r="H41" s="1279"/>
      <c r="I41" s="102">
        <v>13226</v>
      </c>
      <c r="J41" s="103">
        <v>13694</v>
      </c>
      <c r="K41" s="103">
        <v>13845</v>
      </c>
      <c r="L41" s="103">
        <v>13385</v>
      </c>
      <c r="M41" s="104">
        <v>13064</v>
      </c>
    </row>
    <row r="42" spans="2:13" ht="27.75" customHeight="1" x14ac:dyDescent="0.15">
      <c r="B42" s="1274"/>
      <c r="C42" s="1275"/>
      <c r="D42" s="105"/>
      <c r="E42" s="1280" t="s">
        <v>32</v>
      </c>
      <c r="F42" s="1280"/>
      <c r="G42" s="1280"/>
      <c r="H42" s="1281"/>
      <c r="I42" s="106" t="s">
        <v>520</v>
      </c>
      <c r="J42" s="107" t="s">
        <v>520</v>
      </c>
      <c r="K42" s="107" t="s">
        <v>520</v>
      </c>
      <c r="L42" s="107" t="s">
        <v>520</v>
      </c>
      <c r="M42" s="108" t="s">
        <v>520</v>
      </c>
    </row>
    <row r="43" spans="2:13" ht="27.75" customHeight="1" x14ac:dyDescent="0.15">
      <c r="B43" s="1274"/>
      <c r="C43" s="1275"/>
      <c r="D43" s="105"/>
      <c r="E43" s="1280" t="s">
        <v>33</v>
      </c>
      <c r="F43" s="1280"/>
      <c r="G43" s="1280"/>
      <c r="H43" s="1281"/>
      <c r="I43" s="106">
        <v>999</v>
      </c>
      <c r="J43" s="107">
        <v>1116</v>
      </c>
      <c r="K43" s="107">
        <v>1362</v>
      </c>
      <c r="L43" s="107">
        <v>1472</v>
      </c>
      <c r="M43" s="108">
        <v>1330</v>
      </c>
    </row>
    <row r="44" spans="2:13" ht="27.75" customHeight="1" x14ac:dyDescent="0.15">
      <c r="B44" s="1274"/>
      <c r="C44" s="1275"/>
      <c r="D44" s="105"/>
      <c r="E44" s="1280" t="s">
        <v>34</v>
      </c>
      <c r="F44" s="1280"/>
      <c r="G44" s="1280"/>
      <c r="H44" s="1281"/>
      <c r="I44" s="106">
        <v>927</v>
      </c>
      <c r="J44" s="107">
        <v>1139</v>
      </c>
      <c r="K44" s="107">
        <v>1096</v>
      </c>
      <c r="L44" s="107">
        <v>1025</v>
      </c>
      <c r="M44" s="108">
        <v>969</v>
      </c>
    </row>
    <row r="45" spans="2:13" ht="27.75" customHeight="1" x14ac:dyDescent="0.15">
      <c r="B45" s="1274"/>
      <c r="C45" s="1275"/>
      <c r="D45" s="105"/>
      <c r="E45" s="1280" t="s">
        <v>35</v>
      </c>
      <c r="F45" s="1280"/>
      <c r="G45" s="1280"/>
      <c r="H45" s="1281"/>
      <c r="I45" s="106">
        <v>2389</v>
      </c>
      <c r="J45" s="107">
        <v>2389</v>
      </c>
      <c r="K45" s="107">
        <v>2394</v>
      </c>
      <c r="L45" s="107">
        <v>2402</v>
      </c>
      <c r="M45" s="108">
        <v>2313</v>
      </c>
    </row>
    <row r="46" spans="2:13" ht="27.75" customHeight="1" x14ac:dyDescent="0.15">
      <c r="B46" s="1274"/>
      <c r="C46" s="1275"/>
      <c r="D46" s="109"/>
      <c r="E46" s="1280" t="s">
        <v>36</v>
      </c>
      <c r="F46" s="1280"/>
      <c r="G46" s="1280"/>
      <c r="H46" s="1281"/>
      <c r="I46" s="106" t="s">
        <v>520</v>
      </c>
      <c r="J46" s="107" t="s">
        <v>520</v>
      </c>
      <c r="K46" s="107" t="s">
        <v>520</v>
      </c>
      <c r="L46" s="107" t="s">
        <v>520</v>
      </c>
      <c r="M46" s="108" t="s">
        <v>520</v>
      </c>
    </row>
    <row r="47" spans="2:13" ht="27.75" customHeight="1" x14ac:dyDescent="0.15">
      <c r="B47" s="1274"/>
      <c r="C47" s="1275"/>
      <c r="D47" s="110"/>
      <c r="E47" s="1282" t="s">
        <v>37</v>
      </c>
      <c r="F47" s="1283"/>
      <c r="G47" s="1283"/>
      <c r="H47" s="1284"/>
      <c r="I47" s="106" t="s">
        <v>520</v>
      </c>
      <c r="J47" s="107" t="s">
        <v>520</v>
      </c>
      <c r="K47" s="107" t="s">
        <v>520</v>
      </c>
      <c r="L47" s="107" t="s">
        <v>520</v>
      </c>
      <c r="M47" s="108" t="s">
        <v>520</v>
      </c>
    </row>
    <row r="48" spans="2:13" ht="27.75" customHeight="1" x14ac:dyDescent="0.15">
      <c r="B48" s="1274"/>
      <c r="C48" s="1275"/>
      <c r="D48" s="105"/>
      <c r="E48" s="1280" t="s">
        <v>38</v>
      </c>
      <c r="F48" s="1280"/>
      <c r="G48" s="1280"/>
      <c r="H48" s="1281"/>
      <c r="I48" s="106" t="s">
        <v>520</v>
      </c>
      <c r="J48" s="107" t="s">
        <v>520</v>
      </c>
      <c r="K48" s="107" t="s">
        <v>520</v>
      </c>
      <c r="L48" s="107" t="s">
        <v>520</v>
      </c>
      <c r="M48" s="108" t="s">
        <v>520</v>
      </c>
    </row>
    <row r="49" spans="2:13" ht="27.75" customHeight="1" x14ac:dyDescent="0.15">
      <c r="B49" s="1276"/>
      <c r="C49" s="1277"/>
      <c r="D49" s="105"/>
      <c r="E49" s="1280" t="s">
        <v>39</v>
      </c>
      <c r="F49" s="1280"/>
      <c r="G49" s="1280"/>
      <c r="H49" s="1281"/>
      <c r="I49" s="106" t="s">
        <v>520</v>
      </c>
      <c r="J49" s="107" t="s">
        <v>520</v>
      </c>
      <c r="K49" s="107" t="s">
        <v>520</v>
      </c>
      <c r="L49" s="107" t="s">
        <v>520</v>
      </c>
      <c r="M49" s="108" t="s">
        <v>520</v>
      </c>
    </row>
    <row r="50" spans="2:13" ht="27.75" customHeight="1" x14ac:dyDescent="0.15">
      <c r="B50" s="1285" t="s">
        <v>40</v>
      </c>
      <c r="C50" s="1286"/>
      <c r="D50" s="111"/>
      <c r="E50" s="1280" t="s">
        <v>41</v>
      </c>
      <c r="F50" s="1280"/>
      <c r="G50" s="1280"/>
      <c r="H50" s="1281"/>
      <c r="I50" s="106">
        <v>4458</v>
      </c>
      <c r="J50" s="107">
        <v>4596</v>
      </c>
      <c r="K50" s="107">
        <v>5268</v>
      </c>
      <c r="L50" s="107">
        <v>5299</v>
      </c>
      <c r="M50" s="108">
        <v>5230</v>
      </c>
    </row>
    <row r="51" spans="2:13" ht="27.75" customHeight="1" x14ac:dyDescent="0.15">
      <c r="B51" s="1274"/>
      <c r="C51" s="1275"/>
      <c r="D51" s="105"/>
      <c r="E51" s="1280" t="s">
        <v>42</v>
      </c>
      <c r="F51" s="1280"/>
      <c r="G51" s="1280"/>
      <c r="H51" s="1281"/>
      <c r="I51" s="106">
        <v>28</v>
      </c>
      <c r="J51" s="107">
        <v>66</v>
      </c>
      <c r="K51" s="107">
        <v>194</v>
      </c>
      <c r="L51" s="107">
        <v>190</v>
      </c>
      <c r="M51" s="108">
        <v>185</v>
      </c>
    </row>
    <row r="52" spans="2:13" ht="27.75" customHeight="1" x14ac:dyDescent="0.15">
      <c r="B52" s="1276"/>
      <c r="C52" s="1277"/>
      <c r="D52" s="105"/>
      <c r="E52" s="1280" t="s">
        <v>43</v>
      </c>
      <c r="F52" s="1280"/>
      <c r="G52" s="1280"/>
      <c r="H52" s="1281"/>
      <c r="I52" s="106">
        <v>13217</v>
      </c>
      <c r="J52" s="107">
        <v>14028</v>
      </c>
      <c r="K52" s="107">
        <v>13799</v>
      </c>
      <c r="L52" s="107">
        <v>13497</v>
      </c>
      <c r="M52" s="108">
        <v>13268</v>
      </c>
    </row>
    <row r="53" spans="2:13" ht="27.75" customHeight="1" thickBot="1" x14ac:dyDescent="0.2">
      <c r="B53" s="1287" t="s">
        <v>44</v>
      </c>
      <c r="C53" s="1288"/>
      <c r="D53" s="112"/>
      <c r="E53" s="1289" t="s">
        <v>45</v>
      </c>
      <c r="F53" s="1289"/>
      <c r="G53" s="1289"/>
      <c r="H53" s="1290"/>
      <c r="I53" s="113">
        <v>-162</v>
      </c>
      <c r="J53" s="114">
        <v>-352</v>
      </c>
      <c r="K53" s="114">
        <v>-565</v>
      </c>
      <c r="L53" s="114">
        <v>-701</v>
      </c>
      <c r="M53" s="115">
        <v>-1008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gknmj/Am2NNPVnCzOkjJzUg+h1ppF4m2V05sGelZWQGxIXiCM8vEGp75jpUVCPIQzwiP+gjl8Jcz/1ldj2Krw==" saltValue="QILqNKlJk7pWz7w0zVzS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election activeCell="J55" sqref="J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99" t="s">
        <v>48</v>
      </c>
      <c r="D55" s="1299"/>
      <c r="E55" s="1300"/>
      <c r="F55" s="127">
        <v>3582</v>
      </c>
      <c r="G55" s="127">
        <v>3355</v>
      </c>
      <c r="H55" s="128">
        <v>3269</v>
      </c>
    </row>
    <row r="56" spans="2:8" ht="52.5" customHeight="1" x14ac:dyDescent="0.15">
      <c r="B56" s="129"/>
      <c r="C56" s="1301" t="s">
        <v>49</v>
      </c>
      <c r="D56" s="1301"/>
      <c r="E56" s="1302"/>
      <c r="F56" s="130">
        <v>998</v>
      </c>
      <c r="G56" s="130">
        <v>1098</v>
      </c>
      <c r="H56" s="131">
        <v>1249</v>
      </c>
    </row>
    <row r="57" spans="2:8" ht="53.25" customHeight="1" x14ac:dyDescent="0.15">
      <c r="B57" s="129"/>
      <c r="C57" s="1303" t="s">
        <v>50</v>
      </c>
      <c r="D57" s="1303"/>
      <c r="E57" s="1304"/>
      <c r="F57" s="132">
        <v>1768</v>
      </c>
      <c r="G57" s="132">
        <v>2057</v>
      </c>
      <c r="H57" s="133">
        <v>1931</v>
      </c>
    </row>
    <row r="58" spans="2:8" ht="45.75" customHeight="1" x14ac:dyDescent="0.15">
      <c r="B58" s="134"/>
      <c r="C58" s="1291" t="s">
        <v>612</v>
      </c>
      <c r="D58" s="1292"/>
      <c r="E58" s="1293"/>
      <c r="F58" s="135">
        <v>1079</v>
      </c>
      <c r="G58" s="135">
        <v>1082</v>
      </c>
      <c r="H58" s="136">
        <v>1082</v>
      </c>
    </row>
    <row r="59" spans="2:8" ht="45.75" customHeight="1" x14ac:dyDescent="0.15">
      <c r="B59" s="134"/>
      <c r="C59" s="1291" t="s">
        <v>613</v>
      </c>
      <c r="D59" s="1292"/>
      <c r="E59" s="1293"/>
      <c r="F59" s="135">
        <v>72</v>
      </c>
      <c r="G59" s="135">
        <v>176</v>
      </c>
      <c r="H59" s="136">
        <v>234</v>
      </c>
    </row>
    <row r="60" spans="2:8" ht="45.75" customHeight="1" x14ac:dyDescent="0.15">
      <c r="B60" s="134"/>
      <c r="C60" s="1291" t="s">
        <v>614</v>
      </c>
      <c r="D60" s="1292"/>
      <c r="E60" s="1293"/>
      <c r="F60" s="135" t="s">
        <v>615</v>
      </c>
      <c r="G60" s="135">
        <v>300</v>
      </c>
      <c r="H60" s="136">
        <v>227</v>
      </c>
    </row>
    <row r="61" spans="2:8" ht="45.75" customHeight="1" x14ac:dyDescent="0.15">
      <c r="B61" s="134"/>
      <c r="C61" s="1291" t="s">
        <v>616</v>
      </c>
      <c r="D61" s="1292"/>
      <c r="E61" s="1293"/>
      <c r="F61" s="135">
        <v>444</v>
      </c>
      <c r="G61" s="135">
        <v>329</v>
      </c>
      <c r="H61" s="136">
        <v>217</v>
      </c>
    </row>
    <row r="62" spans="2:8" ht="45.75" customHeight="1" thickBot="1" x14ac:dyDescent="0.2">
      <c r="B62" s="137"/>
      <c r="C62" s="1294" t="s">
        <v>617</v>
      </c>
      <c r="D62" s="1295"/>
      <c r="E62" s="1296"/>
      <c r="F62" s="138">
        <v>170</v>
      </c>
      <c r="G62" s="138">
        <v>170</v>
      </c>
      <c r="H62" s="139">
        <v>170</v>
      </c>
    </row>
    <row r="63" spans="2:8" ht="52.5" customHeight="1" thickBot="1" x14ac:dyDescent="0.2">
      <c r="B63" s="140"/>
      <c r="C63" s="1297" t="s">
        <v>51</v>
      </c>
      <c r="D63" s="1297"/>
      <c r="E63" s="1298"/>
      <c r="F63" s="141">
        <v>6348</v>
      </c>
      <c r="G63" s="141">
        <v>6510</v>
      </c>
      <c r="H63" s="142">
        <v>6449</v>
      </c>
    </row>
    <row r="64" spans="2:8" ht="15" customHeight="1" x14ac:dyDescent="0.15"/>
    <row r="65" ht="0" hidden="1" customHeight="1" x14ac:dyDescent="0.15"/>
    <row r="66" ht="0" hidden="1" customHeight="1" x14ac:dyDescent="0.15"/>
  </sheetData>
  <sheetProtection algorithmName="SHA-512" hashValue="tKiRiQngNukd/GOv5gB0YxiqJmcAKkzBz8c4nBY07DcwSQwuvFTftAXHNkCnh7QQq0uiNl4fwY3Wk0uOcmDaQw==" saltValue="hBs3/3Tb/EQpm2ta76kJ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U61" zoomScaleNormal="100" zoomScaleSheetLayoutView="55" workbookViewId="0">
      <selection activeCell="E34" sqref="E34:S34"/>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624</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561</v>
      </c>
      <c r="BQ50" s="1318"/>
      <c r="BR50" s="1318"/>
      <c r="BS50" s="1318"/>
      <c r="BT50" s="1318"/>
      <c r="BU50" s="1318"/>
      <c r="BV50" s="1318"/>
      <c r="BW50" s="1318"/>
      <c r="BX50" s="1318" t="s">
        <v>562</v>
      </c>
      <c r="BY50" s="1318"/>
      <c r="BZ50" s="1318"/>
      <c r="CA50" s="1318"/>
      <c r="CB50" s="1318"/>
      <c r="CC50" s="1318"/>
      <c r="CD50" s="1318"/>
      <c r="CE50" s="1318"/>
      <c r="CF50" s="1318" t="s">
        <v>563</v>
      </c>
      <c r="CG50" s="1318"/>
      <c r="CH50" s="1318"/>
      <c r="CI50" s="1318"/>
      <c r="CJ50" s="1318"/>
      <c r="CK50" s="1318"/>
      <c r="CL50" s="1318"/>
      <c r="CM50" s="1318"/>
      <c r="CN50" s="1318" t="s">
        <v>564</v>
      </c>
      <c r="CO50" s="1318"/>
      <c r="CP50" s="1318"/>
      <c r="CQ50" s="1318"/>
      <c r="CR50" s="1318"/>
      <c r="CS50" s="1318"/>
      <c r="CT50" s="1318"/>
      <c r="CU50" s="1318"/>
      <c r="CV50" s="1318" t="s">
        <v>565</v>
      </c>
      <c r="CW50" s="1318"/>
      <c r="CX50" s="1318"/>
      <c r="CY50" s="1318"/>
      <c r="CZ50" s="1318"/>
      <c r="DA50" s="1318"/>
      <c r="DB50" s="1318"/>
      <c r="DC50" s="1318"/>
    </row>
    <row r="51" spans="1:109" ht="13.5" customHeight="1" x14ac:dyDescent="0.15">
      <c r="B51" s="394"/>
      <c r="G51" s="1325"/>
      <c r="H51" s="1325"/>
      <c r="I51" s="1323"/>
      <c r="J51" s="1323"/>
      <c r="K51" s="1321"/>
      <c r="L51" s="1321"/>
      <c r="M51" s="1321"/>
      <c r="N51" s="1321"/>
      <c r="AM51" s="403"/>
      <c r="AN51" s="1322" t="s">
        <v>625</v>
      </c>
      <c r="AO51" s="1322"/>
      <c r="AP51" s="1322"/>
      <c r="AQ51" s="1322"/>
      <c r="AR51" s="1322"/>
      <c r="AS51" s="1322"/>
      <c r="AT51" s="1322"/>
      <c r="AU51" s="1322"/>
      <c r="AV51" s="1322"/>
      <c r="AW51" s="1322"/>
      <c r="AX51" s="1322"/>
      <c r="AY51" s="1322"/>
      <c r="AZ51" s="1322"/>
      <c r="BA51" s="1322"/>
      <c r="BB51" s="1322" t="s">
        <v>626</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19"/>
      <c r="BY51" s="1320"/>
      <c r="BZ51" s="1320"/>
      <c r="CA51" s="1320"/>
      <c r="CB51" s="1320"/>
      <c r="CC51" s="1320"/>
      <c r="CD51" s="1320"/>
      <c r="CE51" s="1320"/>
      <c r="CF51" s="1319"/>
      <c r="CG51" s="1320"/>
      <c r="CH51" s="1320"/>
      <c r="CI51" s="1320"/>
      <c r="CJ51" s="1320"/>
      <c r="CK51" s="1320"/>
      <c r="CL51" s="1320"/>
      <c r="CM51" s="1320"/>
      <c r="CN51" s="1319"/>
      <c r="CO51" s="1320"/>
      <c r="CP51" s="1320"/>
      <c r="CQ51" s="1320"/>
      <c r="CR51" s="1320"/>
      <c r="CS51" s="1320"/>
      <c r="CT51" s="1320"/>
      <c r="CU51" s="1320"/>
      <c r="CV51" s="1319"/>
      <c r="CW51" s="1320"/>
      <c r="CX51" s="1320"/>
      <c r="CY51" s="1320"/>
      <c r="CZ51" s="1320"/>
      <c r="DA51" s="1320"/>
      <c r="DB51" s="1320"/>
      <c r="DC51" s="1320"/>
    </row>
    <row r="52" spans="1:109" x14ac:dyDescent="0.15">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627</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19"/>
      <c r="BY53" s="1320"/>
      <c r="BZ53" s="1320"/>
      <c r="CA53" s="1320"/>
      <c r="CB53" s="1320"/>
      <c r="CC53" s="1320"/>
      <c r="CD53" s="1320"/>
      <c r="CE53" s="1320"/>
      <c r="CF53" s="1319"/>
      <c r="CG53" s="1320"/>
      <c r="CH53" s="1320"/>
      <c r="CI53" s="1320"/>
      <c r="CJ53" s="1320"/>
      <c r="CK53" s="1320"/>
      <c r="CL53" s="1320"/>
      <c r="CM53" s="1320"/>
      <c r="CN53" s="1319"/>
      <c r="CO53" s="1320"/>
      <c r="CP53" s="1320"/>
      <c r="CQ53" s="1320"/>
      <c r="CR53" s="1320"/>
      <c r="CS53" s="1320"/>
      <c r="CT53" s="1320"/>
      <c r="CU53" s="1320"/>
      <c r="CV53" s="1319"/>
      <c r="CW53" s="1320"/>
      <c r="CX53" s="1320"/>
      <c r="CY53" s="1320"/>
      <c r="CZ53" s="1320"/>
      <c r="DA53" s="1320"/>
      <c r="DB53" s="1320"/>
      <c r="DC53" s="1320"/>
    </row>
    <row r="54" spans="1:109" x14ac:dyDescent="0.15">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4"/>
      <c r="H55" s="1314"/>
      <c r="I55" s="1314"/>
      <c r="J55" s="1314"/>
      <c r="K55" s="1321"/>
      <c r="L55" s="1321"/>
      <c r="M55" s="1321"/>
      <c r="N55" s="1321"/>
      <c r="AN55" s="1318" t="s">
        <v>628</v>
      </c>
      <c r="AO55" s="1318"/>
      <c r="AP55" s="1318"/>
      <c r="AQ55" s="1318"/>
      <c r="AR55" s="1318"/>
      <c r="AS55" s="1318"/>
      <c r="AT55" s="1318"/>
      <c r="AU55" s="1318"/>
      <c r="AV55" s="1318"/>
      <c r="AW55" s="1318"/>
      <c r="AX55" s="1318"/>
      <c r="AY55" s="1318"/>
      <c r="AZ55" s="1318"/>
      <c r="BA55" s="1318"/>
      <c r="BB55" s="1322" t="s">
        <v>626</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19"/>
      <c r="BY55" s="1320"/>
      <c r="BZ55" s="1320"/>
      <c r="CA55" s="1320"/>
      <c r="CB55" s="1320"/>
      <c r="CC55" s="1320"/>
      <c r="CD55" s="1320"/>
      <c r="CE55" s="1320"/>
      <c r="CF55" s="1319"/>
      <c r="CG55" s="1320"/>
      <c r="CH55" s="1320"/>
      <c r="CI55" s="1320"/>
      <c r="CJ55" s="1320"/>
      <c r="CK55" s="1320"/>
      <c r="CL55" s="1320"/>
      <c r="CM55" s="1320"/>
      <c r="CN55" s="1319"/>
      <c r="CO55" s="1320"/>
      <c r="CP55" s="1320"/>
      <c r="CQ55" s="1320"/>
      <c r="CR55" s="1320"/>
      <c r="CS55" s="1320"/>
      <c r="CT55" s="1320"/>
      <c r="CU55" s="1320"/>
      <c r="CV55" s="1319"/>
      <c r="CW55" s="1320"/>
      <c r="CX55" s="1320"/>
      <c r="CY55" s="1320"/>
      <c r="CZ55" s="1320"/>
      <c r="DA55" s="1320"/>
      <c r="DB55" s="1320"/>
      <c r="DC55" s="1320"/>
    </row>
    <row r="56" spans="1:109" x14ac:dyDescent="0.15">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627</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19"/>
      <c r="BY57" s="1320"/>
      <c r="BZ57" s="1320"/>
      <c r="CA57" s="1320"/>
      <c r="CB57" s="1320"/>
      <c r="CC57" s="1320"/>
      <c r="CD57" s="1320"/>
      <c r="CE57" s="1320"/>
      <c r="CF57" s="1319"/>
      <c r="CG57" s="1320"/>
      <c r="CH57" s="1320"/>
      <c r="CI57" s="1320"/>
      <c r="CJ57" s="1320"/>
      <c r="CK57" s="1320"/>
      <c r="CL57" s="1320"/>
      <c r="CM57" s="1320"/>
      <c r="CN57" s="1319"/>
      <c r="CO57" s="1320"/>
      <c r="CP57" s="1320"/>
      <c r="CQ57" s="1320"/>
      <c r="CR57" s="1320"/>
      <c r="CS57" s="1320"/>
      <c r="CT57" s="1320"/>
      <c r="CU57" s="1320"/>
      <c r="CV57" s="1319"/>
      <c r="CW57" s="1320"/>
      <c r="CX57" s="1320"/>
      <c r="CY57" s="1320"/>
      <c r="CZ57" s="1320"/>
      <c r="DA57" s="1320"/>
      <c r="DB57" s="1320"/>
      <c r="DC57" s="1320"/>
      <c r="DD57" s="407"/>
      <c r="DE57" s="406"/>
    </row>
    <row r="58" spans="1:109" s="402" customFormat="1" x14ac:dyDescent="0.15">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629</v>
      </c>
    </row>
    <row r="64" spans="1:109" x14ac:dyDescent="0.15">
      <c r="B64" s="394"/>
      <c r="G64" s="401"/>
      <c r="I64" s="414"/>
      <c r="J64" s="414"/>
      <c r="K64" s="414"/>
      <c r="L64" s="414"/>
      <c r="M64" s="414"/>
      <c r="N64" s="415"/>
      <c r="AM64" s="401"/>
      <c r="AN64" s="401" t="s">
        <v>623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633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624</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561</v>
      </c>
      <c r="BQ72" s="1318"/>
      <c r="BR72" s="1318"/>
      <c r="BS72" s="1318"/>
      <c r="BT72" s="1318"/>
      <c r="BU72" s="1318"/>
      <c r="BV72" s="1318"/>
      <c r="BW72" s="1318"/>
      <c r="BX72" s="1318" t="s">
        <v>562</v>
      </c>
      <c r="BY72" s="1318"/>
      <c r="BZ72" s="1318"/>
      <c r="CA72" s="1318"/>
      <c r="CB72" s="1318"/>
      <c r="CC72" s="1318"/>
      <c r="CD72" s="1318"/>
      <c r="CE72" s="1318"/>
      <c r="CF72" s="1318" t="s">
        <v>563</v>
      </c>
      <c r="CG72" s="1318"/>
      <c r="CH72" s="1318"/>
      <c r="CI72" s="1318"/>
      <c r="CJ72" s="1318"/>
      <c r="CK72" s="1318"/>
      <c r="CL72" s="1318"/>
      <c r="CM72" s="1318"/>
      <c r="CN72" s="1318" t="s">
        <v>564</v>
      </c>
      <c r="CO72" s="1318"/>
      <c r="CP72" s="1318"/>
      <c r="CQ72" s="1318"/>
      <c r="CR72" s="1318"/>
      <c r="CS72" s="1318"/>
      <c r="CT72" s="1318"/>
      <c r="CU72" s="1318"/>
      <c r="CV72" s="1318" t="s">
        <v>565</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2" t="s">
        <v>625</v>
      </c>
      <c r="AO73" s="1322"/>
      <c r="AP73" s="1322"/>
      <c r="AQ73" s="1322"/>
      <c r="AR73" s="1322"/>
      <c r="AS73" s="1322"/>
      <c r="AT73" s="1322"/>
      <c r="AU73" s="1322"/>
      <c r="AV73" s="1322"/>
      <c r="AW73" s="1322"/>
      <c r="AX73" s="1322"/>
      <c r="AY73" s="1322"/>
      <c r="AZ73" s="1322"/>
      <c r="BA73" s="1322"/>
      <c r="BB73" s="1322" t="s">
        <v>626</v>
      </c>
      <c r="BC73" s="1322"/>
      <c r="BD73" s="1322"/>
      <c r="BE73" s="1322"/>
      <c r="BF73" s="1322"/>
      <c r="BG73" s="1322"/>
      <c r="BH73" s="1322"/>
      <c r="BI73" s="1322"/>
      <c r="BJ73" s="1322"/>
      <c r="BK73" s="1322"/>
      <c r="BL73" s="1322"/>
      <c r="BM73" s="1322"/>
      <c r="BN73" s="1322"/>
      <c r="BO73" s="1322"/>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x14ac:dyDescent="0.15">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630</v>
      </c>
      <c r="BC75" s="1322"/>
      <c r="BD75" s="1322"/>
      <c r="BE75" s="1322"/>
      <c r="BF75" s="1322"/>
      <c r="BG75" s="1322"/>
      <c r="BH75" s="1322"/>
      <c r="BI75" s="1322"/>
      <c r="BJ75" s="1322"/>
      <c r="BK75" s="1322"/>
      <c r="BL75" s="1322"/>
      <c r="BM75" s="1322"/>
      <c r="BN75" s="1322"/>
      <c r="BO75" s="1322"/>
      <c r="BP75" s="1320">
        <v>3.6</v>
      </c>
      <c r="BQ75" s="1320"/>
      <c r="BR75" s="1320"/>
      <c r="BS75" s="1320"/>
      <c r="BT75" s="1320"/>
      <c r="BU75" s="1320"/>
      <c r="BV75" s="1320"/>
      <c r="BW75" s="1320"/>
      <c r="BX75" s="1320">
        <v>3.3</v>
      </c>
      <c r="BY75" s="1320"/>
      <c r="BZ75" s="1320"/>
      <c r="CA75" s="1320"/>
      <c r="CB75" s="1320"/>
      <c r="CC75" s="1320"/>
      <c r="CD75" s="1320"/>
      <c r="CE75" s="1320"/>
      <c r="CF75" s="1320">
        <v>3.6</v>
      </c>
      <c r="CG75" s="1320"/>
      <c r="CH75" s="1320"/>
      <c r="CI75" s="1320"/>
      <c r="CJ75" s="1320"/>
      <c r="CK75" s="1320"/>
      <c r="CL75" s="1320"/>
      <c r="CM75" s="1320"/>
      <c r="CN75" s="1320">
        <v>4</v>
      </c>
      <c r="CO75" s="1320"/>
      <c r="CP75" s="1320"/>
      <c r="CQ75" s="1320"/>
      <c r="CR75" s="1320"/>
      <c r="CS75" s="1320"/>
      <c r="CT75" s="1320"/>
      <c r="CU75" s="1320"/>
      <c r="CV75" s="1320">
        <v>4.3</v>
      </c>
      <c r="CW75" s="1320"/>
      <c r="CX75" s="1320"/>
      <c r="CY75" s="1320"/>
      <c r="CZ75" s="1320"/>
      <c r="DA75" s="1320"/>
      <c r="DB75" s="1320"/>
      <c r="DC75" s="1320"/>
    </row>
    <row r="76" spans="2:107" x14ac:dyDescent="0.15">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4"/>
      <c r="H77" s="1314"/>
      <c r="I77" s="1314"/>
      <c r="J77" s="1314"/>
      <c r="K77" s="1326"/>
      <c r="L77" s="1326"/>
      <c r="M77" s="1326"/>
      <c r="N77" s="1326"/>
      <c r="AN77" s="1318" t="s">
        <v>628</v>
      </c>
      <c r="AO77" s="1318"/>
      <c r="AP77" s="1318"/>
      <c r="AQ77" s="1318"/>
      <c r="AR77" s="1318"/>
      <c r="AS77" s="1318"/>
      <c r="AT77" s="1318"/>
      <c r="AU77" s="1318"/>
      <c r="AV77" s="1318"/>
      <c r="AW77" s="1318"/>
      <c r="AX77" s="1318"/>
      <c r="AY77" s="1318"/>
      <c r="AZ77" s="1318"/>
      <c r="BA77" s="1318"/>
      <c r="BB77" s="1322" t="s">
        <v>626</v>
      </c>
      <c r="BC77" s="1322"/>
      <c r="BD77" s="1322"/>
      <c r="BE77" s="1322"/>
      <c r="BF77" s="1322"/>
      <c r="BG77" s="1322"/>
      <c r="BH77" s="1322"/>
      <c r="BI77" s="1322"/>
      <c r="BJ77" s="1322"/>
      <c r="BK77" s="1322"/>
      <c r="BL77" s="1322"/>
      <c r="BM77" s="1322"/>
      <c r="BN77" s="1322"/>
      <c r="BO77" s="1322"/>
      <c r="BP77" s="1320">
        <v>60.8</v>
      </c>
      <c r="BQ77" s="1320"/>
      <c r="BR77" s="1320"/>
      <c r="BS77" s="1320"/>
      <c r="BT77" s="1320"/>
      <c r="BU77" s="1320"/>
      <c r="BV77" s="1320"/>
      <c r="BW77" s="1320"/>
      <c r="BX77" s="1320">
        <v>41.5</v>
      </c>
      <c r="BY77" s="1320"/>
      <c r="BZ77" s="1320"/>
      <c r="CA77" s="1320"/>
      <c r="CB77" s="1320"/>
      <c r="CC77" s="1320"/>
      <c r="CD77" s="1320"/>
      <c r="CE77" s="1320"/>
      <c r="CF77" s="1320">
        <v>36.6</v>
      </c>
      <c r="CG77" s="1320"/>
      <c r="CH77" s="1320"/>
      <c r="CI77" s="1320"/>
      <c r="CJ77" s="1320"/>
      <c r="CK77" s="1320"/>
      <c r="CL77" s="1320"/>
      <c r="CM77" s="1320"/>
      <c r="CN77" s="1320">
        <v>37.700000000000003</v>
      </c>
      <c r="CO77" s="1320"/>
      <c r="CP77" s="1320"/>
      <c r="CQ77" s="1320"/>
      <c r="CR77" s="1320"/>
      <c r="CS77" s="1320"/>
      <c r="CT77" s="1320"/>
      <c r="CU77" s="1320"/>
      <c r="CV77" s="1320">
        <v>37.9</v>
      </c>
      <c r="CW77" s="1320"/>
      <c r="CX77" s="1320"/>
      <c r="CY77" s="1320"/>
      <c r="CZ77" s="1320"/>
      <c r="DA77" s="1320"/>
      <c r="DB77" s="1320"/>
      <c r="DC77" s="1320"/>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630</v>
      </c>
      <c r="BC79" s="1322"/>
      <c r="BD79" s="1322"/>
      <c r="BE79" s="1322"/>
      <c r="BF79" s="1322"/>
      <c r="BG79" s="1322"/>
      <c r="BH79" s="1322"/>
      <c r="BI79" s="1322"/>
      <c r="BJ79" s="1322"/>
      <c r="BK79" s="1322"/>
      <c r="BL79" s="1322"/>
      <c r="BM79" s="1322"/>
      <c r="BN79" s="1322"/>
      <c r="BO79" s="1322"/>
      <c r="BP79" s="1320">
        <v>11.1</v>
      </c>
      <c r="BQ79" s="1320"/>
      <c r="BR79" s="1320"/>
      <c r="BS79" s="1320"/>
      <c r="BT79" s="1320"/>
      <c r="BU79" s="1320"/>
      <c r="BV79" s="1320"/>
      <c r="BW79" s="1320"/>
      <c r="BX79" s="1320">
        <v>9.6</v>
      </c>
      <c r="BY79" s="1320"/>
      <c r="BZ79" s="1320"/>
      <c r="CA79" s="1320"/>
      <c r="CB79" s="1320"/>
      <c r="CC79" s="1320"/>
      <c r="CD79" s="1320"/>
      <c r="CE79" s="1320"/>
      <c r="CF79" s="1320">
        <v>9.1999999999999993</v>
      </c>
      <c r="CG79" s="1320"/>
      <c r="CH79" s="1320"/>
      <c r="CI79" s="1320"/>
      <c r="CJ79" s="1320"/>
      <c r="CK79" s="1320"/>
      <c r="CL79" s="1320"/>
      <c r="CM79" s="1320"/>
      <c r="CN79" s="1320">
        <v>8.9</v>
      </c>
      <c r="CO79" s="1320"/>
      <c r="CP79" s="1320"/>
      <c r="CQ79" s="1320"/>
      <c r="CR79" s="1320"/>
      <c r="CS79" s="1320"/>
      <c r="CT79" s="1320"/>
      <c r="CU79" s="1320"/>
      <c r="CV79" s="1320">
        <v>8.6999999999999993</v>
      </c>
      <c r="CW79" s="1320"/>
      <c r="CX79" s="1320"/>
      <c r="CY79" s="1320"/>
      <c r="CZ79" s="1320"/>
      <c r="DA79" s="1320"/>
      <c r="DB79" s="1320"/>
      <c r="DC79" s="1320"/>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8jiFzDhktN4FXNvkTIA+RjSA8bQ+ICm3DSOE3QDw572LYmvOBEQIbQOzcBtm4952kv9q/r0XKTyUi44C0Rmw==" saltValue="l4h6mC77jNuXSQcD0NiYD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70" workbookViewId="0">
      <selection activeCell="E34" sqref="E34:S3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hmNnpnu8jQH1242r8qQVk/4mqM1LAqs8XDUnyYvJU38mdNTXbgkhebox1sF6+m3NwyZdqIlJLt8/oiABNmOUQ==" saltValue="PFy/YLxQ4dYGB/EAtQIF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E34" sqref="E34:S3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iSJcm79nKY1dzGK/Kgk7P9lTwkwJqzI6RKkbdZzAe71fCxyPnvLF19pCCVYzczMCOUrgO4VOjUoT27CZIgfWA==" saltValue="Pg5cOiIQGrfvz5XADM86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158788</v>
      </c>
      <c r="E3" s="161"/>
      <c r="F3" s="162">
        <v>106614</v>
      </c>
      <c r="G3" s="163"/>
      <c r="H3" s="164"/>
    </row>
    <row r="4" spans="1:8" x14ac:dyDescent="0.15">
      <c r="A4" s="165"/>
      <c r="B4" s="166"/>
      <c r="C4" s="167"/>
      <c r="D4" s="168">
        <v>72217</v>
      </c>
      <c r="E4" s="169"/>
      <c r="F4" s="170">
        <v>45545</v>
      </c>
      <c r="G4" s="171"/>
      <c r="H4" s="172"/>
    </row>
    <row r="5" spans="1:8" x14ac:dyDescent="0.15">
      <c r="A5" s="153" t="s">
        <v>553</v>
      </c>
      <c r="B5" s="158"/>
      <c r="C5" s="159"/>
      <c r="D5" s="160">
        <v>151186</v>
      </c>
      <c r="E5" s="161"/>
      <c r="F5" s="162">
        <v>63727</v>
      </c>
      <c r="G5" s="163"/>
      <c r="H5" s="164"/>
    </row>
    <row r="6" spans="1:8" x14ac:dyDescent="0.15">
      <c r="A6" s="165"/>
      <c r="B6" s="166"/>
      <c r="C6" s="167"/>
      <c r="D6" s="168">
        <v>63407</v>
      </c>
      <c r="E6" s="169"/>
      <c r="F6" s="170">
        <v>34577</v>
      </c>
      <c r="G6" s="171"/>
      <c r="H6" s="172"/>
    </row>
    <row r="7" spans="1:8" x14ac:dyDescent="0.15">
      <c r="A7" s="153" t="s">
        <v>554</v>
      </c>
      <c r="B7" s="158"/>
      <c r="C7" s="159"/>
      <c r="D7" s="160">
        <v>105948</v>
      </c>
      <c r="E7" s="161"/>
      <c r="F7" s="162">
        <v>66954</v>
      </c>
      <c r="G7" s="163"/>
      <c r="H7" s="164"/>
    </row>
    <row r="8" spans="1:8" x14ac:dyDescent="0.15">
      <c r="A8" s="165"/>
      <c r="B8" s="166"/>
      <c r="C8" s="167"/>
      <c r="D8" s="168">
        <v>54460</v>
      </c>
      <c r="E8" s="169"/>
      <c r="F8" s="170">
        <v>37305</v>
      </c>
      <c r="G8" s="171"/>
      <c r="H8" s="172"/>
    </row>
    <row r="9" spans="1:8" x14ac:dyDescent="0.15">
      <c r="A9" s="153" t="s">
        <v>555</v>
      </c>
      <c r="B9" s="158"/>
      <c r="C9" s="159"/>
      <c r="D9" s="160">
        <v>90546</v>
      </c>
      <c r="E9" s="161"/>
      <c r="F9" s="162">
        <v>72656</v>
      </c>
      <c r="G9" s="163"/>
      <c r="H9" s="164"/>
    </row>
    <row r="10" spans="1:8" x14ac:dyDescent="0.15">
      <c r="A10" s="165"/>
      <c r="B10" s="166"/>
      <c r="C10" s="167"/>
      <c r="D10" s="168">
        <v>38957</v>
      </c>
      <c r="E10" s="169"/>
      <c r="F10" s="170">
        <v>36448</v>
      </c>
      <c r="G10" s="171"/>
      <c r="H10" s="172"/>
    </row>
    <row r="11" spans="1:8" x14ac:dyDescent="0.15">
      <c r="A11" s="153" t="s">
        <v>556</v>
      </c>
      <c r="B11" s="158"/>
      <c r="C11" s="159"/>
      <c r="D11" s="160">
        <v>113280</v>
      </c>
      <c r="E11" s="161"/>
      <c r="F11" s="162">
        <v>65080</v>
      </c>
      <c r="G11" s="163"/>
      <c r="H11" s="164"/>
    </row>
    <row r="12" spans="1:8" x14ac:dyDescent="0.15">
      <c r="A12" s="165"/>
      <c r="B12" s="166"/>
      <c r="C12" s="173"/>
      <c r="D12" s="168">
        <v>55004</v>
      </c>
      <c r="E12" s="169"/>
      <c r="F12" s="170">
        <v>38201</v>
      </c>
      <c r="G12" s="171"/>
      <c r="H12" s="172"/>
    </row>
    <row r="13" spans="1:8" x14ac:dyDescent="0.15">
      <c r="A13" s="153"/>
      <c r="B13" s="158"/>
      <c r="C13" s="174"/>
      <c r="D13" s="175">
        <v>123950</v>
      </c>
      <c r="E13" s="176"/>
      <c r="F13" s="177">
        <v>75006</v>
      </c>
      <c r="G13" s="178"/>
      <c r="H13" s="164"/>
    </row>
    <row r="14" spans="1:8" x14ac:dyDescent="0.15">
      <c r="A14" s="165"/>
      <c r="B14" s="166"/>
      <c r="C14" s="167"/>
      <c r="D14" s="168">
        <v>56809</v>
      </c>
      <c r="E14" s="169"/>
      <c r="F14" s="170">
        <v>38415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7.1</v>
      </c>
      <c r="C19" s="179">
        <f>ROUND(VALUE(SUBSTITUTE(実質収支比率等に係る経年分析!G$48,"▲","-")),2)</f>
        <v>7.81</v>
      </c>
      <c r="D19" s="179">
        <f>ROUND(VALUE(SUBSTITUTE(実質収支比率等に係る経年分析!H$48,"▲","-")),2)</f>
        <v>7.61</v>
      </c>
      <c r="E19" s="179">
        <f>ROUND(VALUE(SUBSTITUTE(実質収支比率等に係る経年分析!I$48,"▲","-")),2)</f>
        <v>8.7200000000000006</v>
      </c>
      <c r="F19" s="179">
        <f>ROUND(VALUE(SUBSTITUTE(実質収支比率等に係る経年分析!J$48,"▲","-")),2)</f>
        <v>8.39</v>
      </c>
    </row>
    <row r="20" spans="1:11" x14ac:dyDescent="0.15">
      <c r="A20" s="179" t="s">
        <v>55</v>
      </c>
      <c r="B20" s="179">
        <f>ROUND(VALUE(SUBSTITUTE(実質収支比率等に係る経年分析!F$47,"▲","-")),2)</f>
        <v>46.56</v>
      </c>
      <c r="C20" s="179">
        <f>ROUND(VALUE(SUBSTITUTE(実質収支比率等に係る経年分析!G$47,"▲","-")),2)</f>
        <v>48.26</v>
      </c>
      <c r="D20" s="179">
        <f>ROUND(VALUE(SUBSTITUTE(実質収支比率等に係る経年分析!H$47,"▲","-")),2)</f>
        <v>50.31</v>
      </c>
      <c r="E20" s="179">
        <f>ROUND(VALUE(SUBSTITUTE(実質収支比率等に係る経年分析!I$47,"▲","-")),2)</f>
        <v>47.51</v>
      </c>
      <c r="F20" s="179">
        <f>ROUND(VALUE(SUBSTITUTE(実質収支比率等に係る経年分析!J$47,"▲","-")),2)</f>
        <v>46.84</v>
      </c>
    </row>
    <row r="21" spans="1:11" x14ac:dyDescent="0.15">
      <c r="A21" s="179" t="s">
        <v>56</v>
      </c>
      <c r="B21" s="179">
        <f>IF(ISNUMBER(VALUE(SUBSTITUTE(実質収支比率等に係る経年分析!F$49,"▲","-"))),ROUND(VALUE(SUBSTITUTE(実質収支比率等に係る経年分析!F$49,"▲","-")),2),NA())</f>
        <v>4.08</v>
      </c>
      <c r="C21" s="179">
        <f>IF(ISNUMBER(VALUE(SUBSTITUTE(実質収支比率等に係る経年分析!G$49,"▲","-"))),ROUND(VALUE(SUBSTITUTE(実質収支比率等に係る経年分析!G$49,"▲","-")),2),NA())</f>
        <v>5.6</v>
      </c>
      <c r="D21" s="179">
        <f>IF(ISNUMBER(VALUE(SUBSTITUTE(実質収支比率等に係る経年分析!H$49,"▲","-"))),ROUND(VALUE(SUBSTITUTE(実質収支比率等に係る経年分析!H$49,"▲","-")),2),NA())</f>
        <v>-2.31</v>
      </c>
      <c r="E21" s="179">
        <f>IF(ISNUMBER(VALUE(SUBSTITUTE(実質収支比率等に係る経年分析!I$49,"▲","-"))),ROUND(VALUE(SUBSTITUTE(実質収支比率等に係る経年分析!I$49,"▲","-")),2),NA())</f>
        <v>-6</v>
      </c>
      <c r="F21" s="179">
        <f>IF(ISNUMBER(VALUE(SUBSTITUTE(実質収支比率等に係る経年分析!J$49,"▲","-"))),ROUND(VALUE(SUBSTITUTE(実質収支比率等に係る経年分析!J$49,"▲","-")),2),NA())</f>
        <v>-6.11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市有林整備事業特別会計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青年の家事業特別会計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紀和地区水道事業特別会計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v>
      </c>
    </row>
    <row r="33" spans="1:16" x14ac:dyDescent="0.15">
      <c r="A33" s="180" t="str">
        <f>IF(連結実質赤字比率に係る赤字・黒字の構成分析!C$37="",NA(),連結実質赤字比率に係る赤字・黒字の構成分析!C$37)</f>
        <v>紀和診療所事業特別会計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0.14000000000000001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7.0000000000000007E-2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0.13</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2.14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1.84</v>
      </c>
    </row>
    <row r="35" spans="1:16" x14ac:dyDescent="0.15">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1.78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3.47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1.95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1.92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7.73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7.55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8.25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1125</v>
      </c>
      <c r="E42" s="181"/>
      <c r="F42" s="181"/>
      <c r="G42" s="181">
        <f>'実質公債費比率（分子）の構造'!L$52</f>
        <v>1251</v>
      </c>
      <c r="H42" s="181"/>
      <c r="I42" s="181"/>
      <c r="J42" s="181">
        <f>'実質公債費比率（分子）の構造'!M$52</f>
        <v>1336</v>
      </c>
      <c r="K42" s="181"/>
      <c r="L42" s="181"/>
      <c r="M42" s="181">
        <f>'実質公債費比率（分子）の構造'!N$52</f>
        <v>1384</v>
      </c>
      <c r="N42" s="181"/>
      <c r="O42" s="181"/>
      <c r="P42" s="181">
        <f>'実質公債費比率（分子）の構造'!O$52</f>
        <v>1429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94</v>
      </c>
      <c r="C45" s="181"/>
      <c r="D45" s="181"/>
      <c r="E45" s="181">
        <f>'実質公債費比率（分子）の構造'!L$49</f>
        <v>103</v>
      </c>
      <c r="F45" s="181"/>
      <c r="G45" s="181"/>
      <c r="H45" s="181">
        <f>'実質公債費比率（分子）の構造'!M$49</f>
        <v>101</v>
      </c>
      <c r="I45" s="181"/>
      <c r="J45" s="181"/>
      <c r="K45" s="181">
        <f>'実質公債費比率（分子）の構造'!N$49</f>
        <v>102</v>
      </c>
      <c r="L45" s="181"/>
      <c r="M45" s="181"/>
      <c r="N45" s="181">
        <f>'実質公債費比率（分子）の構造'!O$49</f>
        <v>85</v>
      </c>
      <c r="O45" s="181"/>
      <c r="P45" s="181"/>
    </row>
    <row r="46" spans="1:16" x14ac:dyDescent="0.15">
      <c r="A46" s="181" t="s">
        <v>67</v>
      </c>
      <c r="B46" s="181">
        <f>'実質公債費比率（分子）の構造'!K$48</f>
        <v>122</v>
      </c>
      <c r="C46" s="181"/>
      <c r="D46" s="181"/>
      <c r="E46" s="181">
        <f>'実質公債費比率（分子）の構造'!L$48</f>
        <v>177</v>
      </c>
      <c r="F46" s="181"/>
      <c r="G46" s="181"/>
      <c r="H46" s="181">
        <f>'実質公債費比率（分子）の構造'!M$48</f>
        <v>182</v>
      </c>
      <c r="I46" s="181"/>
      <c r="J46" s="181"/>
      <c r="K46" s="181">
        <f>'実質公債費比率（分子）の構造'!N$48</f>
        <v>177</v>
      </c>
      <c r="L46" s="181"/>
      <c r="M46" s="181"/>
      <c r="N46" s="181">
        <f>'実質公債費比率（分子）の構造'!O$48</f>
        <v>143</v>
      </c>
      <c r="O46" s="181"/>
      <c r="P46" s="181"/>
    </row>
    <row r="47" spans="1:16" x14ac:dyDescent="0.15">
      <c r="A47" s="181" t="s">
        <v>68</v>
      </c>
      <c r="B47" s="181">
        <f>'実質公債費比率（分子）の構造'!K$47</f>
        <v>9</v>
      </c>
      <c r="C47" s="181"/>
      <c r="D47" s="181"/>
      <c r="E47" s="181">
        <f>'実質公債費比率（分子）の構造'!L$47</f>
        <v>10</v>
      </c>
      <c r="F47" s="181"/>
      <c r="G47" s="181"/>
      <c r="H47" s="181">
        <f>'実質公債費比率（分子）の構造'!M$47</f>
        <v>10</v>
      </c>
      <c r="I47" s="181"/>
      <c r="J47" s="181"/>
      <c r="K47" s="181">
        <f>'実質公債費比率（分子）の構造'!N$47</f>
        <v>9</v>
      </c>
      <c r="L47" s="181"/>
      <c r="M47" s="181"/>
      <c r="N47" s="181">
        <f>'実質公債費比率（分子）の構造'!O$47</f>
        <v>7</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1091</v>
      </c>
      <c r="C49" s="181"/>
      <c r="D49" s="181"/>
      <c r="E49" s="181">
        <f>'実質公債費比率（分子）の構造'!L$45</f>
        <v>1174</v>
      </c>
      <c r="F49" s="181"/>
      <c r="G49" s="181"/>
      <c r="H49" s="181">
        <f>'実質公債費比率（分子）の構造'!M$45</f>
        <v>1267</v>
      </c>
      <c r="I49" s="181"/>
      <c r="J49" s="181"/>
      <c r="K49" s="181">
        <f>'実質公債費比率（分子）の構造'!N$45</f>
        <v>1354</v>
      </c>
      <c r="L49" s="181"/>
      <c r="M49" s="181"/>
      <c r="N49" s="181">
        <f>'実質公債費比率（分子）の構造'!O$45</f>
        <v>1446</v>
      </c>
      <c r="O49" s="181"/>
      <c r="P49" s="181"/>
    </row>
    <row r="50" spans="1:16" x14ac:dyDescent="0.15">
      <c r="A50" s="181" t="s">
        <v>71</v>
      </c>
      <c r="B50" s="181" t="e">
        <f>NA()</f>
        <v>#N/A</v>
      </c>
      <c r="C50" s="181">
        <f>IF(ISNUMBER('実質公債費比率（分子）の構造'!K$53),'実質公債費比率（分子）の構造'!K$53,NA())</f>
        <v>191</v>
      </c>
      <c r="D50" s="181" t="e">
        <f>NA()</f>
        <v>#N/A</v>
      </c>
      <c r="E50" s="181" t="e">
        <f>NA()</f>
        <v>#N/A</v>
      </c>
      <c r="F50" s="181">
        <f>IF(ISNUMBER('実質公債費比率（分子）の構造'!L$53),'実質公債費比率（分子）の構造'!L$53,NA())</f>
        <v>213</v>
      </c>
      <c r="G50" s="181" t="e">
        <f>NA()</f>
        <v>#N/A</v>
      </c>
      <c r="H50" s="181" t="e">
        <f>NA()</f>
        <v>#N/A</v>
      </c>
      <c r="I50" s="181">
        <f>IF(ISNUMBER('実質公債費比率（分子）の構造'!M$53),'実質公債費比率（分子）の構造'!M$53,NA())</f>
        <v>224</v>
      </c>
      <c r="J50" s="181" t="e">
        <f>NA()</f>
        <v>#N/A</v>
      </c>
      <c r="K50" s="181" t="e">
        <f>NA()</f>
        <v>#N/A</v>
      </c>
      <c r="L50" s="181">
        <f>IF(ISNUMBER('実質公債費比率（分子）の構造'!N$53),'実質公債費比率（分子）の構造'!N$53,NA())</f>
        <v>258</v>
      </c>
      <c r="M50" s="181" t="e">
        <f>NA()</f>
        <v>#N/A</v>
      </c>
      <c r="N50" s="181" t="e">
        <f>NA()</f>
        <v>#N/A</v>
      </c>
      <c r="O50" s="181">
        <f>IF(ISNUMBER('実質公債費比率（分子）の構造'!O$53),'実質公債費比率（分子）の構造'!O$53,NA())</f>
        <v>252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13217</v>
      </c>
      <c r="E56" s="180"/>
      <c r="F56" s="180"/>
      <c r="G56" s="180">
        <f>'将来負担比率（分子）の構造'!J$52</f>
        <v>14028</v>
      </c>
      <c r="H56" s="180"/>
      <c r="I56" s="180"/>
      <c r="J56" s="180">
        <f>'将来負担比率（分子）の構造'!K$52</f>
        <v>13799</v>
      </c>
      <c r="K56" s="180"/>
      <c r="L56" s="180"/>
      <c r="M56" s="180">
        <f>'将来負担比率（分子）の構造'!L$52</f>
        <v>13497</v>
      </c>
      <c r="N56" s="180"/>
      <c r="O56" s="180"/>
      <c r="P56" s="180">
        <f>'将来負担比率（分子）の構造'!M$52</f>
        <v>13268</v>
      </c>
    </row>
    <row r="57" spans="1:16" x14ac:dyDescent="0.15">
      <c r="A57" s="180" t="s">
        <v>42</v>
      </c>
      <c r="B57" s="180"/>
      <c r="C57" s="180"/>
      <c r="D57" s="180">
        <f>'将来負担比率（分子）の構造'!I$51</f>
        <v>28</v>
      </c>
      <c r="E57" s="180"/>
      <c r="F57" s="180"/>
      <c r="G57" s="180">
        <f>'将来負担比率（分子）の構造'!J$51</f>
        <v>66</v>
      </c>
      <c r="H57" s="180"/>
      <c r="I57" s="180"/>
      <c r="J57" s="180">
        <f>'将来負担比率（分子）の構造'!K$51</f>
        <v>194</v>
      </c>
      <c r="K57" s="180"/>
      <c r="L57" s="180"/>
      <c r="M57" s="180">
        <f>'将来負担比率（分子）の構造'!L$51</f>
        <v>190</v>
      </c>
      <c r="N57" s="180"/>
      <c r="O57" s="180"/>
      <c r="P57" s="180">
        <f>'将来負担比率（分子）の構造'!M$51</f>
        <v>185</v>
      </c>
    </row>
    <row r="58" spans="1:16" x14ac:dyDescent="0.15">
      <c r="A58" s="180" t="s">
        <v>41</v>
      </c>
      <c r="B58" s="180"/>
      <c r="C58" s="180"/>
      <c r="D58" s="180">
        <f>'将来負担比率（分子）の構造'!I$50</f>
        <v>4458</v>
      </c>
      <c r="E58" s="180"/>
      <c r="F58" s="180"/>
      <c r="G58" s="180">
        <f>'将来負担比率（分子）の構造'!J$50</f>
        <v>4596</v>
      </c>
      <c r="H58" s="180"/>
      <c r="I58" s="180"/>
      <c r="J58" s="180">
        <f>'将来負担比率（分子）の構造'!K$50</f>
        <v>5268</v>
      </c>
      <c r="K58" s="180"/>
      <c r="L58" s="180"/>
      <c r="M58" s="180">
        <f>'将来負担比率（分子）の構造'!L$50</f>
        <v>5299</v>
      </c>
      <c r="N58" s="180"/>
      <c r="O58" s="180"/>
      <c r="P58" s="180">
        <f>'将来負担比率（分子）の構造'!M$50</f>
        <v>5230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2389</v>
      </c>
      <c r="C62" s="180"/>
      <c r="D62" s="180"/>
      <c r="E62" s="180">
        <f>'将来負担比率（分子）の構造'!J$45</f>
        <v>2389</v>
      </c>
      <c r="F62" s="180"/>
      <c r="G62" s="180"/>
      <c r="H62" s="180">
        <f>'将来負担比率（分子）の構造'!K$45</f>
        <v>2394</v>
      </c>
      <c r="I62" s="180"/>
      <c r="J62" s="180"/>
      <c r="K62" s="180">
        <f>'将来負担比率（分子）の構造'!L$45</f>
        <v>2402</v>
      </c>
      <c r="L62" s="180"/>
      <c r="M62" s="180"/>
      <c r="N62" s="180">
        <f>'将来負担比率（分子）の構造'!M$45</f>
        <v>2313</v>
      </c>
      <c r="O62" s="180"/>
      <c r="P62" s="180"/>
    </row>
    <row r="63" spans="1:16" x14ac:dyDescent="0.15">
      <c r="A63" s="180" t="s">
        <v>34</v>
      </c>
      <c r="B63" s="180">
        <f>'将来負担比率（分子）の構造'!I$44</f>
        <v>927</v>
      </c>
      <c r="C63" s="180"/>
      <c r="D63" s="180"/>
      <c r="E63" s="180">
        <f>'将来負担比率（分子）の構造'!J$44</f>
        <v>1139</v>
      </c>
      <c r="F63" s="180"/>
      <c r="G63" s="180"/>
      <c r="H63" s="180">
        <f>'将来負担比率（分子）の構造'!K$44</f>
        <v>1096</v>
      </c>
      <c r="I63" s="180"/>
      <c r="J63" s="180"/>
      <c r="K63" s="180">
        <f>'将来負担比率（分子）の構造'!L$44</f>
        <v>1025</v>
      </c>
      <c r="L63" s="180"/>
      <c r="M63" s="180"/>
      <c r="N63" s="180">
        <f>'将来負担比率（分子）の構造'!M$44</f>
        <v>969</v>
      </c>
      <c r="O63" s="180"/>
      <c r="P63" s="180"/>
    </row>
    <row r="64" spans="1:16" x14ac:dyDescent="0.15">
      <c r="A64" s="180" t="s">
        <v>33</v>
      </c>
      <c r="B64" s="180">
        <f>'将来負担比率（分子）の構造'!I$43</f>
        <v>999</v>
      </c>
      <c r="C64" s="180"/>
      <c r="D64" s="180"/>
      <c r="E64" s="180">
        <f>'将来負担比率（分子）の構造'!J$43</f>
        <v>1116</v>
      </c>
      <c r="F64" s="180"/>
      <c r="G64" s="180"/>
      <c r="H64" s="180">
        <f>'将来負担比率（分子）の構造'!K$43</f>
        <v>1362</v>
      </c>
      <c r="I64" s="180"/>
      <c r="J64" s="180"/>
      <c r="K64" s="180">
        <f>'将来負担比率（分子）の構造'!L$43</f>
        <v>1472</v>
      </c>
      <c r="L64" s="180"/>
      <c r="M64" s="180"/>
      <c r="N64" s="180">
        <f>'将来負担比率（分子）の構造'!M$43</f>
        <v>1330</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13226</v>
      </c>
      <c r="C66" s="180"/>
      <c r="D66" s="180"/>
      <c r="E66" s="180">
        <f>'将来負担比率（分子）の構造'!J$41</f>
        <v>13694</v>
      </c>
      <c r="F66" s="180"/>
      <c r="G66" s="180"/>
      <c r="H66" s="180">
        <f>'将来負担比率（分子）の構造'!K$41</f>
        <v>13845</v>
      </c>
      <c r="I66" s="180"/>
      <c r="J66" s="180"/>
      <c r="K66" s="180">
        <f>'将来負担比率（分子）の構造'!L$41</f>
        <v>13385</v>
      </c>
      <c r="L66" s="180"/>
      <c r="M66" s="180"/>
      <c r="N66" s="180">
        <f>'将来負担比率（分子）の構造'!M$41</f>
        <v>13064</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3582</v>
      </c>
      <c r="C72" s="184">
        <f>基金残高に係る経年分析!G55</f>
        <v>3355</v>
      </c>
      <c r="D72" s="184">
        <f>基金残高に係る経年分析!H55</f>
        <v>3269</v>
      </c>
    </row>
    <row r="73" spans="1:16" x14ac:dyDescent="0.15">
      <c r="A73" s="183" t="s">
        <v>78</v>
      </c>
      <c r="B73" s="184">
        <f>基金残高に係る経年分析!F56</f>
        <v>998</v>
      </c>
      <c r="C73" s="184">
        <f>基金残高に係る経年分析!G56</f>
        <v>1098</v>
      </c>
      <c r="D73" s="184">
        <f>基金残高に係る経年分析!H56</f>
        <v>1249</v>
      </c>
    </row>
    <row r="74" spans="1:16" x14ac:dyDescent="0.15">
      <c r="A74" s="183" t="s">
        <v>79</v>
      </c>
      <c r="B74" s="184">
        <f>基金残高に係る経年分析!F57</f>
        <v>1768</v>
      </c>
      <c r="C74" s="184">
        <f>基金残高に係る経年分析!G57</f>
        <v>2057</v>
      </c>
      <c r="D74" s="184">
        <f>基金残高に係る経年分析!H57</f>
        <v>1931</v>
      </c>
    </row>
  </sheetData>
  <sheetProtection algorithmName="SHA-512" hashValue="elmUe+0DIvspcfodgt5o6uYmSbEbifev9GWBcJkN5gRIxsXJLWFiqDOsWBY62VsxOdccuHMlQugXBJwsm5suog==" saltValue="5U9Onq+/5NB6b2Fq6zki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T1" sqref="T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1571960</v>
      </c>
      <c r="S5" s="669"/>
      <c r="T5" s="669"/>
      <c r="U5" s="669"/>
      <c r="V5" s="669"/>
      <c r="W5" s="669"/>
      <c r="X5" s="669"/>
      <c r="Y5" s="670"/>
      <c r="Z5" s="671">
        <v>12.2</v>
      </c>
      <c r="AA5" s="671"/>
      <c r="AB5" s="671"/>
      <c r="AC5" s="671"/>
      <c r="AD5" s="672">
        <v>1571960</v>
      </c>
      <c r="AE5" s="672"/>
      <c r="AF5" s="672"/>
      <c r="AG5" s="672"/>
      <c r="AH5" s="672"/>
      <c r="AI5" s="672"/>
      <c r="AJ5" s="672"/>
      <c r="AK5" s="672"/>
      <c r="AL5" s="673">
        <v>23.4</v>
      </c>
      <c r="AM5" s="674"/>
      <c r="AN5" s="674"/>
      <c r="AO5" s="675"/>
      <c r="AP5" s="665" t="s">
        <v>225</v>
      </c>
      <c r="AQ5" s="666"/>
      <c r="AR5" s="666"/>
      <c r="AS5" s="666"/>
      <c r="AT5" s="666"/>
      <c r="AU5" s="666"/>
      <c r="AV5" s="666"/>
      <c r="AW5" s="666"/>
      <c r="AX5" s="666"/>
      <c r="AY5" s="666"/>
      <c r="AZ5" s="666"/>
      <c r="BA5" s="666"/>
      <c r="BB5" s="666"/>
      <c r="BC5" s="666"/>
      <c r="BD5" s="666"/>
      <c r="BE5" s="666"/>
      <c r="BF5" s="667"/>
      <c r="BG5" s="679">
        <v>1565839</v>
      </c>
      <c r="BH5" s="680"/>
      <c r="BI5" s="680"/>
      <c r="BJ5" s="680"/>
      <c r="BK5" s="680"/>
      <c r="BL5" s="680"/>
      <c r="BM5" s="680"/>
      <c r="BN5" s="681"/>
      <c r="BO5" s="682">
        <v>99.6</v>
      </c>
      <c r="BP5" s="682"/>
      <c r="BQ5" s="682"/>
      <c r="BR5" s="682"/>
      <c r="BS5" s="683" t="s">
        <v>226</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218</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87342</v>
      </c>
      <c r="S6" s="680"/>
      <c r="T6" s="680"/>
      <c r="U6" s="680"/>
      <c r="V6" s="680"/>
      <c r="W6" s="680"/>
      <c r="X6" s="680"/>
      <c r="Y6" s="681"/>
      <c r="Z6" s="682">
        <v>0.7</v>
      </c>
      <c r="AA6" s="682"/>
      <c r="AB6" s="682"/>
      <c r="AC6" s="682"/>
      <c r="AD6" s="683">
        <v>87342</v>
      </c>
      <c r="AE6" s="683"/>
      <c r="AF6" s="683"/>
      <c r="AG6" s="683"/>
      <c r="AH6" s="683"/>
      <c r="AI6" s="683"/>
      <c r="AJ6" s="683"/>
      <c r="AK6" s="683"/>
      <c r="AL6" s="684">
        <v>1.3</v>
      </c>
      <c r="AM6" s="685"/>
      <c r="AN6" s="685"/>
      <c r="AO6" s="686"/>
      <c r="AP6" s="676" t="s">
        <v>231</v>
      </c>
      <c r="AQ6" s="677"/>
      <c r="AR6" s="677"/>
      <c r="AS6" s="677"/>
      <c r="AT6" s="677"/>
      <c r="AU6" s="677"/>
      <c r="AV6" s="677"/>
      <c r="AW6" s="677"/>
      <c r="AX6" s="677"/>
      <c r="AY6" s="677"/>
      <c r="AZ6" s="677"/>
      <c r="BA6" s="677"/>
      <c r="BB6" s="677"/>
      <c r="BC6" s="677"/>
      <c r="BD6" s="677"/>
      <c r="BE6" s="677"/>
      <c r="BF6" s="678"/>
      <c r="BG6" s="679">
        <v>1565839</v>
      </c>
      <c r="BH6" s="680"/>
      <c r="BI6" s="680"/>
      <c r="BJ6" s="680"/>
      <c r="BK6" s="680"/>
      <c r="BL6" s="680"/>
      <c r="BM6" s="680"/>
      <c r="BN6" s="681"/>
      <c r="BO6" s="682">
        <v>99.6</v>
      </c>
      <c r="BP6" s="682"/>
      <c r="BQ6" s="682"/>
      <c r="BR6" s="682"/>
      <c r="BS6" s="683" t="s">
        <v>226</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132041</v>
      </c>
      <c r="CS6" s="680"/>
      <c r="CT6" s="680"/>
      <c r="CU6" s="680"/>
      <c r="CV6" s="680"/>
      <c r="CW6" s="680"/>
      <c r="CX6" s="680"/>
      <c r="CY6" s="681"/>
      <c r="CZ6" s="673">
        <v>1.1000000000000001</v>
      </c>
      <c r="DA6" s="674"/>
      <c r="DB6" s="674"/>
      <c r="DC6" s="693"/>
      <c r="DD6" s="688" t="s">
        <v>226</v>
      </c>
      <c r="DE6" s="680"/>
      <c r="DF6" s="680"/>
      <c r="DG6" s="680"/>
      <c r="DH6" s="680"/>
      <c r="DI6" s="680"/>
      <c r="DJ6" s="680"/>
      <c r="DK6" s="680"/>
      <c r="DL6" s="680"/>
      <c r="DM6" s="680"/>
      <c r="DN6" s="680"/>
      <c r="DO6" s="680"/>
      <c r="DP6" s="681"/>
      <c r="DQ6" s="688">
        <v>132041</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3665</v>
      </c>
      <c r="S7" s="680"/>
      <c r="T7" s="680"/>
      <c r="U7" s="680"/>
      <c r="V7" s="680"/>
      <c r="W7" s="680"/>
      <c r="X7" s="680"/>
      <c r="Y7" s="681"/>
      <c r="Z7" s="682">
        <v>0</v>
      </c>
      <c r="AA7" s="682"/>
      <c r="AB7" s="682"/>
      <c r="AC7" s="682"/>
      <c r="AD7" s="683">
        <v>3665</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669242</v>
      </c>
      <c r="BH7" s="680"/>
      <c r="BI7" s="680"/>
      <c r="BJ7" s="680"/>
      <c r="BK7" s="680"/>
      <c r="BL7" s="680"/>
      <c r="BM7" s="680"/>
      <c r="BN7" s="681"/>
      <c r="BO7" s="682">
        <v>42.6</v>
      </c>
      <c r="BP7" s="682"/>
      <c r="BQ7" s="682"/>
      <c r="BR7" s="682"/>
      <c r="BS7" s="683" t="s">
        <v>226</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1911052</v>
      </c>
      <c r="CS7" s="680"/>
      <c r="CT7" s="680"/>
      <c r="CU7" s="680"/>
      <c r="CV7" s="680"/>
      <c r="CW7" s="680"/>
      <c r="CX7" s="680"/>
      <c r="CY7" s="681"/>
      <c r="CZ7" s="682">
        <v>15.7</v>
      </c>
      <c r="DA7" s="682"/>
      <c r="DB7" s="682"/>
      <c r="DC7" s="682"/>
      <c r="DD7" s="688">
        <v>181011</v>
      </c>
      <c r="DE7" s="680"/>
      <c r="DF7" s="680"/>
      <c r="DG7" s="680"/>
      <c r="DH7" s="680"/>
      <c r="DI7" s="680"/>
      <c r="DJ7" s="680"/>
      <c r="DK7" s="680"/>
      <c r="DL7" s="680"/>
      <c r="DM7" s="680"/>
      <c r="DN7" s="680"/>
      <c r="DO7" s="680"/>
      <c r="DP7" s="681"/>
      <c r="DQ7" s="688">
        <v>1453395</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7365</v>
      </c>
      <c r="S8" s="680"/>
      <c r="T8" s="680"/>
      <c r="U8" s="680"/>
      <c r="V8" s="680"/>
      <c r="W8" s="680"/>
      <c r="X8" s="680"/>
      <c r="Y8" s="681"/>
      <c r="Z8" s="682">
        <v>0.1</v>
      </c>
      <c r="AA8" s="682"/>
      <c r="AB8" s="682"/>
      <c r="AC8" s="682"/>
      <c r="AD8" s="683">
        <v>7365</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25423</v>
      </c>
      <c r="BH8" s="680"/>
      <c r="BI8" s="680"/>
      <c r="BJ8" s="680"/>
      <c r="BK8" s="680"/>
      <c r="BL8" s="680"/>
      <c r="BM8" s="680"/>
      <c r="BN8" s="681"/>
      <c r="BO8" s="682">
        <v>1.6</v>
      </c>
      <c r="BP8" s="682"/>
      <c r="BQ8" s="682"/>
      <c r="BR8" s="682"/>
      <c r="BS8" s="688" t="s">
        <v>226</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3498620</v>
      </c>
      <c r="CS8" s="680"/>
      <c r="CT8" s="680"/>
      <c r="CU8" s="680"/>
      <c r="CV8" s="680"/>
      <c r="CW8" s="680"/>
      <c r="CX8" s="680"/>
      <c r="CY8" s="681"/>
      <c r="CZ8" s="682">
        <v>28.7</v>
      </c>
      <c r="DA8" s="682"/>
      <c r="DB8" s="682"/>
      <c r="DC8" s="682"/>
      <c r="DD8" s="688">
        <v>177781</v>
      </c>
      <c r="DE8" s="680"/>
      <c r="DF8" s="680"/>
      <c r="DG8" s="680"/>
      <c r="DH8" s="680"/>
      <c r="DI8" s="680"/>
      <c r="DJ8" s="680"/>
      <c r="DK8" s="680"/>
      <c r="DL8" s="680"/>
      <c r="DM8" s="680"/>
      <c r="DN8" s="680"/>
      <c r="DO8" s="680"/>
      <c r="DP8" s="681"/>
      <c r="DQ8" s="688">
        <v>1875490</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5874</v>
      </c>
      <c r="S9" s="680"/>
      <c r="T9" s="680"/>
      <c r="U9" s="680"/>
      <c r="V9" s="680"/>
      <c r="W9" s="680"/>
      <c r="X9" s="680"/>
      <c r="Y9" s="681"/>
      <c r="Z9" s="682">
        <v>0</v>
      </c>
      <c r="AA9" s="682"/>
      <c r="AB9" s="682"/>
      <c r="AC9" s="682"/>
      <c r="AD9" s="683">
        <v>5874</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547819</v>
      </c>
      <c r="BH9" s="680"/>
      <c r="BI9" s="680"/>
      <c r="BJ9" s="680"/>
      <c r="BK9" s="680"/>
      <c r="BL9" s="680"/>
      <c r="BM9" s="680"/>
      <c r="BN9" s="681"/>
      <c r="BO9" s="682">
        <v>34.799999999999997</v>
      </c>
      <c r="BP9" s="682"/>
      <c r="BQ9" s="682"/>
      <c r="BR9" s="682"/>
      <c r="BS9" s="688" t="s">
        <v>130</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1153642</v>
      </c>
      <c r="CS9" s="680"/>
      <c r="CT9" s="680"/>
      <c r="CU9" s="680"/>
      <c r="CV9" s="680"/>
      <c r="CW9" s="680"/>
      <c r="CX9" s="680"/>
      <c r="CY9" s="681"/>
      <c r="CZ9" s="682">
        <v>9.5</v>
      </c>
      <c r="DA9" s="682"/>
      <c r="DB9" s="682"/>
      <c r="DC9" s="682"/>
      <c r="DD9" s="688">
        <v>198294</v>
      </c>
      <c r="DE9" s="680"/>
      <c r="DF9" s="680"/>
      <c r="DG9" s="680"/>
      <c r="DH9" s="680"/>
      <c r="DI9" s="680"/>
      <c r="DJ9" s="680"/>
      <c r="DK9" s="680"/>
      <c r="DL9" s="680"/>
      <c r="DM9" s="680"/>
      <c r="DN9" s="680"/>
      <c r="DO9" s="680"/>
      <c r="DP9" s="681"/>
      <c r="DQ9" s="688">
        <v>926317</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130</v>
      </c>
      <c r="S10" s="680"/>
      <c r="T10" s="680"/>
      <c r="U10" s="680"/>
      <c r="V10" s="680"/>
      <c r="W10" s="680"/>
      <c r="X10" s="680"/>
      <c r="Y10" s="681"/>
      <c r="Z10" s="682" t="s">
        <v>130</v>
      </c>
      <c r="AA10" s="682"/>
      <c r="AB10" s="682"/>
      <c r="AC10" s="682"/>
      <c r="AD10" s="683" t="s">
        <v>130</v>
      </c>
      <c r="AE10" s="683"/>
      <c r="AF10" s="683"/>
      <c r="AG10" s="683"/>
      <c r="AH10" s="683"/>
      <c r="AI10" s="683"/>
      <c r="AJ10" s="683"/>
      <c r="AK10" s="683"/>
      <c r="AL10" s="684" t="s">
        <v>130</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44000</v>
      </c>
      <c r="BH10" s="680"/>
      <c r="BI10" s="680"/>
      <c r="BJ10" s="680"/>
      <c r="BK10" s="680"/>
      <c r="BL10" s="680"/>
      <c r="BM10" s="680"/>
      <c r="BN10" s="681"/>
      <c r="BO10" s="682">
        <v>2.8</v>
      </c>
      <c r="BP10" s="682"/>
      <c r="BQ10" s="682"/>
      <c r="BR10" s="682"/>
      <c r="BS10" s="688" t="s">
        <v>140</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t="s">
        <v>130</v>
      </c>
      <c r="CS10" s="680"/>
      <c r="CT10" s="680"/>
      <c r="CU10" s="680"/>
      <c r="CV10" s="680"/>
      <c r="CW10" s="680"/>
      <c r="CX10" s="680"/>
      <c r="CY10" s="681"/>
      <c r="CZ10" s="682" t="s">
        <v>226</v>
      </c>
      <c r="DA10" s="682"/>
      <c r="DB10" s="682"/>
      <c r="DC10" s="682"/>
      <c r="DD10" s="688" t="s">
        <v>140</v>
      </c>
      <c r="DE10" s="680"/>
      <c r="DF10" s="680"/>
      <c r="DG10" s="680"/>
      <c r="DH10" s="680"/>
      <c r="DI10" s="680"/>
      <c r="DJ10" s="680"/>
      <c r="DK10" s="680"/>
      <c r="DL10" s="680"/>
      <c r="DM10" s="680"/>
      <c r="DN10" s="680"/>
      <c r="DO10" s="680"/>
      <c r="DP10" s="681"/>
      <c r="DQ10" s="688" t="s">
        <v>226</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130</v>
      </c>
      <c r="S11" s="680"/>
      <c r="T11" s="680"/>
      <c r="U11" s="680"/>
      <c r="V11" s="680"/>
      <c r="W11" s="680"/>
      <c r="X11" s="680"/>
      <c r="Y11" s="681"/>
      <c r="Z11" s="682" t="s">
        <v>130</v>
      </c>
      <c r="AA11" s="682"/>
      <c r="AB11" s="682"/>
      <c r="AC11" s="682"/>
      <c r="AD11" s="683" t="s">
        <v>140</v>
      </c>
      <c r="AE11" s="683"/>
      <c r="AF11" s="683"/>
      <c r="AG11" s="683"/>
      <c r="AH11" s="683"/>
      <c r="AI11" s="683"/>
      <c r="AJ11" s="683"/>
      <c r="AK11" s="683"/>
      <c r="AL11" s="684" t="s">
        <v>140</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52000</v>
      </c>
      <c r="BH11" s="680"/>
      <c r="BI11" s="680"/>
      <c r="BJ11" s="680"/>
      <c r="BK11" s="680"/>
      <c r="BL11" s="680"/>
      <c r="BM11" s="680"/>
      <c r="BN11" s="681"/>
      <c r="BO11" s="682">
        <v>3.3</v>
      </c>
      <c r="BP11" s="682"/>
      <c r="BQ11" s="682"/>
      <c r="BR11" s="682"/>
      <c r="BS11" s="688" t="s">
        <v>226</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678146</v>
      </c>
      <c r="CS11" s="680"/>
      <c r="CT11" s="680"/>
      <c r="CU11" s="680"/>
      <c r="CV11" s="680"/>
      <c r="CW11" s="680"/>
      <c r="CX11" s="680"/>
      <c r="CY11" s="681"/>
      <c r="CZ11" s="682">
        <v>5.6</v>
      </c>
      <c r="DA11" s="682"/>
      <c r="DB11" s="682"/>
      <c r="DC11" s="682"/>
      <c r="DD11" s="688">
        <v>299883</v>
      </c>
      <c r="DE11" s="680"/>
      <c r="DF11" s="680"/>
      <c r="DG11" s="680"/>
      <c r="DH11" s="680"/>
      <c r="DI11" s="680"/>
      <c r="DJ11" s="680"/>
      <c r="DK11" s="680"/>
      <c r="DL11" s="680"/>
      <c r="DM11" s="680"/>
      <c r="DN11" s="680"/>
      <c r="DO11" s="680"/>
      <c r="DP11" s="681"/>
      <c r="DQ11" s="688">
        <v>317484</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316457</v>
      </c>
      <c r="S12" s="680"/>
      <c r="T12" s="680"/>
      <c r="U12" s="680"/>
      <c r="V12" s="680"/>
      <c r="W12" s="680"/>
      <c r="X12" s="680"/>
      <c r="Y12" s="681"/>
      <c r="Z12" s="682">
        <v>2.5</v>
      </c>
      <c r="AA12" s="682"/>
      <c r="AB12" s="682"/>
      <c r="AC12" s="682"/>
      <c r="AD12" s="683">
        <v>316457</v>
      </c>
      <c r="AE12" s="683"/>
      <c r="AF12" s="683"/>
      <c r="AG12" s="683"/>
      <c r="AH12" s="683"/>
      <c r="AI12" s="683"/>
      <c r="AJ12" s="683"/>
      <c r="AK12" s="683"/>
      <c r="AL12" s="684">
        <v>4.7</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728312</v>
      </c>
      <c r="BH12" s="680"/>
      <c r="BI12" s="680"/>
      <c r="BJ12" s="680"/>
      <c r="BK12" s="680"/>
      <c r="BL12" s="680"/>
      <c r="BM12" s="680"/>
      <c r="BN12" s="681"/>
      <c r="BO12" s="682">
        <v>46.3</v>
      </c>
      <c r="BP12" s="682"/>
      <c r="BQ12" s="682"/>
      <c r="BR12" s="682"/>
      <c r="BS12" s="688" t="s">
        <v>226</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429447</v>
      </c>
      <c r="CS12" s="680"/>
      <c r="CT12" s="680"/>
      <c r="CU12" s="680"/>
      <c r="CV12" s="680"/>
      <c r="CW12" s="680"/>
      <c r="CX12" s="680"/>
      <c r="CY12" s="681"/>
      <c r="CZ12" s="682">
        <v>3.5</v>
      </c>
      <c r="DA12" s="682"/>
      <c r="DB12" s="682"/>
      <c r="DC12" s="682"/>
      <c r="DD12" s="688">
        <v>35594</v>
      </c>
      <c r="DE12" s="680"/>
      <c r="DF12" s="680"/>
      <c r="DG12" s="680"/>
      <c r="DH12" s="680"/>
      <c r="DI12" s="680"/>
      <c r="DJ12" s="680"/>
      <c r="DK12" s="680"/>
      <c r="DL12" s="680"/>
      <c r="DM12" s="680"/>
      <c r="DN12" s="680"/>
      <c r="DO12" s="680"/>
      <c r="DP12" s="681"/>
      <c r="DQ12" s="688">
        <v>208834</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t="s">
        <v>226</v>
      </c>
      <c r="S13" s="680"/>
      <c r="T13" s="680"/>
      <c r="U13" s="680"/>
      <c r="V13" s="680"/>
      <c r="W13" s="680"/>
      <c r="X13" s="680"/>
      <c r="Y13" s="681"/>
      <c r="Z13" s="682" t="s">
        <v>130</v>
      </c>
      <c r="AA13" s="682"/>
      <c r="AB13" s="682"/>
      <c r="AC13" s="682"/>
      <c r="AD13" s="683" t="s">
        <v>130</v>
      </c>
      <c r="AE13" s="683"/>
      <c r="AF13" s="683"/>
      <c r="AG13" s="683"/>
      <c r="AH13" s="683"/>
      <c r="AI13" s="683"/>
      <c r="AJ13" s="683"/>
      <c r="AK13" s="683"/>
      <c r="AL13" s="684" t="s">
        <v>226</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720876</v>
      </c>
      <c r="BH13" s="680"/>
      <c r="BI13" s="680"/>
      <c r="BJ13" s="680"/>
      <c r="BK13" s="680"/>
      <c r="BL13" s="680"/>
      <c r="BM13" s="680"/>
      <c r="BN13" s="681"/>
      <c r="BO13" s="682">
        <v>45.9</v>
      </c>
      <c r="BP13" s="682"/>
      <c r="BQ13" s="682"/>
      <c r="BR13" s="682"/>
      <c r="BS13" s="688" t="s">
        <v>140</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1100156</v>
      </c>
      <c r="CS13" s="680"/>
      <c r="CT13" s="680"/>
      <c r="CU13" s="680"/>
      <c r="CV13" s="680"/>
      <c r="CW13" s="680"/>
      <c r="CX13" s="680"/>
      <c r="CY13" s="681"/>
      <c r="CZ13" s="682">
        <v>9</v>
      </c>
      <c r="DA13" s="682"/>
      <c r="DB13" s="682"/>
      <c r="DC13" s="682"/>
      <c r="DD13" s="688">
        <v>911201</v>
      </c>
      <c r="DE13" s="680"/>
      <c r="DF13" s="680"/>
      <c r="DG13" s="680"/>
      <c r="DH13" s="680"/>
      <c r="DI13" s="680"/>
      <c r="DJ13" s="680"/>
      <c r="DK13" s="680"/>
      <c r="DL13" s="680"/>
      <c r="DM13" s="680"/>
      <c r="DN13" s="680"/>
      <c r="DO13" s="680"/>
      <c r="DP13" s="681"/>
      <c r="DQ13" s="688">
        <v>282312</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140</v>
      </c>
      <c r="S14" s="680"/>
      <c r="T14" s="680"/>
      <c r="U14" s="680"/>
      <c r="V14" s="680"/>
      <c r="W14" s="680"/>
      <c r="X14" s="680"/>
      <c r="Y14" s="681"/>
      <c r="Z14" s="682" t="s">
        <v>130</v>
      </c>
      <c r="AA14" s="682"/>
      <c r="AB14" s="682"/>
      <c r="AC14" s="682"/>
      <c r="AD14" s="683" t="s">
        <v>226</v>
      </c>
      <c r="AE14" s="683"/>
      <c r="AF14" s="683"/>
      <c r="AG14" s="683"/>
      <c r="AH14" s="683"/>
      <c r="AI14" s="683"/>
      <c r="AJ14" s="683"/>
      <c r="AK14" s="683"/>
      <c r="AL14" s="684" t="s">
        <v>130</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59161</v>
      </c>
      <c r="BH14" s="680"/>
      <c r="BI14" s="680"/>
      <c r="BJ14" s="680"/>
      <c r="BK14" s="680"/>
      <c r="BL14" s="680"/>
      <c r="BM14" s="680"/>
      <c r="BN14" s="681"/>
      <c r="BO14" s="682">
        <v>3.8</v>
      </c>
      <c r="BP14" s="682"/>
      <c r="BQ14" s="682"/>
      <c r="BR14" s="682"/>
      <c r="BS14" s="688" t="s">
        <v>226</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826549</v>
      </c>
      <c r="CS14" s="680"/>
      <c r="CT14" s="680"/>
      <c r="CU14" s="680"/>
      <c r="CV14" s="680"/>
      <c r="CW14" s="680"/>
      <c r="CX14" s="680"/>
      <c r="CY14" s="681"/>
      <c r="CZ14" s="682">
        <v>6.8</v>
      </c>
      <c r="DA14" s="682"/>
      <c r="DB14" s="682"/>
      <c r="DC14" s="682"/>
      <c r="DD14" s="688">
        <v>38975</v>
      </c>
      <c r="DE14" s="680"/>
      <c r="DF14" s="680"/>
      <c r="DG14" s="680"/>
      <c r="DH14" s="680"/>
      <c r="DI14" s="680"/>
      <c r="DJ14" s="680"/>
      <c r="DK14" s="680"/>
      <c r="DL14" s="680"/>
      <c r="DM14" s="680"/>
      <c r="DN14" s="680"/>
      <c r="DO14" s="680"/>
      <c r="DP14" s="681"/>
      <c r="DQ14" s="688">
        <v>410934</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33248</v>
      </c>
      <c r="S15" s="680"/>
      <c r="T15" s="680"/>
      <c r="U15" s="680"/>
      <c r="V15" s="680"/>
      <c r="W15" s="680"/>
      <c r="X15" s="680"/>
      <c r="Y15" s="681"/>
      <c r="Z15" s="682">
        <v>0.3</v>
      </c>
      <c r="AA15" s="682"/>
      <c r="AB15" s="682"/>
      <c r="AC15" s="682"/>
      <c r="AD15" s="683">
        <v>33248</v>
      </c>
      <c r="AE15" s="683"/>
      <c r="AF15" s="683"/>
      <c r="AG15" s="683"/>
      <c r="AH15" s="683"/>
      <c r="AI15" s="683"/>
      <c r="AJ15" s="683"/>
      <c r="AK15" s="683"/>
      <c r="AL15" s="684">
        <v>0.5</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109124</v>
      </c>
      <c r="BH15" s="680"/>
      <c r="BI15" s="680"/>
      <c r="BJ15" s="680"/>
      <c r="BK15" s="680"/>
      <c r="BL15" s="680"/>
      <c r="BM15" s="680"/>
      <c r="BN15" s="681"/>
      <c r="BO15" s="682">
        <v>6.9</v>
      </c>
      <c r="BP15" s="682"/>
      <c r="BQ15" s="682"/>
      <c r="BR15" s="682"/>
      <c r="BS15" s="688" t="s">
        <v>130</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717940</v>
      </c>
      <c r="CS15" s="680"/>
      <c r="CT15" s="680"/>
      <c r="CU15" s="680"/>
      <c r="CV15" s="680"/>
      <c r="CW15" s="680"/>
      <c r="CX15" s="680"/>
      <c r="CY15" s="681"/>
      <c r="CZ15" s="682">
        <v>5.9</v>
      </c>
      <c r="DA15" s="682"/>
      <c r="DB15" s="682"/>
      <c r="DC15" s="682"/>
      <c r="DD15" s="688">
        <v>91752</v>
      </c>
      <c r="DE15" s="680"/>
      <c r="DF15" s="680"/>
      <c r="DG15" s="680"/>
      <c r="DH15" s="680"/>
      <c r="DI15" s="680"/>
      <c r="DJ15" s="680"/>
      <c r="DK15" s="680"/>
      <c r="DL15" s="680"/>
      <c r="DM15" s="680"/>
      <c r="DN15" s="680"/>
      <c r="DO15" s="680"/>
      <c r="DP15" s="681"/>
      <c r="DQ15" s="688">
        <v>589776</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130</v>
      </c>
      <c r="S16" s="680"/>
      <c r="T16" s="680"/>
      <c r="U16" s="680"/>
      <c r="V16" s="680"/>
      <c r="W16" s="680"/>
      <c r="X16" s="680"/>
      <c r="Y16" s="681"/>
      <c r="Z16" s="682" t="s">
        <v>226</v>
      </c>
      <c r="AA16" s="682"/>
      <c r="AB16" s="682"/>
      <c r="AC16" s="682"/>
      <c r="AD16" s="683" t="s">
        <v>226</v>
      </c>
      <c r="AE16" s="683"/>
      <c r="AF16" s="683"/>
      <c r="AG16" s="683"/>
      <c r="AH16" s="683"/>
      <c r="AI16" s="683"/>
      <c r="AJ16" s="683"/>
      <c r="AK16" s="683"/>
      <c r="AL16" s="684" t="s">
        <v>130</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130</v>
      </c>
      <c r="BH16" s="680"/>
      <c r="BI16" s="680"/>
      <c r="BJ16" s="680"/>
      <c r="BK16" s="680"/>
      <c r="BL16" s="680"/>
      <c r="BM16" s="680"/>
      <c r="BN16" s="681"/>
      <c r="BO16" s="682" t="s">
        <v>130</v>
      </c>
      <c r="BP16" s="682"/>
      <c r="BQ16" s="682"/>
      <c r="BR16" s="682"/>
      <c r="BS16" s="688" t="s">
        <v>226</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263264</v>
      </c>
      <c r="CS16" s="680"/>
      <c r="CT16" s="680"/>
      <c r="CU16" s="680"/>
      <c r="CV16" s="680"/>
      <c r="CW16" s="680"/>
      <c r="CX16" s="680"/>
      <c r="CY16" s="681"/>
      <c r="CZ16" s="682">
        <v>2.2000000000000002</v>
      </c>
      <c r="DA16" s="682"/>
      <c r="DB16" s="682"/>
      <c r="DC16" s="682"/>
      <c r="DD16" s="688" t="s">
        <v>130</v>
      </c>
      <c r="DE16" s="680"/>
      <c r="DF16" s="680"/>
      <c r="DG16" s="680"/>
      <c r="DH16" s="680"/>
      <c r="DI16" s="680"/>
      <c r="DJ16" s="680"/>
      <c r="DK16" s="680"/>
      <c r="DL16" s="680"/>
      <c r="DM16" s="680"/>
      <c r="DN16" s="680"/>
      <c r="DO16" s="680"/>
      <c r="DP16" s="681"/>
      <c r="DQ16" s="688">
        <v>4828</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4969</v>
      </c>
      <c r="S17" s="680"/>
      <c r="T17" s="680"/>
      <c r="U17" s="680"/>
      <c r="V17" s="680"/>
      <c r="W17" s="680"/>
      <c r="X17" s="680"/>
      <c r="Y17" s="681"/>
      <c r="Z17" s="682">
        <v>0</v>
      </c>
      <c r="AA17" s="682"/>
      <c r="AB17" s="682"/>
      <c r="AC17" s="682"/>
      <c r="AD17" s="683">
        <v>4969</v>
      </c>
      <c r="AE17" s="683"/>
      <c r="AF17" s="683"/>
      <c r="AG17" s="683"/>
      <c r="AH17" s="683"/>
      <c r="AI17" s="683"/>
      <c r="AJ17" s="683"/>
      <c r="AK17" s="683"/>
      <c r="AL17" s="684">
        <v>0.1</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130</v>
      </c>
      <c r="BH17" s="680"/>
      <c r="BI17" s="680"/>
      <c r="BJ17" s="680"/>
      <c r="BK17" s="680"/>
      <c r="BL17" s="680"/>
      <c r="BM17" s="680"/>
      <c r="BN17" s="681"/>
      <c r="BO17" s="682" t="s">
        <v>226</v>
      </c>
      <c r="BP17" s="682"/>
      <c r="BQ17" s="682"/>
      <c r="BR17" s="682"/>
      <c r="BS17" s="688" t="s">
        <v>130</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1495713</v>
      </c>
      <c r="CS17" s="680"/>
      <c r="CT17" s="680"/>
      <c r="CU17" s="680"/>
      <c r="CV17" s="680"/>
      <c r="CW17" s="680"/>
      <c r="CX17" s="680"/>
      <c r="CY17" s="681"/>
      <c r="CZ17" s="682">
        <v>12.3</v>
      </c>
      <c r="DA17" s="682"/>
      <c r="DB17" s="682"/>
      <c r="DC17" s="682"/>
      <c r="DD17" s="688" t="s">
        <v>130</v>
      </c>
      <c r="DE17" s="680"/>
      <c r="DF17" s="680"/>
      <c r="DG17" s="680"/>
      <c r="DH17" s="680"/>
      <c r="DI17" s="680"/>
      <c r="DJ17" s="680"/>
      <c r="DK17" s="680"/>
      <c r="DL17" s="680"/>
      <c r="DM17" s="680"/>
      <c r="DN17" s="680"/>
      <c r="DO17" s="680"/>
      <c r="DP17" s="681"/>
      <c r="DQ17" s="688">
        <v>1485426</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5491156</v>
      </c>
      <c r="S18" s="680"/>
      <c r="T18" s="680"/>
      <c r="U18" s="680"/>
      <c r="V18" s="680"/>
      <c r="W18" s="680"/>
      <c r="X18" s="680"/>
      <c r="Y18" s="681"/>
      <c r="Z18" s="682">
        <v>42.8</v>
      </c>
      <c r="AA18" s="682"/>
      <c r="AB18" s="682"/>
      <c r="AC18" s="682"/>
      <c r="AD18" s="683">
        <v>4648083</v>
      </c>
      <c r="AE18" s="683"/>
      <c r="AF18" s="683"/>
      <c r="AG18" s="683"/>
      <c r="AH18" s="683"/>
      <c r="AI18" s="683"/>
      <c r="AJ18" s="683"/>
      <c r="AK18" s="683"/>
      <c r="AL18" s="684">
        <v>69.2</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130</v>
      </c>
      <c r="BH18" s="680"/>
      <c r="BI18" s="680"/>
      <c r="BJ18" s="680"/>
      <c r="BK18" s="680"/>
      <c r="BL18" s="680"/>
      <c r="BM18" s="680"/>
      <c r="BN18" s="681"/>
      <c r="BO18" s="682" t="s">
        <v>226</v>
      </c>
      <c r="BP18" s="682"/>
      <c r="BQ18" s="682"/>
      <c r="BR18" s="682"/>
      <c r="BS18" s="688" t="s">
        <v>130</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226</v>
      </c>
      <c r="CS18" s="680"/>
      <c r="CT18" s="680"/>
      <c r="CU18" s="680"/>
      <c r="CV18" s="680"/>
      <c r="CW18" s="680"/>
      <c r="CX18" s="680"/>
      <c r="CY18" s="681"/>
      <c r="CZ18" s="682" t="s">
        <v>130</v>
      </c>
      <c r="DA18" s="682"/>
      <c r="DB18" s="682"/>
      <c r="DC18" s="682"/>
      <c r="DD18" s="688" t="s">
        <v>226</v>
      </c>
      <c r="DE18" s="680"/>
      <c r="DF18" s="680"/>
      <c r="DG18" s="680"/>
      <c r="DH18" s="680"/>
      <c r="DI18" s="680"/>
      <c r="DJ18" s="680"/>
      <c r="DK18" s="680"/>
      <c r="DL18" s="680"/>
      <c r="DM18" s="680"/>
      <c r="DN18" s="680"/>
      <c r="DO18" s="680"/>
      <c r="DP18" s="681"/>
      <c r="DQ18" s="688" t="s">
        <v>130</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4648083</v>
      </c>
      <c r="S19" s="680"/>
      <c r="T19" s="680"/>
      <c r="U19" s="680"/>
      <c r="V19" s="680"/>
      <c r="W19" s="680"/>
      <c r="X19" s="680"/>
      <c r="Y19" s="681"/>
      <c r="Z19" s="682">
        <v>36.200000000000003</v>
      </c>
      <c r="AA19" s="682"/>
      <c r="AB19" s="682"/>
      <c r="AC19" s="682"/>
      <c r="AD19" s="683">
        <v>4648083</v>
      </c>
      <c r="AE19" s="683"/>
      <c r="AF19" s="683"/>
      <c r="AG19" s="683"/>
      <c r="AH19" s="683"/>
      <c r="AI19" s="683"/>
      <c r="AJ19" s="683"/>
      <c r="AK19" s="683"/>
      <c r="AL19" s="684">
        <v>69.2</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6121</v>
      </c>
      <c r="BH19" s="680"/>
      <c r="BI19" s="680"/>
      <c r="BJ19" s="680"/>
      <c r="BK19" s="680"/>
      <c r="BL19" s="680"/>
      <c r="BM19" s="680"/>
      <c r="BN19" s="681"/>
      <c r="BO19" s="682">
        <v>0.4</v>
      </c>
      <c r="BP19" s="682"/>
      <c r="BQ19" s="682"/>
      <c r="BR19" s="682"/>
      <c r="BS19" s="688" t="s">
        <v>130</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226</v>
      </c>
      <c r="CS19" s="680"/>
      <c r="CT19" s="680"/>
      <c r="CU19" s="680"/>
      <c r="CV19" s="680"/>
      <c r="CW19" s="680"/>
      <c r="CX19" s="680"/>
      <c r="CY19" s="681"/>
      <c r="CZ19" s="682" t="s">
        <v>140</v>
      </c>
      <c r="DA19" s="682"/>
      <c r="DB19" s="682"/>
      <c r="DC19" s="682"/>
      <c r="DD19" s="688" t="s">
        <v>130</v>
      </c>
      <c r="DE19" s="680"/>
      <c r="DF19" s="680"/>
      <c r="DG19" s="680"/>
      <c r="DH19" s="680"/>
      <c r="DI19" s="680"/>
      <c r="DJ19" s="680"/>
      <c r="DK19" s="680"/>
      <c r="DL19" s="680"/>
      <c r="DM19" s="680"/>
      <c r="DN19" s="680"/>
      <c r="DO19" s="680"/>
      <c r="DP19" s="681"/>
      <c r="DQ19" s="688" t="s">
        <v>226</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843073</v>
      </c>
      <c r="S20" s="680"/>
      <c r="T20" s="680"/>
      <c r="U20" s="680"/>
      <c r="V20" s="680"/>
      <c r="W20" s="680"/>
      <c r="X20" s="680"/>
      <c r="Y20" s="681"/>
      <c r="Z20" s="682">
        <v>6.6</v>
      </c>
      <c r="AA20" s="682"/>
      <c r="AB20" s="682"/>
      <c r="AC20" s="682"/>
      <c r="AD20" s="683" t="s">
        <v>130</v>
      </c>
      <c r="AE20" s="683"/>
      <c r="AF20" s="683"/>
      <c r="AG20" s="683"/>
      <c r="AH20" s="683"/>
      <c r="AI20" s="683"/>
      <c r="AJ20" s="683"/>
      <c r="AK20" s="683"/>
      <c r="AL20" s="684" t="s">
        <v>130</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6121</v>
      </c>
      <c r="BH20" s="680"/>
      <c r="BI20" s="680"/>
      <c r="BJ20" s="680"/>
      <c r="BK20" s="680"/>
      <c r="BL20" s="680"/>
      <c r="BM20" s="680"/>
      <c r="BN20" s="681"/>
      <c r="BO20" s="682">
        <v>0.4</v>
      </c>
      <c r="BP20" s="682"/>
      <c r="BQ20" s="682"/>
      <c r="BR20" s="682"/>
      <c r="BS20" s="688" t="s">
        <v>140</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12206570</v>
      </c>
      <c r="CS20" s="680"/>
      <c r="CT20" s="680"/>
      <c r="CU20" s="680"/>
      <c r="CV20" s="680"/>
      <c r="CW20" s="680"/>
      <c r="CX20" s="680"/>
      <c r="CY20" s="681"/>
      <c r="CZ20" s="682">
        <v>100</v>
      </c>
      <c r="DA20" s="682"/>
      <c r="DB20" s="682"/>
      <c r="DC20" s="682"/>
      <c r="DD20" s="688">
        <v>1934491</v>
      </c>
      <c r="DE20" s="680"/>
      <c r="DF20" s="680"/>
      <c r="DG20" s="680"/>
      <c r="DH20" s="680"/>
      <c r="DI20" s="680"/>
      <c r="DJ20" s="680"/>
      <c r="DK20" s="680"/>
      <c r="DL20" s="680"/>
      <c r="DM20" s="680"/>
      <c r="DN20" s="680"/>
      <c r="DO20" s="680"/>
      <c r="DP20" s="681"/>
      <c r="DQ20" s="688">
        <v>7686837</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130</v>
      </c>
      <c r="S21" s="680"/>
      <c r="T21" s="680"/>
      <c r="U21" s="680"/>
      <c r="V21" s="680"/>
      <c r="W21" s="680"/>
      <c r="X21" s="680"/>
      <c r="Y21" s="681"/>
      <c r="Z21" s="682" t="s">
        <v>130</v>
      </c>
      <c r="AA21" s="682"/>
      <c r="AB21" s="682"/>
      <c r="AC21" s="682"/>
      <c r="AD21" s="683" t="s">
        <v>140</v>
      </c>
      <c r="AE21" s="683"/>
      <c r="AF21" s="683"/>
      <c r="AG21" s="683"/>
      <c r="AH21" s="683"/>
      <c r="AI21" s="683"/>
      <c r="AJ21" s="683"/>
      <c r="AK21" s="683"/>
      <c r="AL21" s="684" t="s">
        <v>140</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6121</v>
      </c>
      <c r="BH21" s="680"/>
      <c r="BI21" s="680"/>
      <c r="BJ21" s="680"/>
      <c r="BK21" s="680"/>
      <c r="BL21" s="680"/>
      <c r="BM21" s="680"/>
      <c r="BN21" s="681"/>
      <c r="BO21" s="682">
        <v>0.4</v>
      </c>
      <c r="BP21" s="682"/>
      <c r="BQ21" s="682"/>
      <c r="BR21" s="682"/>
      <c r="BS21" s="688" t="s">
        <v>140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7522036</v>
      </c>
      <c r="S22" s="680"/>
      <c r="T22" s="680"/>
      <c r="U22" s="680"/>
      <c r="V22" s="680"/>
      <c r="W22" s="680"/>
      <c r="X22" s="680"/>
      <c r="Y22" s="681"/>
      <c r="Z22" s="682">
        <v>58.6</v>
      </c>
      <c r="AA22" s="682"/>
      <c r="AB22" s="682"/>
      <c r="AC22" s="682"/>
      <c r="AD22" s="683">
        <v>6678963</v>
      </c>
      <c r="AE22" s="683"/>
      <c r="AF22" s="683"/>
      <c r="AG22" s="683"/>
      <c r="AH22" s="683"/>
      <c r="AI22" s="683"/>
      <c r="AJ22" s="683"/>
      <c r="AK22" s="683"/>
      <c r="AL22" s="684">
        <v>99.4</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226</v>
      </c>
      <c r="BH22" s="680"/>
      <c r="BI22" s="680"/>
      <c r="BJ22" s="680"/>
      <c r="BK22" s="680"/>
      <c r="BL22" s="680"/>
      <c r="BM22" s="680"/>
      <c r="BN22" s="681"/>
      <c r="BO22" s="682" t="s">
        <v>226</v>
      </c>
      <c r="BP22" s="682"/>
      <c r="BQ22" s="682"/>
      <c r="BR22" s="682"/>
      <c r="BS22" s="688" t="s">
        <v>130</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1266</v>
      </c>
      <c r="S23" s="680"/>
      <c r="T23" s="680"/>
      <c r="U23" s="680"/>
      <c r="V23" s="680"/>
      <c r="W23" s="680"/>
      <c r="X23" s="680"/>
      <c r="Y23" s="681"/>
      <c r="Z23" s="682">
        <v>0</v>
      </c>
      <c r="AA23" s="682"/>
      <c r="AB23" s="682"/>
      <c r="AC23" s="682"/>
      <c r="AD23" s="683">
        <v>1266</v>
      </c>
      <c r="AE23" s="683"/>
      <c r="AF23" s="683"/>
      <c r="AG23" s="683"/>
      <c r="AH23" s="683"/>
      <c r="AI23" s="683"/>
      <c r="AJ23" s="683"/>
      <c r="AK23" s="683"/>
      <c r="AL23" s="684">
        <v>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226</v>
      </c>
      <c r="BH23" s="680"/>
      <c r="BI23" s="680"/>
      <c r="BJ23" s="680"/>
      <c r="BK23" s="680"/>
      <c r="BL23" s="680"/>
      <c r="BM23" s="680"/>
      <c r="BN23" s="681"/>
      <c r="BO23" s="682" t="s">
        <v>130</v>
      </c>
      <c r="BP23" s="682"/>
      <c r="BQ23" s="682"/>
      <c r="BR23" s="682"/>
      <c r="BS23" s="688" t="s">
        <v>140</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409302</v>
      </c>
      <c r="S24" s="680"/>
      <c r="T24" s="680"/>
      <c r="U24" s="680"/>
      <c r="V24" s="680"/>
      <c r="W24" s="680"/>
      <c r="X24" s="680"/>
      <c r="Y24" s="681"/>
      <c r="Z24" s="682">
        <v>3.2</v>
      </c>
      <c r="AA24" s="682"/>
      <c r="AB24" s="682"/>
      <c r="AC24" s="682"/>
      <c r="AD24" s="683" t="s">
        <v>130</v>
      </c>
      <c r="AE24" s="683"/>
      <c r="AF24" s="683"/>
      <c r="AG24" s="683"/>
      <c r="AH24" s="683"/>
      <c r="AI24" s="683"/>
      <c r="AJ24" s="683"/>
      <c r="AK24" s="683"/>
      <c r="AL24" s="684" t="s">
        <v>226</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226</v>
      </c>
      <c r="BH24" s="680"/>
      <c r="BI24" s="680"/>
      <c r="BJ24" s="680"/>
      <c r="BK24" s="680"/>
      <c r="BL24" s="680"/>
      <c r="BM24" s="680"/>
      <c r="BN24" s="681"/>
      <c r="BO24" s="682" t="s">
        <v>130</v>
      </c>
      <c r="BP24" s="682"/>
      <c r="BQ24" s="682"/>
      <c r="BR24" s="682"/>
      <c r="BS24" s="688" t="s">
        <v>140</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5544071</v>
      </c>
      <c r="CS24" s="669"/>
      <c r="CT24" s="669"/>
      <c r="CU24" s="669"/>
      <c r="CV24" s="669"/>
      <c r="CW24" s="669"/>
      <c r="CX24" s="669"/>
      <c r="CY24" s="670"/>
      <c r="CZ24" s="673">
        <v>45.4</v>
      </c>
      <c r="DA24" s="674"/>
      <c r="DB24" s="674"/>
      <c r="DC24" s="693"/>
      <c r="DD24" s="712">
        <v>3950488</v>
      </c>
      <c r="DE24" s="669"/>
      <c r="DF24" s="669"/>
      <c r="DG24" s="669"/>
      <c r="DH24" s="669"/>
      <c r="DI24" s="669"/>
      <c r="DJ24" s="669"/>
      <c r="DK24" s="670"/>
      <c r="DL24" s="712">
        <v>3825501</v>
      </c>
      <c r="DM24" s="669"/>
      <c r="DN24" s="669"/>
      <c r="DO24" s="669"/>
      <c r="DP24" s="669"/>
      <c r="DQ24" s="669"/>
      <c r="DR24" s="669"/>
      <c r="DS24" s="669"/>
      <c r="DT24" s="669"/>
      <c r="DU24" s="669"/>
      <c r="DV24" s="670"/>
      <c r="DW24" s="673">
        <v>56.9</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78012</v>
      </c>
      <c r="S25" s="680"/>
      <c r="T25" s="680"/>
      <c r="U25" s="680"/>
      <c r="V25" s="680"/>
      <c r="W25" s="680"/>
      <c r="X25" s="680"/>
      <c r="Y25" s="681"/>
      <c r="Z25" s="682">
        <v>0.6</v>
      </c>
      <c r="AA25" s="682"/>
      <c r="AB25" s="682"/>
      <c r="AC25" s="682"/>
      <c r="AD25" s="683">
        <v>10929</v>
      </c>
      <c r="AE25" s="683"/>
      <c r="AF25" s="683"/>
      <c r="AG25" s="683"/>
      <c r="AH25" s="683"/>
      <c r="AI25" s="683"/>
      <c r="AJ25" s="683"/>
      <c r="AK25" s="683"/>
      <c r="AL25" s="684">
        <v>0.2</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130</v>
      </c>
      <c r="BH25" s="680"/>
      <c r="BI25" s="680"/>
      <c r="BJ25" s="680"/>
      <c r="BK25" s="680"/>
      <c r="BL25" s="680"/>
      <c r="BM25" s="680"/>
      <c r="BN25" s="681"/>
      <c r="BO25" s="682" t="s">
        <v>140</v>
      </c>
      <c r="BP25" s="682"/>
      <c r="BQ25" s="682"/>
      <c r="BR25" s="682"/>
      <c r="BS25" s="688" t="s">
        <v>130</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2518878</v>
      </c>
      <c r="CS25" s="715"/>
      <c r="CT25" s="715"/>
      <c r="CU25" s="715"/>
      <c r="CV25" s="715"/>
      <c r="CW25" s="715"/>
      <c r="CX25" s="715"/>
      <c r="CY25" s="716"/>
      <c r="CZ25" s="684">
        <v>20.6</v>
      </c>
      <c r="DA25" s="713"/>
      <c r="DB25" s="713"/>
      <c r="DC25" s="717"/>
      <c r="DD25" s="688">
        <v>2014640</v>
      </c>
      <c r="DE25" s="715"/>
      <c r="DF25" s="715"/>
      <c r="DG25" s="715"/>
      <c r="DH25" s="715"/>
      <c r="DI25" s="715"/>
      <c r="DJ25" s="715"/>
      <c r="DK25" s="716"/>
      <c r="DL25" s="688">
        <v>1900832</v>
      </c>
      <c r="DM25" s="715"/>
      <c r="DN25" s="715"/>
      <c r="DO25" s="715"/>
      <c r="DP25" s="715"/>
      <c r="DQ25" s="715"/>
      <c r="DR25" s="715"/>
      <c r="DS25" s="715"/>
      <c r="DT25" s="715"/>
      <c r="DU25" s="715"/>
      <c r="DV25" s="716"/>
      <c r="DW25" s="684">
        <v>28.3</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85867</v>
      </c>
      <c r="S26" s="680"/>
      <c r="T26" s="680"/>
      <c r="U26" s="680"/>
      <c r="V26" s="680"/>
      <c r="W26" s="680"/>
      <c r="X26" s="680"/>
      <c r="Y26" s="681"/>
      <c r="Z26" s="682">
        <v>0.7</v>
      </c>
      <c r="AA26" s="682"/>
      <c r="AB26" s="682"/>
      <c r="AC26" s="682"/>
      <c r="AD26" s="683" t="s">
        <v>140</v>
      </c>
      <c r="AE26" s="683"/>
      <c r="AF26" s="683"/>
      <c r="AG26" s="683"/>
      <c r="AH26" s="683"/>
      <c r="AI26" s="683"/>
      <c r="AJ26" s="683"/>
      <c r="AK26" s="683"/>
      <c r="AL26" s="684" t="s">
        <v>226</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226</v>
      </c>
      <c r="BH26" s="680"/>
      <c r="BI26" s="680"/>
      <c r="BJ26" s="680"/>
      <c r="BK26" s="680"/>
      <c r="BL26" s="680"/>
      <c r="BM26" s="680"/>
      <c r="BN26" s="681"/>
      <c r="BO26" s="682" t="s">
        <v>130</v>
      </c>
      <c r="BP26" s="682"/>
      <c r="BQ26" s="682"/>
      <c r="BR26" s="682"/>
      <c r="BS26" s="688" t="s">
        <v>140</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1719406</v>
      </c>
      <c r="CS26" s="680"/>
      <c r="CT26" s="680"/>
      <c r="CU26" s="680"/>
      <c r="CV26" s="680"/>
      <c r="CW26" s="680"/>
      <c r="CX26" s="680"/>
      <c r="CY26" s="681"/>
      <c r="CZ26" s="684">
        <v>14.1</v>
      </c>
      <c r="DA26" s="713"/>
      <c r="DB26" s="713"/>
      <c r="DC26" s="717"/>
      <c r="DD26" s="688">
        <v>1223835</v>
      </c>
      <c r="DE26" s="680"/>
      <c r="DF26" s="680"/>
      <c r="DG26" s="680"/>
      <c r="DH26" s="680"/>
      <c r="DI26" s="680"/>
      <c r="DJ26" s="680"/>
      <c r="DK26" s="681"/>
      <c r="DL26" s="688" t="s">
        <v>226</v>
      </c>
      <c r="DM26" s="680"/>
      <c r="DN26" s="680"/>
      <c r="DO26" s="680"/>
      <c r="DP26" s="680"/>
      <c r="DQ26" s="680"/>
      <c r="DR26" s="680"/>
      <c r="DS26" s="680"/>
      <c r="DT26" s="680"/>
      <c r="DU26" s="680"/>
      <c r="DV26" s="681"/>
      <c r="DW26" s="684" t="s">
        <v>226</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1426533</v>
      </c>
      <c r="S27" s="680"/>
      <c r="T27" s="680"/>
      <c r="U27" s="680"/>
      <c r="V27" s="680"/>
      <c r="W27" s="680"/>
      <c r="X27" s="680"/>
      <c r="Y27" s="681"/>
      <c r="Z27" s="682">
        <v>11.1</v>
      </c>
      <c r="AA27" s="682"/>
      <c r="AB27" s="682"/>
      <c r="AC27" s="682"/>
      <c r="AD27" s="683" t="s">
        <v>130</v>
      </c>
      <c r="AE27" s="683"/>
      <c r="AF27" s="683"/>
      <c r="AG27" s="683"/>
      <c r="AH27" s="683"/>
      <c r="AI27" s="683"/>
      <c r="AJ27" s="683"/>
      <c r="AK27" s="683"/>
      <c r="AL27" s="684" t="s">
        <v>226</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1571960</v>
      </c>
      <c r="BH27" s="680"/>
      <c r="BI27" s="680"/>
      <c r="BJ27" s="680"/>
      <c r="BK27" s="680"/>
      <c r="BL27" s="680"/>
      <c r="BM27" s="680"/>
      <c r="BN27" s="681"/>
      <c r="BO27" s="682">
        <v>100</v>
      </c>
      <c r="BP27" s="682"/>
      <c r="BQ27" s="682"/>
      <c r="BR27" s="682"/>
      <c r="BS27" s="688" t="s">
        <v>140</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1529480</v>
      </c>
      <c r="CS27" s="715"/>
      <c r="CT27" s="715"/>
      <c r="CU27" s="715"/>
      <c r="CV27" s="715"/>
      <c r="CW27" s="715"/>
      <c r="CX27" s="715"/>
      <c r="CY27" s="716"/>
      <c r="CZ27" s="684">
        <v>12.5</v>
      </c>
      <c r="DA27" s="713"/>
      <c r="DB27" s="713"/>
      <c r="DC27" s="717"/>
      <c r="DD27" s="688">
        <v>450422</v>
      </c>
      <c r="DE27" s="715"/>
      <c r="DF27" s="715"/>
      <c r="DG27" s="715"/>
      <c r="DH27" s="715"/>
      <c r="DI27" s="715"/>
      <c r="DJ27" s="715"/>
      <c r="DK27" s="716"/>
      <c r="DL27" s="688">
        <v>439243</v>
      </c>
      <c r="DM27" s="715"/>
      <c r="DN27" s="715"/>
      <c r="DO27" s="715"/>
      <c r="DP27" s="715"/>
      <c r="DQ27" s="715"/>
      <c r="DR27" s="715"/>
      <c r="DS27" s="715"/>
      <c r="DT27" s="715"/>
      <c r="DU27" s="715"/>
      <c r="DV27" s="716"/>
      <c r="DW27" s="684">
        <v>6.5</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130</v>
      </c>
      <c r="S28" s="680"/>
      <c r="T28" s="680"/>
      <c r="U28" s="680"/>
      <c r="V28" s="680"/>
      <c r="W28" s="680"/>
      <c r="X28" s="680"/>
      <c r="Y28" s="681"/>
      <c r="Z28" s="682" t="s">
        <v>130</v>
      </c>
      <c r="AA28" s="682"/>
      <c r="AB28" s="682"/>
      <c r="AC28" s="682"/>
      <c r="AD28" s="683" t="s">
        <v>226</v>
      </c>
      <c r="AE28" s="683"/>
      <c r="AF28" s="683"/>
      <c r="AG28" s="683"/>
      <c r="AH28" s="683"/>
      <c r="AI28" s="683"/>
      <c r="AJ28" s="683"/>
      <c r="AK28" s="683"/>
      <c r="AL28" s="684" t="s">
        <v>130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1495713</v>
      </c>
      <c r="CS28" s="680"/>
      <c r="CT28" s="680"/>
      <c r="CU28" s="680"/>
      <c r="CV28" s="680"/>
      <c r="CW28" s="680"/>
      <c r="CX28" s="680"/>
      <c r="CY28" s="681"/>
      <c r="CZ28" s="684">
        <v>12.3</v>
      </c>
      <c r="DA28" s="713"/>
      <c r="DB28" s="713"/>
      <c r="DC28" s="717"/>
      <c r="DD28" s="688">
        <v>1485426</v>
      </c>
      <c r="DE28" s="680"/>
      <c r="DF28" s="680"/>
      <c r="DG28" s="680"/>
      <c r="DH28" s="680"/>
      <c r="DI28" s="680"/>
      <c r="DJ28" s="680"/>
      <c r="DK28" s="681"/>
      <c r="DL28" s="688">
        <v>1485426</v>
      </c>
      <c r="DM28" s="680"/>
      <c r="DN28" s="680"/>
      <c r="DO28" s="680"/>
      <c r="DP28" s="680"/>
      <c r="DQ28" s="680"/>
      <c r="DR28" s="680"/>
      <c r="DS28" s="680"/>
      <c r="DT28" s="680"/>
      <c r="DU28" s="680"/>
      <c r="DV28" s="681"/>
      <c r="DW28" s="684">
        <v>22.1</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692366</v>
      </c>
      <c r="S29" s="680"/>
      <c r="T29" s="680"/>
      <c r="U29" s="680"/>
      <c r="V29" s="680"/>
      <c r="W29" s="680"/>
      <c r="X29" s="680"/>
      <c r="Y29" s="681"/>
      <c r="Z29" s="682">
        <v>5.4</v>
      </c>
      <c r="AA29" s="682"/>
      <c r="AB29" s="682"/>
      <c r="AC29" s="682"/>
      <c r="AD29" s="683" t="s">
        <v>140</v>
      </c>
      <c r="AE29" s="683"/>
      <c r="AF29" s="683"/>
      <c r="AG29" s="683"/>
      <c r="AH29" s="683"/>
      <c r="AI29" s="683"/>
      <c r="AJ29" s="683"/>
      <c r="AK29" s="683"/>
      <c r="AL29" s="684" t="s">
        <v>140</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1495713</v>
      </c>
      <c r="CS29" s="715"/>
      <c r="CT29" s="715"/>
      <c r="CU29" s="715"/>
      <c r="CV29" s="715"/>
      <c r="CW29" s="715"/>
      <c r="CX29" s="715"/>
      <c r="CY29" s="716"/>
      <c r="CZ29" s="684">
        <v>12.3</v>
      </c>
      <c r="DA29" s="713"/>
      <c r="DB29" s="713"/>
      <c r="DC29" s="717"/>
      <c r="DD29" s="688">
        <v>1485426</v>
      </c>
      <c r="DE29" s="715"/>
      <c r="DF29" s="715"/>
      <c r="DG29" s="715"/>
      <c r="DH29" s="715"/>
      <c r="DI29" s="715"/>
      <c r="DJ29" s="715"/>
      <c r="DK29" s="716"/>
      <c r="DL29" s="688">
        <v>1485426</v>
      </c>
      <c r="DM29" s="715"/>
      <c r="DN29" s="715"/>
      <c r="DO29" s="715"/>
      <c r="DP29" s="715"/>
      <c r="DQ29" s="715"/>
      <c r="DR29" s="715"/>
      <c r="DS29" s="715"/>
      <c r="DT29" s="715"/>
      <c r="DU29" s="715"/>
      <c r="DV29" s="716"/>
      <c r="DW29" s="684">
        <v>22.1</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18005</v>
      </c>
      <c r="S30" s="680"/>
      <c r="T30" s="680"/>
      <c r="U30" s="680"/>
      <c r="V30" s="680"/>
      <c r="W30" s="680"/>
      <c r="X30" s="680"/>
      <c r="Y30" s="681"/>
      <c r="Z30" s="682">
        <v>0.1</v>
      </c>
      <c r="AA30" s="682"/>
      <c r="AB30" s="682"/>
      <c r="AC30" s="682"/>
      <c r="AD30" s="683">
        <v>9176</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187</v>
      </c>
      <c r="AY30" s="666"/>
      <c r="AZ30" s="666"/>
      <c r="BA30" s="666"/>
      <c r="BB30" s="666"/>
      <c r="BC30" s="666"/>
      <c r="BD30" s="666"/>
      <c r="BE30" s="666"/>
      <c r="BF30" s="667"/>
      <c r="BG30" s="739">
        <v>98.9</v>
      </c>
      <c r="BH30" s="740"/>
      <c r="BI30" s="740"/>
      <c r="BJ30" s="740"/>
      <c r="BK30" s="740"/>
      <c r="BL30" s="740"/>
      <c r="BM30" s="674">
        <v>95.8</v>
      </c>
      <c r="BN30" s="740"/>
      <c r="BO30" s="740"/>
      <c r="BP30" s="740"/>
      <c r="BQ30" s="741"/>
      <c r="BR30" s="739">
        <v>98.8</v>
      </c>
      <c r="BS30" s="740"/>
      <c r="BT30" s="740"/>
      <c r="BU30" s="740"/>
      <c r="BV30" s="740"/>
      <c r="BW30" s="740"/>
      <c r="BX30" s="674">
        <v>95.4</v>
      </c>
      <c r="BY30" s="740"/>
      <c r="BZ30" s="740"/>
      <c r="CA30" s="740"/>
      <c r="CB30" s="741"/>
      <c r="CD30" s="744"/>
      <c r="CE30" s="745"/>
      <c r="CF30" s="694" t="s">
        <v>309</v>
      </c>
      <c r="CG30" s="695"/>
      <c r="CH30" s="695"/>
      <c r="CI30" s="695"/>
      <c r="CJ30" s="695"/>
      <c r="CK30" s="695"/>
      <c r="CL30" s="695"/>
      <c r="CM30" s="695"/>
      <c r="CN30" s="695"/>
      <c r="CO30" s="695"/>
      <c r="CP30" s="695"/>
      <c r="CQ30" s="696"/>
      <c r="CR30" s="679">
        <v>1413768</v>
      </c>
      <c r="CS30" s="680"/>
      <c r="CT30" s="680"/>
      <c r="CU30" s="680"/>
      <c r="CV30" s="680"/>
      <c r="CW30" s="680"/>
      <c r="CX30" s="680"/>
      <c r="CY30" s="681"/>
      <c r="CZ30" s="684">
        <v>11.6</v>
      </c>
      <c r="DA30" s="713"/>
      <c r="DB30" s="713"/>
      <c r="DC30" s="717"/>
      <c r="DD30" s="688">
        <v>1404532</v>
      </c>
      <c r="DE30" s="680"/>
      <c r="DF30" s="680"/>
      <c r="DG30" s="680"/>
      <c r="DH30" s="680"/>
      <c r="DI30" s="680"/>
      <c r="DJ30" s="680"/>
      <c r="DK30" s="681"/>
      <c r="DL30" s="688">
        <v>1404532</v>
      </c>
      <c r="DM30" s="680"/>
      <c r="DN30" s="680"/>
      <c r="DO30" s="680"/>
      <c r="DP30" s="680"/>
      <c r="DQ30" s="680"/>
      <c r="DR30" s="680"/>
      <c r="DS30" s="680"/>
      <c r="DT30" s="680"/>
      <c r="DU30" s="680"/>
      <c r="DV30" s="681"/>
      <c r="DW30" s="684">
        <v>20.9</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169840</v>
      </c>
      <c r="S31" s="680"/>
      <c r="T31" s="680"/>
      <c r="U31" s="680"/>
      <c r="V31" s="680"/>
      <c r="W31" s="680"/>
      <c r="X31" s="680"/>
      <c r="Y31" s="681"/>
      <c r="Z31" s="682">
        <v>1.3</v>
      </c>
      <c r="AA31" s="682"/>
      <c r="AB31" s="682"/>
      <c r="AC31" s="682"/>
      <c r="AD31" s="683" t="s">
        <v>130</v>
      </c>
      <c r="AE31" s="683"/>
      <c r="AF31" s="683"/>
      <c r="AG31" s="683"/>
      <c r="AH31" s="683"/>
      <c r="AI31" s="683"/>
      <c r="AJ31" s="683"/>
      <c r="AK31" s="683"/>
      <c r="AL31" s="684" t="s">
        <v>140</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v>
      </c>
      <c r="BH31" s="715"/>
      <c r="BI31" s="715"/>
      <c r="BJ31" s="715"/>
      <c r="BK31" s="715"/>
      <c r="BL31" s="715"/>
      <c r="BM31" s="685">
        <v>96.5</v>
      </c>
      <c r="BN31" s="737"/>
      <c r="BO31" s="737"/>
      <c r="BP31" s="737"/>
      <c r="BQ31" s="738"/>
      <c r="BR31" s="736">
        <v>98.9</v>
      </c>
      <c r="BS31" s="715"/>
      <c r="BT31" s="715"/>
      <c r="BU31" s="715"/>
      <c r="BV31" s="715"/>
      <c r="BW31" s="715"/>
      <c r="BX31" s="685">
        <v>96.1</v>
      </c>
      <c r="BY31" s="737"/>
      <c r="BZ31" s="737"/>
      <c r="CA31" s="737"/>
      <c r="CB31" s="738"/>
      <c r="CD31" s="744"/>
      <c r="CE31" s="745"/>
      <c r="CF31" s="694" t="s">
        <v>313</v>
      </c>
      <c r="CG31" s="695"/>
      <c r="CH31" s="695"/>
      <c r="CI31" s="695"/>
      <c r="CJ31" s="695"/>
      <c r="CK31" s="695"/>
      <c r="CL31" s="695"/>
      <c r="CM31" s="695"/>
      <c r="CN31" s="695"/>
      <c r="CO31" s="695"/>
      <c r="CP31" s="695"/>
      <c r="CQ31" s="696"/>
      <c r="CR31" s="679">
        <v>81945</v>
      </c>
      <c r="CS31" s="715"/>
      <c r="CT31" s="715"/>
      <c r="CU31" s="715"/>
      <c r="CV31" s="715"/>
      <c r="CW31" s="715"/>
      <c r="CX31" s="715"/>
      <c r="CY31" s="716"/>
      <c r="CZ31" s="684">
        <v>0.7</v>
      </c>
      <c r="DA31" s="713"/>
      <c r="DB31" s="713"/>
      <c r="DC31" s="717"/>
      <c r="DD31" s="688">
        <v>80894</v>
      </c>
      <c r="DE31" s="715"/>
      <c r="DF31" s="715"/>
      <c r="DG31" s="715"/>
      <c r="DH31" s="715"/>
      <c r="DI31" s="715"/>
      <c r="DJ31" s="715"/>
      <c r="DK31" s="716"/>
      <c r="DL31" s="688">
        <v>80894</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717348</v>
      </c>
      <c r="S32" s="680"/>
      <c r="T32" s="680"/>
      <c r="U32" s="680"/>
      <c r="V32" s="680"/>
      <c r="W32" s="680"/>
      <c r="X32" s="680"/>
      <c r="Y32" s="681"/>
      <c r="Z32" s="682">
        <v>5.6</v>
      </c>
      <c r="AA32" s="682"/>
      <c r="AB32" s="682"/>
      <c r="AC32" s="682"/>
      <c r="AD32" s="683" t="s">
        <v>140</v>
      </c>
      <c r="AE32" s="683"/>
      <c r="AF32" s="683"/>
      <c r="AG32" s="683"/>
      <c r="AH32" s="683"/>
      <c r="AI32" s="683"/>
      <c r="AJ32" s="683"/>
      <c r="AK32" s="683"/>
      <c r="AL32" s="684" t="s">
        <v>130</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98.8</v>
      </c>
      <c r="BH32" s="749"/>
      <c r="BI32" s="749"/>
      <c r="BJ32" s="749"/>
      <c r="BK32" s="749"/>
      <c r="BL32" s="749"/>
      <c r="BM32" s="750">
        <v>94.6</v>
      </c>
      <c r="BN32" s="749"/>
      <c r="BO32" s="749"/>
      <c r="BP32" s="749"/>
      <c r="BQ32" s="751"/>
      <c r="BR32" s="748">
        <v>98.7</v>
      </c>
      <c r="BS32" s="749"/>
      <c r="BT32" s="749"/>
      <c r="BU32" s="749"/>
      <c r="BV32" s="749"/>
      <c r="BW32" s="749"/>
      <c r="BX32" s="750">
        <v>94.2</v>
      </c>
      <c r="BY32" s="749"/>
      <c r="BZ32" s="749"/>
      <c r="CA32" s="749"/>
      <c r="CB32" s="751"/>
      <c r="CD32" s="746"/>
      <c r="CE32" s="747"/>
      <c r="CF32" s="694" t="s">
        <v>316</v>
      </c>
      <c r="CG32" s="695"/>
      <c r="CH32" s="695"/>
      <c r="CI32" s="695"/>
      <c r="CJ32" s="695"/>
      <c r="CK32" s="695"/>
      <c r="CL32" s="695"/>
      <c r="CM32" s="695"/>
      <c r="CN32" s="695"/>
      <c r="CO32" s="695"/>
      <c r="CP32" s="695"/>
      <c r="CQ32" s="696"/>
      <c r="CR32" s="679" t="s">
        <v>130</v>
      </c>
      <c r="CS32" s="680"/>
      <c r="CT32" s="680"/>
      <c r="CU32" s="680"/>
      <c r="CV32" s="680"/>
      <c r="CW32" s="680"/>
      <c r="CX32" s="680"/>
      <c r="CY32" s="681"/>
      <c r="CZ32" s="684" t="s">
        <v>130</v>
      </c>
      <c r="DA32" s="713"/>
      <c r="DB32" s="713"/>
      <c r="DC32" s="717"/>
      <c r="DD32" s="688" t="s">
        <v>226</v>
      </c>
      <c r="DE32" s="680"/>
      <c r="DF32" s="680"/>
      <c r="DG32" s="680"/>
      <c r="DH32" s="680"/>
      <c r="DI32" s="680"/>
      <c r="DJ32" s="680"/>
      <c r="DK32" s="681"/>
      <c r="DL32" s="688" t="s">
        <v>130</v>
      </c>
      <c r="DM32" s="680"/>
      <c r="DN32" s="680"/>
      <c r="DO32" s="680"/>
      <c r="DP32" s="680"/>
      <c r="DQ32" s="680"/>
      <c r="DR32" s="680"/>
      <c r="DS32" s="680"/>
      <c r="DT32" s="680"/>
      <c r="DU32" s="680"/>
      <c r="DV32" s="681"/>
      <c r="DW32" s="684" t="s">
        <v>140</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226130</v>
      </c>
      <c r="S33" s="680"/>
      <c r="T33" s="680"/>
      <c r="U33" s="680"/>
      <c r="V33" s="680"/>
      <c r="W33" s="680"/>
      <c r="X33" s="680"/>
      <c r="Y33" s="681"/>
      <c r="Z33" s="682">
        <v>1.8</v>
      </c>
      <c r="AA33" s="682"/>
      <c r="AB33" s="682"/>
      <c r="AC33" s="682"/>
      <c r="AD33" s="683" t="s">
        <v>130</v>
      </c>
      <c r="AE33" s="683"/>
      <c r="AF33" s="683"/>
      <c r="AG33" s="683"/>
      <c r="AH33" s="683"/>
      <c r="AI33" s="683"/>
      <c r="AJ33" s="683"/>
      <c r="AK33" s="683"/>
      <c r="AL33" s="684" t="s">
        <v>130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4464744</v>
      </c>
      <c r="CS33" s="715"/>
      <c r="CT33" s="715"/>
      <c r="CU33" s="715"/>
      <c r="CV33" s="715"/>
      <c r="CW33" s="715"/>
      <c r="CX33" s="715"/>
      <c r="CY33" s="716"/>
      <c r="CZ33" s="684">
        <v>36.6</v>
      </c>
      <c r="DA33" s="713"/>
      <c r="DB33" s="713"/>
      <c r="DC33" s="717"/>
      <c r="DD33" s="688">
        <v>3342823</v>
      </c>
      <c r="DE33" s="715"/>
      <c r="DF33" s="715"/>
      <c r="DG33" s="715"/>
      <c r="DH33" s="715"/>
      <c r="DI33" s="715"/>
      <c r="DJ33" s="715"/>
      <c r="DK33" s="716"/>
      <c r="DL33" s="688">
        <v>2457185</v>
      </c>
      <c r="DM33" s="715"/>
      <c r="DN33" s="715"/>
      <c r="DO33" s="715"/>
      <c r="DP33" s="715"/>
      <c r="DQ33" s="715"/>
      <c r="DR33" s="715"/>
      <c r="DS33" s="715"/>
      <c r="DT33" s="715"/>
      <c r="DU33" s="715"/>
      <c r="DV33" s="716"/>
      <c r="DW33" s="684">
        <v>36.6</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396722</v>
      </c>
      <c r="S34" s="680"/>
      <c r="T34" s="680"/>
      <c r="U34" s="680"/>
      <c r="V34" s="680"/>
      <c r="W34" s="680"/>
      <c r="X34" s="680"/>
      <c r="Y34" s="681"/>
      <c r="Z34" s="682">
        <v>3.1</v>
      </c>
      <c r="AA34" s="682"/>
      <c r="AB34" s="682"/>
      <c r="AC34" s="682"/>
      <c r="AD34" s="683">
        <v>17694</v>
      </c>
      <c r="AE34" s="683"/>
      <c r="AF34" s="683"/>
      <c r="AG34" s="683"/>
      <c r="AH34" s="683"/>
      <c r="AI34" s="683"/>
      <c r="AJ34" s="683"/>
      <c r="AK34" s="683"/>
      <c r="AL34" s="684">
        <v>0.3</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1827222</v>
      </c>
      <c r="CS34" s="680"/>
      <c r="CT34" s="680"/>
      <c r="CU34" s="680"/>
      <c r="CV34" s="680"/>
      <c r="CW34" s="680"/>
      <c r="CX34" s="680"/>
      <c r="CY34" s="681"/>
      <c r="CZ34" s="684">
        <v>15</v>
      </c>
      <c r="DA34" s="713"/>
      <c r="DB34" s="713"/>
      <c r="DC34" s="717"/>
      <c r="DD34" s="688">
        <v>1481591</v>
      </c>
      <c r="DE34" s="680"/>
      <c r="DF34" s="680"/>
      <c r="DG34" s="680"/>
      <c r="DH34" s="680"/>
      <c r="DI34" s="680"/>
      <c r="DJ34" s="680"/>
      <c r="DK34" s="681"/>
      <c r="DL34" s="688">
        <v>1120968</v>
      </c>
      <c r="DM34" s="680"/>
      <c r="DN34" s="680"/>
      <c r="DO34" s="680"/>
      <c r="DP34" s="680"/>
      <c r="DQ34" s="680"/>
      <c r="DR34" s="680"/>
      <c r="DS34" s="680"/>
      <c r="DT34" s="680"/>
      <c r="DU34" s="680"/>
      <c r="DV34" s="681"/>
      <c r="DW34" s="684">
        <v>16.7</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1091900</v>
      </c>
      <c r="S35" s="680"/>
      <c r="T35" s="680"/>
      <c r="U35" s="680"/>
      <c r="V35" s="680"/>
      <c r="W35" s="680"/>
      <c r="X35" s="680"/>
      <c r="Y35" s="681"/>
      <c r="Z35" s="682">
        <v>8.5</v>
      </c>
      <c r="AA35" s="682"/>
      <c r="AB35" s="682"/>
      <c r="AC35" s="682"/>
      <c r="AD35" s="683" t="s">
        <v>226</v>
      </c>
      <c r="AE35" s="683"/>
      <c r="AF35" s="683"/>
      <c r="AG35" s="683"/>
      <c r="AH35" s="683"/>
      <c r="AI35" s="683"/>
      <c r="AJ35" s="683"/>
      <c r="AK35" s="683"/>
      <c r="AL35" s="684" t="s">
        <v>130</v>
      </c>
      <c r="AM35" s="685"/>
      <c r="AN35" s="685"/>
      <c r="AO35" s="686"/>
      <c r="AP35" s="234"/>
      <c r="AQ35" s="752" t="s">
        <v>324</v>
      </c>
      <c r="AR35" s="753"/>
      <c r="AS35" s="753"/>
      <c r="AT35" s="753"/>
      <c r="AU35" s="753"/>
      <c r="AV35" s="753"/>
      <c r="AW35" s="753"/>
      <c r="AX35" s="753"/>
      <c r="AY35" s="754"/>
      <c r="AZ35" s="668">
        <v>1400015</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134503</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126917</v>
      </c>
      <c r="CS35" s="715"/>
      <c r="CT35" s="715"/>
      <c r="CU35" s="715"/>
      <c r="CV35" s="715"/>
      <c r="CW35" s="715"/>
      <c r="CX35" s="715"/>
      <c r="CY35" s="716"/>
      <c r="CZ35" s="684">
        <v>1</v>
      </c>
      <c r="DA35" s="713"/>
      <c r="DB35" s="713"/>
      <c r="DC35" s="717"/>
      <c r="DD35" s="688">
        <v>121695</v>
      </c>
      <c r="DE35" s="715"/>
      <c r="DF35" s="715"/>
      <c r="DG35" s="715"/>
      <c r="DH35" s="715"/>
      <c r="DI35" s="715"/>
      <c r="DJ35" s="715"/>
      <c r="DK35" s="716"/>
      <c r="DL35" s="688">
        <v>19183</v>
      </c>
      <c r="DM35" s="715"/>
      <c r="DN35" s="715"/>
      <c r="DO35" s="715"/>
      <c r="DP35" s="715"/>
      <c r="DQ35" s="715"/>
      <c r="DR35" s="715"/>
      <c r="DS35" s="715"/>
      <c r="DT35" s="715"/>
      <c r="DU35" s="715"/>
      <c r="DV35" s="716"/>
      <c r="DW35" s="684">
        <v>0.3</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130</v>
      </c>
      <c r="S36" s="680"/>
      <c r="T36" s="680"/>
      <c r="U36" s="680"/>
      <c r="V36" s="680"/>
      <c r="W36" s="680"/>
      <c r="X36" s="680"/>
      <c r="Y36" s="681"/>
      <c r="Z36" s="682" t="s">
        <v>226</v>
      </c>
      <c r="AA36" s="682"/>
      <c r="AB36" s="682"/>
      <c r="AC36" s="682"/>
      <c r="AD36" s="683" t="s">
        <v>140</v>
      </c>
      <c r="AE36" s="683"/>
      <c r="AF36" s="683"/>
      <c r="AG36" s="683"/>
      <c r="AH36" s="683"/>
      <c r="AI36" s="683"/>
      <c r="AJ36" s="683"/>
      <c r="AK36" s="683"/>
      <c r="AL36" s="684" t="s">
        <v>130</v>
      </c>
      <c r="AM36" s="685"/>
      <c r="AN36" s="685"/>
      <c r="AO36" s="686"/>
      <c r="AQ36" s="756" t="s">
        <v>328</v>
      </c>
      <c r="AR36" s="757"/>
      <c r="AS36" s="757"/>
      <c r="AT36" s="757"/>
      <c r="AU36" s="757"/>
      <c r="AV36" s="757"/>
      <c r="AW36" s="757"/>
      <c r="AX36" s="757"/>
      <c r="AY36" s="758"/>
      <c r="AZ36" s="679">
        <v>173776</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134503</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1138143</v>
      </c>
      <c r="CS36" s="680"/>
      <c r="CT36" s="680"/>
      <c r="CU36" s="680"/>
      <c r="CV36" s="680"/>
      <c r="CW36" s="680"/>
      <c r="CX36" s="680"/>
      <c r="CY36" s="681"/>
      <c r="CZ36" s="684">
        <v>9.3000000000000007</v>
      </c>
      <c r="DA36" s="713"/>
      <c r="DB36" s="713"/>
      <c r="DC36" s="717"/>
      <c r="DD36" s="688">
        <v>805830</v>
      </c>
      <c r="DE36" s="680"/>
      <c r="DF36" s="680"/>
      <c r="DG36" s="680"/>
      <c r="DH36" s="680"/>
      <c r="DI36" s="680"/>
      <c r="DJ36" s="680"/>
      <c r="DK36" s="681"/>
      <c r="DL36" s="688">
        <v>383335</v>
      </c>
      <c r="DM36" s="680"/>
      <c r="DN36" s="680"/>
      <c r="DO36" s="680"/>
      <c r="DP36" s="680"/>
      <c r="DQ36" s="680"/>
      <c r="DR36" s="680"/>
      <c r="DS36" s="680"/>
      <c r="DT36" s="680"/>
      <c r="DU36" s="680"/>
      <c r="DV36" s="681"/>
      <c r="DW36" s="684">
        <v>5.7</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t="s">
        <v>140</v>
      </c>
      <c r="S37" s="680"/>
      <c r="T37" s="680"/>
      <c r="U37" s="680"/>
      <c r="V37" s="680"/>
      <c r="W37" s="680"/>
      <c r="X37" s="680"/>
      <c r="Y37" s="681"/>
      <c r="Z37" s="682" t="s">
        <v>226</v>
      </c>
      <c r="AA37" s="682"/>
      <c r="AB37" s="682"/>
      <c r="AC37" s="682"/>
      <c r="AD37" s="683" t="s">
        <v>130</v>
      </c>
      <c r="AE37" s="683"/>
      <c r="AF37" s="683"/>
      <c r="AG37" s="683"/>
      <c r="AH37" s="683"/>
      <c r="AI37" s="683"/>
      <c r="AJ37" s="683"/>
      <c r="AK37" s="683"/>
      <c r="AL37" s="684" t="s">
        <v>226</v>
      </c>
      <c r="AM37" s="685"/>
      <c r="AN37" s="685"/>
      <c r="AO37" s="686"/>
      <c r="AQ37" s="756" t="s">
        <v>332</v>
      </c>
      <c r="AR37" s="757"/>
      <c r="AS37" s="757"/>
      <c r="AT37" s="757"/>
      <c r="AU37" s="757"/>
      <c r="AV37" s="757"/>
      <c r="AW37" s="757"/>
      <c r="AX37" s="757"/>
      <c r="AY37" s="758"/>
      <c r="AZ37" s="679">
        <v>133026</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3118</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30559</v>
      </c>
      <c r="CS37" s="715"/>
      <c r="CT37" s="715"/>
      <c r="CU37" s="715"/>
      <c r="CV37" s="715"/>
      <c r="CW37" s="715"/>
      <c r="CX37" s="715"/>
      <c r="CY37" s="716"/>
      <c r="CZ37" s="684">
        <v>0.3</v>
      </c>
      <c r="DA37" s="713"/>
      <c r="DB37" s="713"/>
      <c r="DC37" s="717"/>
      <c r="DD37" s="688">
        <v>30559</v>
      </c>
      <c r="DE37" s="715"/>
      <c r="DF37" s="715"/>
      <c r="DG37" s="715"/>
      <c r="DH37" s="715"/>
      <c r="DI37" s="715"/>
      <c r="DJ37" s="715"/>
      <c r="DK37" s="716"/>
      <c r="DL37" s="688">
        <v>30559</v>
      </c>
      <c r="DM37" s="715"/>
      <c r="DN37" s="715"/>
      <c r="DO37" s="715"/>
      <c r="DP37" s="715"/>
      <c r="DQ37" s="715"/>
      <c r="DR37" s="715"/>
      <c r="DS37" s="715"/>
      <c r="DT37" s="715"/>
      <c r="DU37" s="715"/>
      <c r="DV37" s="716"/>
      <c r="DW37" s="684">
        <v>0.5</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12835327</v>
      </c>
      <c r="S38" s="760"/>
      <c r="T38" s="760"/>
      <c r="U38" s="760"/>
      <c r="V38" s="760"/>
      <c r="W38" s="760"/>
      <c r="X38" s="760"/>
      <c r="Y38" s="761"/>
      <c r="Z38" s="762">
        <v>100</v>
      </c>
      <c r="AA38" s="762"/>
      <c r="AB38" s="762"/>
      <c r="AC38" s="762"/>
      <c r="AD38" s="763">
        <v>6718028</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36330</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4802</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1093213</v>
      </c>
      <c r="CS38" s="680"/>
      <c r="CT38" s="680"/>
      <c r="CU38" s="680"/>
      <c r="CV38" s="680"/>
      <c r="CW38" s="680"/>
      <c r="CX38" s="680"/>
      <c r="CY38" s="681"/>
      <c r="CZ38" s="684">
        <v>9</v>
      </c>
      <c r="DA38" s="713"/>
      <c r="DB38" s="713"/>
      <c r="DC38" s="717"/>
      <c r="DD38" s="688">
        <v>933699</v>
      </c>
      <c r="DE38" s="680"/>
      <c r="DF38" s="680"/>
      <c r="DG38" s="680"/>
      <c r="DH38" s="680"/>
      <c r="DI38" s="680"/>
      <c r="DJ38" s="680"/>
      <c r="DK38" s="681"/>
      <c r="DL38" s="688">
        <v>933699</v>
      </c>
      <c r="DM38" s="680"/>
      <c r="DN38" s="680"/>
      <c r="DO38" s="680"/>
      <c r="DP38" s="680"/>
      <c r="DQ38" s="680"/>
      <c r="DR38" s="680"/>
      <c r="DS38" s="680"/>
      <c r="DT38" s="680"/>
      <c r="DU38" s="680"/>
      <c r="DV38" s="681"/>
      <c r="DW38" s="684">
        <v>13.9</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v>569</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74</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196249</v>
      </c>
      <c r="CS39" s="715"/>
      <c r="CT39" s="715"/>
      <c r="CU39" s="715"/>
      <c r="CV39" s="715"/>
      <c r="CW39" s="715"/>
      <c r="CX39" s="715"/>
      <c r="CY39" s="716"/>
      <c r="CZ39" s="684">
        <v>1.6</v>
      </c>
      <c r="DA39" s="713"/>
      <c r="DB39" s="713"/>
      <c r="DC39" s="717"/>
      <c r="DD39" s="688">
        <v>8</v>
      </c>
      <c r="DE39" s="715"/>
      <c r="DF39" s="715"/>
      <c r="DG39" s="715"/>
      <c r="DH39" s="715"/>
      <c r="DI39" s="715"/>
      <c r="DJ39" s="715"/>
      <c r="DK39" s="716"/>
      <c r="DL39" s="688" t="s">
        <v>226</v>
      </c>
      <c r="DM39" s="715"/>
      <c r="DN39" s="715"/>
      <c r="DO39" s="715"/>
      <c r="DP39" s="715"/>
      <c r="DQ39" s="715"/>
      <c r="DR39" s="715"/>
      <c r="DS39" s="715"/>
      <c r="DT39" s="715"/>
      <c r="DU39" s="715"/>
      <c r="DV39" s="716"/>
      <c r="DW39" s="684" t="s">
        <v>226</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209545</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130</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83000</v>
      </c>
      <c r="CS40" s="680"/>
      <c r="CT40" s="680"/>
      <c r="CU40" s="680"/>
      <c r="CV40" s="680"/>
      <c r="CW40" s="680"/>
      <c r="CX40" s="680"/>
      <c r="CY40" s="681"/>
      <c r="CZ40" s="684">
        <v>0.7</v>
      </c>
      <c r="DA40" s="713"/>
      <c r="DB40" s="713"/>
      <c r="DC40" s="717"/>
      <c r="DD40" s="688" t="s">
        <v>226</v>
      </c>
      <c r="DE40" s="680"/>
      <c r="DF40" s="680"/>
      <c r="DG40" s="680"/>
      <c r="DH40" s="680"/>
      <c r="DI40" s="680"/>
      <c r="DJ40" s="680"/>
      <c r="DK40" s="681"/>
      <c r="DL40" s="688" t="s">
        <v>226</v>
      </c>
      <c r="DM40" s="680"/>
      <c r="DN40" s="680"/>
      <c r="DO40" s="680"/>
      <c r="DP40" s="680"/>
      <c r="DQ40" s="680"/>
      <c r="DR40" s="680"/>
      <c r="DS40" s="680"/>
      <c r="DT40" s="680"/>
      <c r="DU40" s="680"/>
      <c r="DV40" s="681"/>
      <c r="DW40" s="684" t="s">
        <v>130</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846769</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379</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226</v>
      </c>
      <c r="CS41" s="715"/>
      <c r="CT41" s="715"/>
      <c r="CU41" s="715"/>
      <c r="CV41" s="715"/>
      <c r="CW41" s="715"/>
      <c r="CX41" s="715"/>
      <c r="CY41" s="716"/>
      <c r="CZ41" s="684" t="s">
        <v>130</v>
      </c>
      <c r="DA41" s="713"/>
      <c r="DB41" s="713"/>
      <c r="DC41" s="717"/>
      <c r="DD41" s="688" t="s">
        <v>130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2197755</v>
      </c>
      <c r="CS42" s="680"/>
      <c r="CT42" s="680"/>
      <c r="CU42" s="680"/>
      <c r="CV42" s="680"/>
      <c r="CW42" s="680"/>
      <c r="CX42" s="680"/>
      <c r="CY42" s="681"/>
      <c r="CZ42" s="684">
        <v>18</v>
      </c>
      <c r="DA42" s="685"/>
      <c r="DB42" s="685"/>
      <c r="DC42" s="780"/>
      <c r="DD42" s="688">
        <v>393526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85750</v>
      </c>
      <c r="CS43" s="715"/>
      <c r="CT43" s="715"/>
      <c r="CU43" s="715"/>
      <c r="CV43" s="715"/>
      <c r="CW43" s="715"/>
      <c r="CX43" s="715"/>
      <c r="CY43" s="716"/>
      <c r="CZ43" s="684">
        <v>0.7</v>
      </c>
      <c r="DA43" s="713"/>
      <c r="DB43" s="713"/>
      <c r="DC43" s="717"/>
      <c r="DD43" s="688">
        <v>85750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304</v>
      </c>
      <c r="CE44" s="792"/>
      <c r="CF44" s="676" t="s">
        <v>354</v>
      </c>
      <c r="CG44" s="677"/>
      <c r="CH44" s="677"/>
      <c r="CI44" s="677"/>
      <c r="CJ44" s="677"/>
      <c r="CK44" s="677"/>
      <c r="CL44" s="677"/>
      <c r="CM44" s="677"/>
      <c r="CN44" s="677"/>
      <c r="CO44" s="677"/>
      <c r="CP44" s="677"/>
      <c r="CQ44" s="678"/>
      <c r="CR44" s="679">
        <v>1934491</v>
      </c>
      <c r="CS44" s="680"/>
      <c r="CT44" s="680"/>
      <c r="CU44" s="680"/>
      <c r="CV44" s="680"/>
      <c r="CW44" s="680"/>
      <c r="CX44" s="680"/>
      <c r="CY44" s="681"/>
      <c r="CZ44" s="684">
        <v>15.8</v>
      </c>
      <c r="DA44" s="685"/>
      <c r="DB44" s="685"/>
      <c r="DC44" s="780"/>
      <c r="DD44" s="688">
        <v>388698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984821</v>
      </c>
      <c r="CS45" s="715"/>
      <c r="CT45" s="715"/>
      <c r="CU45" s="715"/>
      <c r="CV45" s="715"/>
      <c r="CW45" s="715"/>
      <c r="CX45" s="715"/>
      <c r="CY45" s="716"/>
      <c r="CZ45" s="684">
        <v>8.1</v>
      </c>
      <c r="DA45" s="713"/>
      <c r="DB45" s="713"/>
      <c r="DC45" s="717"/>
      <c r="DD45" s="688">
        <v>18818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939310</v>
      </c>
      <c r="CS46" s="680"/>
      <c r="CT46" s="680"/>
      <c r="CU46" s="680"/>
      <c r="CV46" s="680"/>
      <c r="CW46" s="680"/>
      <c r="CX46" s="680"/>
      <c r="CY46" s="681"/>
      <c r="CZ46" s="684">
        <v>7.7</v>
      </c>
      <c r="DA46" s="685"/>
      <c r="DB46" s="685"/>
      <c r="DC46" s="780"/>
      <c r="DD46" s="688">
        <v>369739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263264</v>
      </c>
      <c r="CS47" s="715"/>
      <c r="CT47" s="715"/>
      <c r="CU47" s="715"/>
      <c r="CV47" s="715"/>
      <c r="CW47" s="715"/>
      <c r="CX47" s="715"/>
      <c r="CY47" s="716"/>
      <c r="CZ47" s="684">
        <v>2.2000000000000002</v>
      </c>
      <c r="DA47" s="713"/>
      <c r="DB47" s="713"/>
      <c r="DC47" s="717"/>
      <c r="DD47" s="688">
        <v>4828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226</v>
      </c>
      <c r="CS48" s="680"/>
      <c r="CT48" s="680"/>
      <c r="CU48" s="680"/>
      <c r="CV48" s="680"/>
      <c r="CW48" s="680"/>
      <c r="CX48" s="680"/>
      <c r="CY48" s="681"/>
      <c r="CZ48" s="684" t="s">
        <v>130</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12206570</v>
      </c>
      <c r="CS49" s="749"/>
      <c r="CT49" s="749"/>
      <c r="CU49" s="749"/>
      <c r="CV49" s="749"/>
      <c r="CW49" s="749"/>
      <c r="CX49" s="749"/>
      <c r="CY49" s="781"/>
      <c r="CZ49" s="764">
        <v>100</v>
      </c>
      <c r="DA49" s="782"/>
      <c r="DB49" s="782"/>
      <c r="DC49" s="783"/>
      <c r="DD49" s="784">
        <v>7686837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Y0qULkxYzKmaOaSNO1sf6bIG7uLVBll+dSqujqSfLC8Zd+YUvVrjt7ZQ1wEXw/i8BooNtmj2prLkOZf/zdUV0A==" saltValue="L6oPgxmWnl8jd0QymHoFn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A136"/>
  <sheetViews>
    <sheetView topLeftCell="A46" zoomScale="70" zoomScaleNormal="25" zoomScaleSheetLayoutView="70" workbookViewId="0">
      <selection activeCell="AP11" sqref="AP11:AT1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12728</v>
      </c>
      <c r="R7" s="815"/>
      <c r="S7" s="815"/>
      <c r="T7" s="815"/>
      <c r="U7" s="815"/>
      <c r="V7" s="815">
        <v>12109</v>
      </c>
      <c r="W7" s="815"/>
      <c r="X7" s="815"/>
      <c r="Y7" s="815"/>
      <c r="Z7" s="815"/>
      <c r="AA7" s="815">
        <v>619</v>
      </c>
      <c r="AB7" s="815"/>
      <c r="AC7" s="815"/>
      <c r="AD7" s="815"/>
      <c r="AE7" s="816"/>
      <c r="AF7" s="817">
        <v>576</v>
      </c>
      <c r="AG7" s="818"/>
      <c r="AH7" s="818"/>
      <c r="AI7" s="818"/>
      <c r="AJ7" s="819"/>
      <c r="AK7" s="854">
        <v>24</v>
      </c>
      <c r="AL7" s="855"/>
      <c r="AM7" s="855"/>
      <c r="AN7" s="855"/>
      <c r="AO7" s="855"/>
      <c r="AP7" s="855">
        <v>12866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605</v>
      </c>
      <c r="BS7" s="858" t="s">
        <v>602</v>
      </c>
      <c r="BT7" s="859"/>
      <c r="BU7" s="859"/>
      <c r="BV7" s="859"/>
      <c r="BW7" s="859"/>
      <c r="BX7" s="859"/>
      <c r="BY7" s="859"/>
      <c r="BZ7" s="859"/>
      <c r="CA7" s="859"/>
      <c r="CB7" s="859"/>
      <c r="CC7" s="859"/>
      <c r="CD7" s="859"/>
      <c r="CE7" s="859"/>
      <c r="CF7" s="859"/>
      <c r="CG7" s="860"/>
      <c r="CH7" s="851" t="s">
        <v>620</v>
      </c>
      <c r="CI7" s="852"/>
      <c r="CJ7" s="852"/>
      <c r="CK7" s="852"/>
      <c r="CL7" s="853"/>
      <c r="CM7" s="851">
        <v>13</v>
      </c>
      <c r="CN7" s="852"/>
      <c r="CO7" s="852"/>
      <c r="CP7" s="852"/>
      <c r="CQ7" s="853"/>
      <c r="CR7" s="851">
        <v>10</v>
      </c>
      <c r="CS7" s="852"/>
      <c r="CT7" s="852"/>
      <c r="CU7" s="852"/>
      <c r="CV7" s="853"/>
      <c r="CW7" s="851" t="s">
        <v>609</v>
      </c>
      <c r="CX7" s="852"/>
      <c r="CY7" s="852"/>
      <c r="CZ7" s="852"/>
      <c r="DA7" s="853"/>
      <c r="DB7" s="851" t="s">
        <v>606</v>
      </c>
      <c r="DC7" s="852"/>
      <c r="DD7" s="852"/>
      <c r="DE7" s="852"/>
      <c r="DF7" s="853"/>
      <c r="DG7" s="851" t="s">
        <v>606</v>
      </c>
      <c r="DH7" s="852"/>
      <c r="DI7" s="852"/>
      <c r="DJ7" s="852"/>
      <c r="DK7" s="853"/>
      <c r="DL7" s="851" t="s">
        <v>606</v>
      </c>
      <c r="DM7" s="852"/>
      <c r="DN7" s="852"/>
      <c r="DO7" s="852"/>
      <c r="DP7" s="853"/>
      <c r="DQ7" s="851" t="s">
        <v>606</v>
      </c>
      <c r="DR7" s="852"/>
      <c r="DS7" s="852"/>
      <c r="DT7" s="852"/>
      <c r="DU7" s="853"/>
      <c r="DV7" s="832"/>
      <c r="DW7" s="833"/>
      <c r="DX7" s="833"/>
      <c r="DY7" s="833"/>
      <c r="DZ7" s="834"/>
      <c r="EA7" s="254"/>
    </row>
    <row r="8" spans="1:131" s="255" customFormat="1" ht="26.25" customHeight="1" x14ac:dyDescent="0.15">
      <c r="A8" s="261">
        <v>2</v>
      </c>
      <c r="B8" s="835" t="s">
        <v>383</v>
      </c>
      <c r="C8" s="836"/>
      <c r="D8" s="836"/>
      <c r="E8" s="836"/>
      <c r="F8" s="836"/>
      <c r="G8" s="836"/>
      <c r="H8" s="836"/>
      <c r="I8" s="836"/>
      <c r="J8" s="836"/>
      <c r="K8" s="836"/>
      <c r="L8" s="836"/>
      <c r="M8" s="836"/>
      <c r="N8" s="836"/>
      <c r="O8" s="836"/>
      <c r="P8" s="837"/>
      <c r="Q8" s="838">
        <v>33</v>
      </c>
      <c r="R8" s="839"/>
      <c r="S8" s="839"/>
      <c r="T8" s="839"/>
      <c r="U8" s="839"/>
      <c r="V8" s="839">
        <v>32</v>
      </c>
      <c r="W8" s="839"/>
      <c r="X8" s="839"/>
      <c r="Y8" s="839"/>
      <c r="Z8" s="839"/>
      <c r="AA8" s="839">
        <v>1</v>
      </c>
      <c r="AB8" s="839"/>
      <c r="AC8" s="839"/>
      <c r="AD8" s="839"/>
      <c r="AE8" s="840"/>
      <c r="AF8" s="841">
        <v>1</v>
      </c>
      <c r="AG8" s="842"/>
      <c r="AH8" s="842"/>
      <c r="AI8" s="842"/>
      <c r="AJ8" s="843"/>
      <c r="AK8" s="844">
        <v>11</v>
      </c>
      <c r="AL8" s="845"/>
      <c r="AM8" s="845"/>
      <c r="AN8" s="845"/>
      <c r="AO8" s="845"/>
      <c r="AP8" s="845">
        <v>179</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603</v>
      </c>
      <c r="BT8" s="849"/>
      <c r="BU8" s="849"/>
      <c r="BV8" s="849"/>
      <c r="BW8" s="849"/>
      <c r="BX8" s="849"/>
      <c r="BY8" s="849"/>
      <c r="BZ8" s="849"/>
      <c r="CA8" s="849"/>
      <c r="CB8" s="849"/>
      <c r="CC8" s="849"/>
      <c r="CD8" s="849"/>
      <c r="CE8" s="849"/>
      <c r="CF8" s="849"/>
      <c r="CG8" s="850"/>
      <c r="CH8" s="861">
        <v>21</v>
      </c>
      <c r="CI8" s="862"/>
      <c r="CJ8" s="862"/>
      <c r="CK8" s="862"/>
      <c r="CL8" s="863"/>
      <c r="CM8" s="861">
        <v>254</v>
      </c>
      <c r="CN8" s="862"/>
      <c r="CO8" s="862"/>
      <c r="CP8" s="862"/>
      <c r="CQ8" s="863"/>
      <c r="CR8" s="861">
        <v>72</v>
      </c>
      <c r="CS8" s="862"/>
      <c r="CT8" s="862"/>
      <c r="CU8" s="862"/>
      <c r="CV8" s="863"/>
      <c r="CW8" s="861">
        <v>82</v>
      </c>
      <c r="CX8" s="862"/>
      <c r="CY8" s="862"/>
      <c r="CZ8" s="862"/>
      <c r="DA8" s="863"/>
      <c r="DB8" s="861" t="s">
        <v>584</v>
      </c>
      <c r="DC8" s="862"/>
      <c r="DD8" s="862"/>
      <c r="DE8" s="862"/>
      <c r="DF8" s="863"/>
      <c r="DG8" s="861" t="s">
        <v>584</v>
      </c>
      <c r="DH8" s="862"/>
      <c r="DI8" s="862"/>
      <c r="DJ8" s="862"/>
      <c r="DK8" s="863"/>
      <c r="DL8" s="861" t="s">
        <v>584</v>
      </c>
      <c r="DM8" s="862"/>
      <c r="DN8" s="862"/>
      <c r="DO8" s="862"/>
      <c r="DP8" s="863"/>
      <c r="DQ8" s="861" t="s">
        <v>584</v>
      </c>
      <c r="DR8" s="862"/>
      <c r="DS8" s="862"/>
      <c r="DT8" s="862"/>
      <c r="DU8" s="863"/>
      <c r="DV8" s="864"/>
      <c r="DW8" s="865"/>
      <c r="DX8" s="865"/>
      <c r="DY8" s="865"/>
      <c r="DZ8" s="866"/>
      <c r="EA8" s="254"/>
    </row>
    <row r="9" spans="1:131" s="255" customFormat="1" ht="26.25" customHeight="1" x14ac:dyDescent="0.15">
      <c r="A9" s="261">
        <v>3</v>
      </c>
      <c r="B9" s="835" t="s">
        <v>384</v>
      </c>
      <c r="C9" s="836"/>
      <c r="D9" s="836"/>
      <c r="E9" s="836"/>
      <c r="F9" s="836"/>
      <c r="G9" s="836"/>
      <c r="H9" s="836"/>
      <c r="I9" s="836"/>
      <c r="J9" s="836"/>
      <c r="K9" s="836"/>
      <c r="L9" s="836"/>
      <c r="M9" s="836"/>
      <c r="N9" s="836"/>
      <c r="O9" s="836"/>
      <c r="P9" s="837"/>
      <c r="Q9" s="838">
        <v>99</v>
      </c>
      <c r="R9" s="839"/>
      <c r="S9" s="839"/>
      <c r="T9" s="839"/>
      <c r="U9" s="839"/>
      <c r="V9" s="839">
        <v>90</v>
      </c>
      <c r="W9" s="839"/>
      <c r="X9" s="839"/>
      <c r="Y9" s="839"/>
      <c r="Z9" s="839"/>
      <c r="AA9" s="839">
        <v>9</v>
      </c>
      <c r="AB9" s="839"/>
      <c r="AC9" s="839"/>
      <c r="AD9" s="839"/>
      <c r="AE9" s="840"/>
      <c r="AF9" s="841">
        <v>9</v>
      </c>
      <c r="AG9" s="842"/>
      <c r="AH9" s="842"/>
      <c r="AI9" s="842"/>
      <c r="AJ9" s="843"/>
      <c r="AK9" s="844">
        <v>13</v>
      </c>
      <c r="AL9" s="845"/>
      <c r="AM9" s="845"/>
      <c r="AN9" s="845"/>
      <c r="AO9" s="845"/>
      <c r="AP9" s="845">
        <v>19</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604</v>
      </c>
      <c r="BT9" s="849"/>
      <c r="BU9" s="849"/>
      <c r="BV9" s="849"/>
      <c r="BW9" s="849"/>
      <c r="BX9" s="849"/>
      <c r="BY9" s="849"/>
      <c r="BZ9" s="849"/>
      <c r="CA9" s="849"/>
      <c r="CB9" s="849"/>
      <c r="CC9" s="849"/>
      <c r="CD9" s="849"/>
      <c r="CE9" s="849"/>
      <c r="CF9" s="849"/>
      <c r="CG9" s="850"/>
      <c r="CH9" s="861">
        <v>0</v>
      </c>
      <c r="CI9" s="862"/>
      <c r="CJ9" s="862"/>
      <c r="CK9" s="862"/>
      <c r="CL9" s="863"/>
      <c r="CM9" s="861">
        <v>13</v>
      </c>
      <c r="CN9" s="862"/>
      <c r="CO9" s="862"/>
      <c r="CP9" s="862"/>
      <c r="CQ9" s="863"/>
      <c r="CR9" s="861">
        <v>3</v>
      </c>
      <c r="CS9" s="862"/>
      <c r="CT9" s="862"/>
      <c r="CU9" s="862"/>
      <c r="CV9" s="863"/>
      <c r="CW9" s="861">
        <v>10</v>
      </c>
      <c r="CX9" s="862"/>
      <c r="CY9" s="862"/>
      <c r="CZ9" s="862"/>
      <c r="DA9" s="863"/>
      <c r="DB9" s="861" t="s">
        <v>584</v>
      </c>
      <c r="DC9" s="862"/>
      <c r="DD9" s="862"/>
      <c r="DE9" s="862"/>
      <c r="DF9" s="863"/>
      <c r="DG9" s="861" t="s">
        <v>584</v>
      </c>
      <c r="DH9" s="862"/>
      <c r="DI9" s="862"/>
      <c r="DJ9" s="862"/>
      <c r="DK9" s="863"/>
      <c r="DL9" s="861" t="s">
        <v>584</v>
      </c>
      <c r="DM9" s="862"/>
      <c r="DN9" s="862"/>
      <c r="DO9" s="862"/>
      <c r="DP9" s="863"/>
      <c r="DQ9" s="861" t="s">
        <v>584</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12836</v>
      </c>
      <c r="R23" s="874"/>
      <c r="S23" s="874"/>
      <c r="T23" s="874"/>
      <c r="U23" s="874"/>
      <c r="V23" s="874">
        <v>12207</v>
      </c>
      <c r="W23" s="874"/>
      <c r="X23" s="874"/>
      <c r="Y23" s="874"/>
      <c r="Z23" s="874"/>
      <c r="AA23" s="874">
        <v>630</v>
      </c>
      <c r="AB23" s="874"/>
      <c r="AC23" s="874"/>
      <c r="AD23" s="874"/>
      <c r="AE23" s="875"/>
      <c r="AF23" s="876">
        <v>586</v>
      </c>
      <c r="AG23" s="874"/>
      <c r="AH23" s="874"/>
      <c r="AI23" s="874"/>
      <c r="AJ23" s="877"/>
      <c r="AK23" s="878"/>
      <c r="AL23" s="879"/>
      <c r="AM23" s="879"/>
      <c r="AN23" s="879"/>
      <c r="AO23" s="879"/>
      <c r="AP23" s="874">
        <v>13064</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2729</v>
      </c>
      <c r="R28" s="903"/>
      <c r="S28" s="903"/>
      <c r="T28" s="903"/>
      <c r="U28" s="903"/>
      <c r="V28" s="903">
        <v>2594</v>
      </c>
      <c r="W28" s="903"/>
      <c r="X28" s="903"/>
      <c r="Y28" s="903"/>
      <c r="Z28" s="903"/>
      <c r="AA28" s="903">
        <v>135</v>
      </c>
      <c r="AB28" s="903"/>
      <c r="AC28" s="903"/>
      <c r="AD28" s="903"/>
      <c r="AE28" s="904"/>
      <c r="AF28" s="905">
        <v>135</v>
      </c>
      <c r="AG28" s="903"/>
      <c r="AH28" s="903"/>
      <c r="AI28" s="903"/>
      <c r="AJ28" s="906"/>
      <c r="AK28" s="907">
        <v>216</v>
      </c>
      <c r="AL28" s="898"/>
      <c r="AM28" s="898"/>
      <c r="AN28" s="898"/>
      <c r="AO28" s="898"/>
      <c r="AP28" s="898" t="s">
        <v>584</v>
      </c>
      <c r="AQ28" s="898"/>
      <c r="AR28" s="898"/>
      <c r="AS28" s="898"/>
      <c r="AT28" s="898"/>
      <c r="AU28" s="898" t="s">
        <v>586</v>
      </c>
      <c r="AV28" s="898"/>
      <c r="AW28" s="898"/>
      <c r="AX28" s="898"/>
      <c r="AY28" s="898"/>
      <c r="AZ28" s="899" t="s">
        <v>584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571</v>
      </c>
      <c r="R29" s="839"/>
      <c r="S29" s="839"/>
      <c r="T29" s="839"/>
      <c r="U29" s="839"/>
      <c r="V29" s="839">
        <v>568</v>
      </c>
      <c r="W29" s="839"/>
      <c r="X29" s="839"/>
      <c r="Y29" s="839"/>
      <c r="Z29" s="839"/>
      <c r="AA29" s="839">
        <v>3</v>
      </c>
      <c r="AB29" s="839"/>
      <c r="AC29" s="839"/>
      <c r="AD29" s="839"/>
      <c r="AE29" s="840"/>
      <c r="AF29" s="841">
        <v>3</v>
      </c>
      <c r="AG29" s="842"/>
      <c r="AH29" s="842"/>
      <c r="AI29" s="842"/>
      <c r="AJ29" s="843"/>
      <c r="AK29" s="910">
        <v>405</v>
      </c>
      <c r="AL29" s="911"/>
      <c r="AM29" s="911"/>
      <c r="AN29" s="911"/>
      <c r="AO29" s="911"/>
      <c r="AP29" s="911" t="s">
        <v>585</v>
      </c>
      <c r="AQ29" s="911"/>
      <c r="AR29" s="911"/>
      <c r="AS29" s="911"/>
      <c r="AT29" s="911"/>
      <c r="AU29" s="911" t="s">
        <v>584</v>
      </c>
      <c r="AV29" s="911"/>
      <c r="AW29" s="911"/>
      <c r="AX29" s="911"/>
      <c r="AY29" s="911"/>
      <c r="AZ29" s="912" t="s">
        <v>609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325</v>
      </c>
      <c r="R30" s="839"/>
      <c r="S30" s="839"/>
      <c r="T30" s="839"/>
      <c r="U30" s="839"/>
      <c r="V30" s="839">
        <v>328</v>
      </c>
      <c r="W30" s="839"/>
      <c r="X30" s="839"/>
      <c r="Y30" s="839"/>
      <c r="Z30" s="839"/>
      <c r="AA30" s="839" t="s">
        <v>611</v>
      </c>
      <c r="AB30" s="839"/>
      <c r="AC30" s="839"/>
      <c r="AD30" s="839"/>
      <c r="AE30" s="840"/>
      <c r="AF30" s="841">
        <v>129</v>
      </c>
      <c r="AG30" s="842"/>
      <c r="AH30" s="842"/>
      <c r="AI30" s="842"/>
      <c r="AJ30" s="843"/>
      <c r="AK30" s="910">
        <v>133</v>
      </c>
      <c r="AL30" s="911"/>
      <c r="AM30" s="911"/>
      <c r="AN30" s="911"/>
      <c r="AO30" s="911"/>
      <c r="AP30" s="911">
        <v>1432</v>
      </c>
      <c r="AQ30" s="911"/>
      <c r="AR30" s="911"/>
      <c r="AS30" s="911"/>
      <c r="AT30" s="911"/>
      <c r="AU30" s="911">
        <v>1098</v>
      </c>
      <c r="AV30" s="911"/>
      <c r="AW30" s="911"/>
      <c r="AX30" s="911"/>
      <c r="AY30" s="911"/>
      <c r="AZ30" s="912" t="s">
        <v>584</v>
      </c>
      <c r="BA30" s="912"/>
      <c r="BB30" s="912"/>
      <c r="BC30" s="912"/>
      <c r="BD30" s="912"/>
      <c r="BE30" s="908" t="s">
        <v>402</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85</v>
      </c>
      <c r="R31" s="839"/>
      <c r="S31" s="839"/>
      <c r="T31" s="839"/>
      <c r="U31" s="839"/>
      <c r="V31" s="839">
        <v>77</v>
      </c>
      <c r="W31" s="839"/>
      <c r="X31" s="839"/>
      <c r="Y31" s="839"/>
      <c r="Z31" s="839"/>
      <c r="AA31" s="839">
        <v>8</v>
      </c>
      <c r="AB31" s="839"/>
      <c r="AC31" s="839"/>
      <c r="AD31" s="839"/>
      <c r="AE31" s="840"/>
      <c r="AF31" s="841">
        <v>8</v>
      </c>
      <c r="AG31" s="842"/>
      <c r="AH31" s="842"/>
      <c r="AI31" s="842"/>
      <c r="AJ31" s="843"/>
      <c r="AK31" s="910">
        <v>36</v>
      </c>
      <c r="AL31" s="911"/>
      <c r="AM31" s="911"/>
      <c r="AN31" s="911"/>
      <c r="AO31" s="911"/>
      <c r="AP31" s="911">
        <v>268</v>
      </c>
      <c r="AQ31" s="911"/>
      <c r="AR31" s="911"/>
      <c r="AS31" s="911"/>
      <c r="AT31" s="911"/>
      <c r="AU31" s="911">
        <v>232</v>
      </c>
      <c r="AV31" s="911"/>
      <c r="AW31" s="911"/>
      <c r="AX31" s="911"/>
      <c r="AY31" s="911"/>
      <c r="AZ31" s="912" t="s">
        <v>584</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6</v>
      </c>
      <c r="R32" s="839"/>
      <c r="S32" s="839"/>
      <c r="T32" s="839"/>
      <c r="U32" s="839"/>
      <c r="V32" s="839">
        <v>5</v>
      </c>
      <c r="W32" s="839"/>
      <c r="X32" s="839"/>
      <c r="Y32" s="839"/>
      <c r="Z32" s="839"/>
      <c r="AA32" s="839">
        <v>1</v>
      </c>
      <c r="AB32" s="839"/>
      <c r="AC32" s="839"/>
      <c r="AD32" s="839"/>
      <c r="AE32" s="840"/>
      <c r="AF32" s="841">
        <v>2</v>
      </c>
      <c r="AG32" s="842"/>
      <c r="AH32" s="842"/>
      <c r="AI32" s="842"/>
      <c r="AJ32" s="843"/>
      <c r="AK32" s="910">
        <v>1</v>
      </c>
      <c r="AL32" s="911"/>
      <c r="AM32" s="911"/>
      <c r="AN32" s="911"/>
      <c r="AO32" s="911"/>
      <c r="AP32" s="911" t="s">
        <v>584</v>
      </c>
      <c r="AQ32" s="911"/>
      <c r="AR32" s="911"/>
      <c r="AS32" s="911"/>
      <c r="AT32" s="911"/>
      <c r="AU32" s="911" t="s">
        <v>584</v>
      </c>
      <c r="AV32" s="911"/>
      <c r="AW32" s="911"/>
      <c r="AX32" s="911"/>
      <c r="AY32" s="911"/>
      <c r="AZ32" s="912" t="s">
        <v>584</v>
      </c>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277</v>
      </c>
      <c r="AG63" s="922"/>
      <c r="AH63" s="922"/>
      <c r="AI63" s="922"/>
      <c r="AJ63" s="923"/>
      <c r="AK63" s="924"/>
      <c r="AL63" s="919"/>
      <c r="AM63" s="919"/>
      <c r="AN63" s="919"/>
      <c r="AO63" s="919"/>
      <c r="AP63" s="922">
        <v>1700</v>
      </c>
      <c r="AQ63" s="922"/>
      <c r="AR63" s="922"/>
      <c r="AS63" s="922"/>
      <c r="AT63" s="922"/>
      <c r="AU63" s="922">
        <v>1330</v>
      </c>
      <c r="AV63" s="922"/>
      <c r="AW63" s="922"/>
      <c r="AX63" s="922"/>
      <c r="AY63" s="922"/>
      <c r="AZ63" s="926"/>
      <c r="BA63" s="926"/>
      <c r="BB63" s="926"/>
      <c r="BC63" s="926"/>
      <c r="BD63" s="926"/>
      <c r="BE63" s="927"/>
      <c r="BF63" s="927"/>
      <c r="BG63" s="927"/>
      <c r="BH63" s="927"/>
      <c r="BI63" s="928"/>
      <c r="BJ63" s="929" t="s">
        <v>409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413</v>
      </c>
      <c r="W66" s="798"/>
      <c r="X66" s="798"/>
      <c r="Y66" s="798"/>
      <c r="Z66" s="799"/>
      <c r="AA66" s="797" t="s">
        <v>414</v>
      </c>
      <c r="AB66" s="798"/>
      <c r="AC66" s="798"/>
      <c r="AD66" s="798"/>
      <c r="AE66" s="799"/>
      <c r="AF66" s="932" t="s">
        <v>415</v>
      </c>
      <c r="AG66" s="893"/>
      <c r="AH66" s="893"/>
      <c r="AI66" s="893"/>
      <c r="AJ66" s="933"/>
      <c r="AK66" s="797" t="s">
        <v>416</v>
      </c>
      <c r="AL66" s="821"/>
      <c r="AM66" s="821"/>
      <c r="AN66" s="821"/>
      <c r="AO66" s="822"/>
      <c r="AP66" s="797" t="s">
        <v>417</v>
      </c>
      <c r="AQ66" s="798"/>
      <c r="AR66" s="798"/>
      <c r="AS66" s="798"/>
      <c r="AT66" s="799"/>
      <c r="AU66" s="797" t="s">
        <v>418</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587</v>
      </c>
      <c r="C68" s="950"/>
      <c r="D68" s="950"/>
      <c r="E68" s="950"/>
      <c r="F68" s="950"/>
      <c r="G68" s="950"/>
      <c r="H68" s="950"/>
      <c r="I68" s="950"/>
      <c r="J68" s="950"/>
      <c r="K68" s="950"/>
      <c r="L68" s="950"/>
      <c r="M68" s="950"/>
      <c r="N68" s="950"/>
      <c r="O68" s="950"/>
      <c r="P68" s="951"/>
      <c r="Q68" s="952">
        <v>2267</v>
      </c>
      <c r="R68" s="946"/>
      <c r="S68" s="946"/>
      <c r="T68" s="946"/>
      <c r="U68" s="946"/>
      <c r="V68" s="946">
        <v>837</v>
      </c>
      <c r="W68" s="946"/>
      <c r="X68" s="946"/>
      <c r="Y68" s="946"/>
      <c r="Z68" s="946"/>
      <c r="AA68" s="946">
        <v>1429</v>
      </c>
      <c r="AB68" s="946"/>
      <c r="AC68" s="946"/>
      <c r="AD68" s="946"/>
      <c r="AE68" s="946"/>
      <c r="AF68" s="946">
        <v>1429</v>
      </c>
      <c r="AG68" s="946"/>
      <c r="AH68" s="946"/>
      <c r="AI68" s="946"/>
      <c r="AJ68" s="946"/>
      <c r="AK68" s="946" t="s">
        <v>584</v>
      </c>
      <c r="AL68" s="946"/>
      <c r="AM68" s="946"/>
      <c r="AN68" s="946"/>
      <c r="AO68" s="946"/>
      <c r="AP68" s="946">
        <v>3572</v>
      </c>
      <c r="AQ68" s="946"/>
      <c r="AR68" s="946"/>
      <c r="AS68" s="946"/>
      <c r="AT68" s="946"/>
      <c r="AU68" s="946">
        <v>914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588</v>
      </c>
      <c r="C69" s="954"/>
      <c r="D69" s="954"/>
      <c r="E69" s="954"/>
      <c r="F69" s="954"/>
      <c r="G69" s="954"/>
      <c r="H69" s="954"/>
      <c r="I69" s="954"/>
      <c r="J69" s="954"/>
      <c r="K69" s="954"/>
      <c r="L69" s="954"/>
      <c r="M69" s="954"/>
      <c r="N69" s="954"/>
      <c r="O69" s="954"/>
      <c r="P69" s="955"/>
      <c r="Q69" s="956">
        <v>342</v>
      </c>
      <c r="R69" s="911"/>
      <c r="S69" s="911"/>
      <c r="T69" s="911"/>
      <c r="U69" s="911"/>
      <c r="V69" s="911">
        <v>270</v>
      </c>
      <c r="W69" s="911"/>
      <c r="X69" s="911"/>
      <c r="Y69" s="911"/>
      <c r="Z69" s="911"/>
      <c r="AA69" s="911">
        <v>73</v>
      </c>
      <c r="AB69" s="911"/>
      <c r="AC69" s="911"/>
      <c r="AD69" s="911"/>
      <c r="AE69" s="911"/>
      <c r="AF69" s="911">
        <v>73</v>
      </c>
      <c r="AG69" s="911"/>
      <c r="AH69" s="911"/>
      <c r="AI69" s="911"/>
      <c r="AJ69" s="911"/>
      <c r="AK69" s="911" t="s">
        <v>608</v>
      </c>
      <c r="AL69" s="911"/>
      <c r="AM69" s="911"/>
      <c r="AN69" s="911"/>
      <c r="AO69" s="911"/>
      <c r="AP69" s="911">
        <v>18</v>
      </c>
      <c r="AQ69" s="911"/>
      <c r="AR69" s="911"/>
      <c r="AS69" s="911"/>
      <c r="AT69" s="911"/>
      <c r="AU69" s="911">
        <v>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589</v>
      </c>
      <c r="C70" s="954"/>
      <c r="D70" s="954"/>
      <c r="E70" s="954"/>
      <c r="F70" s="954"/>
      <c r="G70" s="954"/>
      <c r="H70" s="954"/>
      <c r="I70" s="954"/>
      <c r="J70" s="954"/>
      <c r="K70" s="954"/>
      <c r="L70" s="954"/>
      <c r="M70" s="954"/>
      <c r="N70" s="954"/>
      <c r="O70" s="954"/>
      <c r="P70" s="955"/>
      <c r="Q70" s="956">
        <v>296</v>
      </c>
      <c r="R70" s="911"/>
      <c r="S70" s="911"/>
      <c r="T70" s="911"/>
      <c r="U70" s="911"/>
      <c r="V70" s="911">
        <v>278</v>
      </c>
      <c r="W70" s="911"/>
      <c r="X70" s="911"/>
      <c r="Y70" s="911"/>
      <c r="Z70" s="911"/>
      <c r="AA70" s="911">
        <v>18</v>
      </c>
      <c r="AB70" s="911"/>
      <c r="AC70" s="911"/>
      <c r="AD70" s="911"/>
      <c r="AE70" s="911"/>
      <c r="AF70" s="911">
        <v>18</v>
      </c>
      <c r="AG70" s="911"/>
      <c r="AH70" s="911"/>
      <c r="AI70" s="911"/>
      <c r="AJ70" s="911"/>
      <c r="AK70" s="911">
        <v>85</v>
      </c>
      <c r="AL70" s="911"/>
      <c r="AM70" s="911"/>
      <c r="AN70" s="911"/>
      <c r="AO70" s="911"/>
      <c r="AP70" s="911" t="s">
        <v>584</v>
      </c>
      <c r="AQ70" s="911"/>
      <c r="AR70" s="911"/>
      <c r="AS70" s="911"/>
      <c r="AT70" s="911"/>
      <c r="AU70" s="911" t="s">
        <v>584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590</v>
      </c>
      <c r="C71" s="954"/>
      <c r="D71" s="954"/>
      <c r="E71" s="954"/>
      <c r="F71" s="954"/>
      <c r="G71" s="954"/>
      <c r="H71" s="954"/>
      <c r="I71" s="954"/>
      <c r="J71" s="954"/>
      <c r="K71" s="954"/>
      <c r="L71" s="954"/>
      <c r="M71" s="954"/>
      <c r="N71" s="954"/>
      <c r="O71" s="954"/>
      <c r="P71" s="955"/>
      <c r="Q71" s="956">
        <v>139</v>
      </c>
      <c r="R71" s="911"/>
      <c r="S71" s="911"/>
      <c r="T71" s="911"/>
      <c r="U71" s="911"/>
      <c r="V71" s="911">
        <v>138</v>
      </c>
      <c r="W71" s="911"/>
      <c r="X71" s="911"/>
      <c r="Y71" s="911"/>
      <c r="Z71" s="911"/>
      <c r="AA71" s="911">
        <v>2</v>
      </c>
      <c r="AB71" s="911"/>
      <c r="AC71" s="911"/>
      <c r="AD71" s="911"/>
      <c r="AE71" s="911"/>
      <c r="AF71" s="911">
        <v>2</v>
      </c>
      <c r="AG71" s="911"/>
      <c r="AH71" s="911"/>
      <c r="AI71" s="911"/>
      <c r="AJ71" s="911"/>
      <c r="AK71" s="911" t="s">
        <v>584</v>
      </c>
      <c r="AL71" s="911"/>
      <c r="AM71" s="911"/>
      <c r="AN71" s="911"/>
      <c r="AO71" s="911"/>
      <c r="AP71" s="911" t="s">
        <v>584</v>
      </c>
      <c r="AQ71" s="911"/>
      <c r="AR71" s="911"/>
      <c r="AS71" s="911"/>
      <c r="AT71" s="911"/>
      <c r="AU71" s="911" t="s">
        <v>584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591</v>
      </c>
      <c r="C72" s="954"/>
      <c r="D72" s="954"/>
      <c r="E72" s="954"/>
      <c r="F72" s="954"/>
      <c r="G72" s="954"/>
      <c r="H72" s="954"/>
      <c r="I72" s="954"/>
      <c r="J72" s="954"/>
      <c r="K72" s="954"/>
      <c r="L72" s="954"/>
      <c r="M72" s="954"/>
      <c r="N72" s="954"/>
      <c r="O72" s="954"/>
      <c r="P72" s="955"/>
      <c r="Q72" s="956">
        <v>285</v>
      </c>
      <c r="R72" s="911"/>
      <c r="S72" s="911"/>
      <c r="T72" s="911"/>
      <c r="U72" s="911"/>
      <c r="V72" s="911">
        <v>276</v>
      </c>
      <c r="W72" s="911"/>
      <c r="X72" s="911"/>
      <c r="Y72" s="911"/>
      <c r="Z72" s="911"/>
      <c r="AA72" s="911">
        <v>9</v>
      </c>
      <c r="AB72" s="911"/>
      <c r="AC72" s="911"/>
      <c r="AD72" s="911"/>
      <c r="AE72" s="911"/>
      <c r="AF72" s="911">
        <v>9</v>
      </c>
      <c r="AG72" s="911"/>
      <c r="AH72" s="911"/>
      <c r="AI72" s="911"/>
      <c r="AJ72" s="911"/>
      <c r="AK72" s="911" t="s">
        <v>584</v>
      </c>
      <c r="AL72" s="911"/>
      <c r="AM72" s="911"/>
      <c r="AN72" s="911"/>
      <c r="AO72" s="911"/>
      <c r="AP72" s="911">
        <v>1164</v>
      </c>
      <c r="AQ72" s="911"/>
      <c r="AR72" s="911"/>
      <c r="AS72" s="911"/>
      <c r="AT72" s="911"/>
      <c r="AU72" s="911">
        <v>53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592</v>
      </c>
      <c r="C73" s="954"/>
      <c r="D73" s="954"/>
      <c r="E73" s="954"/>
      <c r="F73" s="954"/>
      <c r="G73" s="954"/>
      <c r="H73" s="954"/>
      <c r="I73" s="954"/>
      <c r="J73" s="954"/>
      <c r="K73" s="954"/>
      <c r="L73" s="954"/>
      <c r="M73" s="954"/>
      <c r="N73" s="954"/>
      <c r="O73" s="954"/>
      <c r="P73" s="955"/>
      <c r="Q73" s="956">
        <v>161</v>
      </c>
      <c r="R73" s="911"/>
      <c r="S73" s="911"/>
      <c r="T73" s="911"/>
      <c r="U73" s="911"/>
      <c r="V73" s="911">
        <v>156</v>
      </c>
      <c r="W73" s="911"/>
      <c r="X73" s="911"/>
      <c r="Y73" s="911"/>
      <c r="Z73" s="911"/>
      <c r="AA73" s="911">
        <v>5</v>
      </c>
      <c r="AB73" s="911"/>
      <c r="AC73" s="911"/>
      <c r="AD73" s="911"/>
      <c r="AE73" s="911"/>
      <c r="AF73" s="911">
        <v>5</v>
      </c>
      <c r="AG73" s="911"/>
      <c r="AH73" s="911"/>
      <c r="AI73" s="911"/>
      <c r="AJ73" s="911"/>
      <c r="AK73" s="911">
        <v>29</v>
      </c>
      <c r="AL73" s="911"/>
      <c r="AM73" s="911"/>
      <c r="AN73" s="911"/>
      <c r="AO73" s="911"/>
      <c r="AP73" s="911" t="s">
        <v>584</v>
      </c>
      <c r="AQ73" s="911"/>
      <c r="AR73" s="911"/>
      <c r="AS73" s="911"/>
      <c r="AT73" s="911"/>
      <c r="AU73" s="911" t="s">
        <v>584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593</v>
      </c>
      <c r="C74" s="954"/>
      <c r="D74" s="954"/>
      <c r="E74" s="954"/>
      <c r="F74" s="954"/>
      <c r="G74" s="954"/>
      <c r="H74" s="954"/>
      <c r="I74" s="954"/>
      <c r="J74" s="954"/>
      <c r="K74" s="954"/>
      <c r="L74" s="954"/>
      <c r="M74" s="954"/>
      <c r="N74" s="954"/>
      <c r="O74" s="954"/>
      <c r="P74" s="955"/>
      <c r="Q74" s="956">
        <v>19</v>
      </c>
      <c r="R74" s="911"/>
      <c r="S74" s="911"/>
      <c r="T74" s="911"/>
      <c r="U74" s="911"/>
      <c r="V74" s="911">
        <v>19</v>
      </c>
      <c r="W74" s="911"/>
      <c r="X74" s="911"/>
      <c r="Y74" s="911"/>
      <c r="Z74" s="911"/>
      <c r="AA74" s="911">
        <v>0</v>
      </c>
      <c r="AB74" s="911"/>
      <c r="AC74" s="911"/>
      <c r="AD74" s="911"/>
      <c r="AE74" s="911"/>
      <c r="AF74" s="911">
        <v>0</v>
      </c>
      <c r="AG74" s="911"/>
      <c r="AH74" s="911"/>
      <c r="AI74" s="911"/>
      <c r="AJ74" s="911"/>
      <c r="AK74" s="911" t="s">
        <v>584</v>
      </c>
      <c r="AL74" s="911"/>
      <c r="AM74" s="911"/>
      <c r="AN74" s="911"/>
      <c r="AO74" s="911"/>
      <c r="AP74" s="911" t="s">
        <v>584</v>
      </c>
      <c r="AQ74" s="911"/>
      <c r="AR74" s="911"/>
      <c r="AS74" s="911"/>
      <c r="AT74" s="911"/>
      <c r="AU74" s="911" t="s">
        <v>584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594</v>
      </c>
      <c r="C75" s="954"/>
      <c r="D75" s="954"/>
      <c r="E75" s="954"/>
      <c r="F75" s="954"/>
      <c r="G75" s="954"/>
      <c r="H75" s="954"/>
      <c r="I75" s="954"/>
      <c r="J75" s="954"/>
      <c r="K75" s="954"/>
      <c r="L75" s="954"/>
      <c r="M75" s="954"/>
      <c r="N75" s="954"/>
      <c r="O75" s="954"/>
      <c r="P75" s="955"/>
      <c r="Q75" s="959">
        <v>385</v>
      </c>
      <c r="R75" s="960"/>
      <c r="S75" s="960"/>
      <c r="T75" s="960"/>
      <c r="U75" s="910"/>
      <c r="V75" s="961">
        <v>352</v>
      </c>
      <c r="W75" s="960"/>
      <c r="X75" s="960"/>
      <c r="Y75" s="960"/>
      <c r="Z75" s="910"/>
      <c r="AA75" s="961">
        <v>33</v>
      </c>
      <c r="AB75" s="960"/>
      <c r="AC75" s="960"/>
      <c r="AD75" s="960"/>
      <c r="AE75" s="910"/>
      <c r="AF75" s="961">
        <v>33</v>
      </c>
      <c r="AG75" s="960"/>
      <c r="AH75" s="960"/>
      <c r="AI75" s="960"/>
      <c r="AJ75" s="910"/>
      <c r="AK75" s="961" t="s">
        <v>584</v>
      </c>
      <c r="AL75" s="960"/>
      <c r="AM75" s="960"/>
      <c r="AN75" s="960"/>
      <c r="AO75" s="910"/>
      <c r="AP75" s="961" t="s">
        <v>607</v>
      </c>
      <c r="AQ75" s="960"/>
      <c r="AR75" s="960"/>
      <c r="AS75" s="960"/>
      <c r="AT75" s="910"/>
      <c r="AU75" s="961" t="s">
        <v>584</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595</v>
      </c>
      <c r="C76" s="954"/>
      <c r="D76" s="954"/>
      <c r="E76" s="954"/>
      <c r="F76" s="954"/>
      <c r="G76" s="954"/>
      <c r="H76" s="954"/>
      <c r="I76" s="954"/>
      <c r="J76" s="954"/>
      <c r="K76" s="954"/>
      <c r="L76" s="954"/>
      <c r="M76" s="954"/>
      <c r="N76" s="954"/>
      <c r="O76" s="954"/>
      <c r="P76" s="955"/>
      <c r="Q76" s="959">
        <v>190</v>
      </c>
      <c r="R76" s="960"/>
      <c r="S76" s="960"/>
      <c r="T76" s="960"/>
      <c r="U76" s="910"/>
      <c r="V76" s="961">
        <v>185</v>
      </c>
      <c r="W76" s="960"/>
      <c r="X76" s="960"/>
      <c r="Y76" s="960"/>
      <c r="Z76" s="910"/>
      <c r="AA76" s="961">
        <v>4</v>
      </c>
      <c r="AB76" s="960"/>
      <c r="AC76" s="960"/>
      <c r="AD76" s="960"/>
      <c r="AE76" s="910"/>
      <c r="AF76" s="961">
        <v>4</v>
      </c>
      <c r="AG76" s="960"/>
      <c r="AH76" s="960"/>
      <c r="AI76" s="960"/>
      <c r="AJ76" s="910"/>
      <c r="AK76" s="961" t="s">
        <v>584</v>
      </c>
      <c r="AL76" s="960"/>
      <c r="AM76" s="960"/>
      <c r="AN76" s="960"/>
      <c r="AO76" s="910"/>
      <c r="AP76" s="961">
        <v>145</v>
      </c>
      <c r="AQ76" s="960"/>
      <c r="AR76" s="960"/>
      <c r="AS76" s="960"/>
      <c r="AT76" s="910"/>
      <c r="AU76" s="961" t="s">
        <v>584</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596</v>
      </c>
      <c r="C77" s="954"/>
      <c r="D77" s="954"/>
      <c r="E77" s="954"/>
      <c r="F77" s="954"/>
      <c r="G77" s="954"/>
      <c r="H77" s="954"/>
      <c r="I77" s="954"/>
      <c r="J77" s="954"/>
      <c r="K77" s="954"/>
      <c r="L77" s="954"/>
      <c r="M77" s="954"/>
      <c r="N77" s="954"/>
      <c r="O77" s="954"/>
      <c r="P77" s="955"/>
      <c r="Q77" s="959">
        <v>936</v>
      </c>
      <c r="R77" s="960"/>
      <c r="S77" s="960"/>
      <c r="T77" s="960"/>
      <c r="U77" s="910"/>
      <c r="V77" s="961">
        <v>928</v>
      </c>
      <c r="W77" s="960"/>
      <c r="X77" s="960"/>
      <c r="Y77" s="960"/>
      <c r="Z77" s="910"/>
      <c r="AA77" s="961">
        <v>8</v>
      </c>
      <c r="AB77" s="960"/>
      <c r="AC77" s="960"/>
      <c r="AD77" s="960"/>
      <c r="AE77" s="910"/>
      <c r="AF77" s="961">
        <v>8</v>
      </c>
      <c r="AG77" s="960"/>
      <c r="AH77" s="960"/>
      <c r="AI77" s="960"/>
      <c r="AJ77" s="910"/>
      <c r="AK77" s="961">
        <v>33</v>
      </c>
      <c r="AL77" s="960"/>
      <c r="AM77" s="960"/>
      <c r="AN77" s="960"/>
      <c r="AO77" s="910"/>
      <c r="AP77" s="961" t="s">
        <v>584</v>
      </c>
      <c r="AQ77" s="960"/>
      <c r="AR77" s="960"/>
      <c r="AS77" s="960"/>
      <c r="AT77" s="910"/>
      <c r="AU77" s="961" t="s">
        <v>584</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597</v>
      </c>
      <c r="C78" s="954"/>
      <c r="D78" s="954"/>
      <c r="E78" s="954"/>
      <c r="F78" s="954"/>
      <c r="G78" s="954"/>
      <c r="H78" s="954"/>
      <c r="I78" s="954"/>
      <c r="J78" s="954"/>
      <c r="K78" s="954"/>
      <c r="L78" s="954"/>
      <c r="M78" s="954"/>
      <c r="N78" s="954"/>
      <c r="O78" s="954"/>
      <c r="P78" s="955"/>
      <c r="Q78" s="956">
        <v>5990</v>
      </c>
      <c r="R78" s="911"/>
      <c r="S78" s="911"/>
      <c r="T78" s="911"/>
      <c r="U78" s="911"/>
      <c r="V78" s="911">
        <v>5883</v>
      </c>
      <c r="W78" s="911"/>
      <c r="X78" s="911"/>
      <c r="Y78" s="911"/>
      <c r="Z78" s="911"/>
      <c r="AA78" s="911">
        <v>107</v>
      </c>
      <c r="AB78" s="911"/>
      <c r="AC78" s="911"/>
      <c r="AD78" s="911"/>
      <c r="AE78" s="911"/>
      <c r="AF78" s="911">
        <v>107</v>
      </c>
      <c r="AG78" s="911"/>
      <c r="AH78" s="911"/>
      <c r="AI78" s="911"/>
      <c r="AJ78" s="911"/>
      <c r="AK78" s="911">
        <v>823</v>
      </c>
      <c r="AL78" s="911"/>
      <c r="AM78" s="911"/>
      <c r="AN78" s="911"/>
      <c r="AO78" s="911"/>
      <c r="AP78" s="911" t="s">
        <v>610</v>
      </c>
      <c r="AQ78" s="911"/>
      <c r="AR78" s="911"/>
      <c r="AS78" s="911"/>
      <c r="AT78" s="911"/>
      <c r="AU78" s="911" t="s">
        <v>584</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598</v>
      </c>
      <c r="C79" s="954"/>
      <c r="D79" s="954"/>
      <c r="E79" s="954"/>
      <c r="F79" s="954"/>
      <c r="G79" s="954"/>
      <c r="H79" s="954"/>
      <c r="I79" s="954"/>
      <c r="J79" s="954"/>
      <c r="K79" s="954"/>
      <c r="L79" s="954"/>
      <c r="M79" s="954"/>
      <c r="N79" s="954"/>
      <c r="O79" s="954"/>
      <c r="P79" s="955"/>
      <c r="Q79" s="956">
        <v>298</v>
      </c>
      <c r="R79" s="911"/>
      <c r="S79" s="911"/>
      <c r="T79" s="911"/>
      <c r="U79" s="911"/>
      <c r="V79" s="911">
        <v>227</v>
      </c>
      <c r="W79" s="911"/>
      <c r="X79" s="911"/>
      <c r="Y79" s="911"/>
      <c r="Z79" s="911"/>
      <c r="AA79" s="911">
        <v>71</v>
      </c>
      <c r="AB79" s="911"/>
      <c r="AC79" s="911"/>
      <c r="AD79" s="911"/>
      <c r="AE79" s="911"/>
      <c r="AF79" s="911">
        <v>71</v>
      </c>
      <c r="AG79" s="911"/>
      <c r="AH79" s="911"/>
      <c r="AI79" s="911"/>
      <c r="AJ79" s="911"/>
      <c r="AK79" s="911">
        <v>23</v>
      </c>
      <c r="AL79" s="911"/>
      <c r="AM79" s="911"/>
      <c r="AN79" s="911"/>
      <c r="AO79" s="911"/>
      <c r="AP79" s="911" t="s">
        <v>584</v>
      </c>
      <c r="AQ79" s="911"/>
      <c r="AR79" s="911"/>
      <c r="AS79" s="911"/>
      <c r="AT79" s="911"/>
      <c r="AU79" s="911" t="s">
        <v>584</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599</v>
      </c>
      <c r="C80" s="954"/>
      <c r="D80" s="954"/>
      <c r="E80" s="954"/>
      <c r="F80" s="954"/>
      <c r="G80" s="954"/>
      <c r="H80" s="954"/>
      <c r="I80" s="954"/>
      <c r="J80" s="954"/>
      <c r="K80" s="954"/>
      <c r="L80" s="954"/>
      <c r="M80" s="954"/>
      <c r="N80" s="954"/>
      <c r="O80" s="954"/>
      <c r="P80" s="955"/>
      <c r="Q80" s="956">
        <v>57</v>
      </c>
      <c r="R80" s="911"/>
      <c r="S80" s="911"/>
      <c r="T80" s="911"/>
      <c r="U80" s="911"/>
      <c r="V80" s="911">
        <v>51</v>
      </c>
      <c r="W80" s="911"/>
      <c r="X80" s="911"/>
      <c r="Y80" s="911"/>
      <c r="Z80" s="911"/>
      <c r="AA80" s="911">
        <v>5</v>
      </c>
      <c r="AB80" s="911"/>
      <c r="AC80" s="911"/>
      <c r="AD80" s="911"/>
      <c r="AE80" s="911"/>
      <c r="AF80" s="911">
        <v>5</v>
      </c>
      <c r="AG80" s="911"/>
      <c r="AH80" s="911"/>
      <c r="AI80" s="911"/>
      <c r="AJ80" s="911"/>
      <c r="AK80" s="911" t="s">
        <v>584</v>
      </c>
      <c r="AL80" s="911"/>
      <c r="AM80" s="911"/>
      <c r="AN80" s="911"/>
      <c r="AO80" s="911"/>
      <c r="AP80" s="911" t="s">
        <v>584</v>
      </c>
      <c r="AQ80" s="911"/>
      <c r="AR80" s="911"/>
      <c r="AS80" s="911"/>
      <c r="AT80" s="911"/>
      <c r="AU80" s="911" t="s">
        <v>584</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600</v>
      </c>
      <c r="C81" s="954"/>
      <c r="D81" s="954"/>
      <c r="E81" s="954"/>
      <c r="F81" s="954"/>
      <c r="G81" s="954"/>
      <c r="H81" s="954"/>
      <c r="I81" s="954"/>
      <c r="J81" s="954"/>
      <c r="K81" s="954"/>
      <c r="L81" s="954"/>
      <c r="M81" s="954"/>
      <c r="N81" s="954"/>
      <c r="O81" s="954"/>
      <c r="P81" s="955"/>
      <c r="Q81" s="956">
        <v>194</v>
      </c>
      <c r="R81" s="911"/>
      <c r="S81" s="911"/>
      <c r="T81" s="911"/>
      <c r="U81" s="911"/>
      <c r="V81" s="911">
        <v>191</v>
      </c>
      <c r="W81" s="911"/>
      <c r="X81" s="911"/>
      <c r="Y81" s="911"/>
      <c r="Z81" s="911"/>
      <c r="AA81" s="911">
        <v>3</v>
      </c>
      <c r="AB81" s="911"/>
      <c r="AC81" s="911"/>
      <c r="AD81" s="911"/>
      <c r="AE81" s="911"/>
      <c r="AF81" s="911">
        <v>3</v>
      </c>
      <c r="AG81" s="911"/>
      <c r="AH81" s="911"/>
      <c r="AI81" s="911"/>
      <c r="AJ81" s="911"/>
      <c r="AK81" s="911" t="s">
        <v>584</v>
      </c>
      <c r="AL81" s="911"/>
      <c r="AM81" s="911"/>
      <c r="AN81" s="911"/>
      <c r="AO81" s="911"/>
      <c r="AP81" s="911" t="s">
        <v>584</v>
      </c>
      <c r="AQ81" s="911"/>
      <c r="AR81" s="911"/>
      <c r="AS81" s="911"/>
      <c r="AT81" s="911"/>
      <c r="AU81" s="911" t="s">
        <v>609</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601</v>
      </c>
      <c r="C82" s="954"/>
      <c r="D82" s="954"/>
      <c r="E82" s="954"/>
      <c r="F82" s="954"/>
      <c r="G82" s="954"/>
      <c r="H82" s="954"/>
      <c r="I82" s="954"/>
      <c r="J82" s="954"/>
      <c r="K82" s="954"/>
      <c r="L82" s="954"/>
      <c r="M82" s="954"/>
      <c r="N82" s="954"/>
      <c r="O82" s="954"/>
      <c r="P82" s="955"/>
      <c r="Q82" s="956">
        <v>222382</v>
      </c>
      <c r="R82" s="911"/>
      <c r="S82" s="911"/>
      <c r="T82" s="911"/>
      <c r="U82" s="911"/>
      <c r="V82" s="911">
        <v>212552</v>
      </c>
      <c r="W82" s="911"/>
      <c r="X82" s="911"/>
      <c r="Y82" s="911"/>
      <c r="Z82" s="911"/>
      <c r="AA82" s="911">
        <v>9831</v>
      </c>
      <c r="AB82" s="911"/>
      <c r="AC82" s="911"/>
      <c r="AD82" s="911"/>
      <c r="AE82" s="911"/>
      <c r="AF82" s="911">
        <v>9831</v>
      </c>
      <c r="AG82" s="911"/>
      <c r="AH82" s="911"/>
      <c r="AI82" s="911"/>
      <c r="AJ82" s="911"/>
      <c r="AK82" s="911">
        <v>127</v>
      </c>
      <c r="AL82" s="911"/>
      <c r="AM82" s="911"/>
      <c r="AN82" s="911"/>
      <c r="AO82" s="911"/>
      <c r="AP82" s="911" t="s">
        <v>584</v>
      </c>
      <c r="AQ82" s="911"/>
      <c r="AR82" s="911"/>
      <c r="AS82" s="911"/>
      <c r="AT82" s="911"/>
      <c r="AU82" s="911" t="s">
        <v>584</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11598</v>
      </c>
      <c r="AG88" s="922"/>
      <c r="AH88" s="922"/>
      <c r="AI88" s="922"/>
      <c r="AJ88" s="922"/>
      <c r="AK88" s="919"/>
      <c r="AL88" s="919"/>
      <c r="AM88" s="919"/>
      <c r="AN88" s="919"/>
      <c r="AO88" s="919"/>
      <c r="AP88" s="922">
        <v>4899</v>
      </c>
      <c r="AQ88" s="922"/>
      <c r="AR88" s="922"/>
      <c r="AS88" s="922"/>
      <c r="AT88" s="922"/>
      <c r="AU88" s="922">
        <v>969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85</v>
      </c>
      <c r="CS102" s="930"/>
      <c r="CT102" s="930"/>
      <c r="CU102" s="930"/>
      <c r="CV102" s="973"/>
      <c r="CW102" s="972">
        <v>92</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303</v>
      </c>
      <c r="AG109" s="975"/>
      <c r="AH109" s="975"/>
      <c r="AI109" s="975"/>
      <c r="AJ109" s="976"/>
      <c r="AK109" s="974" t="s">
        <v>302</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303</v>
      </c>
      <c r="BW109" s="975"/>
      <c r="BX109" s="975"/>
      <c r="BY109" s="975"/>
      <c r="BZ109" s="976"/>
      <c r="CA109" s="974" t="s">
        <v>302</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303</v>
      </c>
      <c r="DM109" s="975"/>
      <c r="DN109" s="975"/>
      <c r="DO109" s="975"/>
      <c r="DP109" s="976"/>
      <c r="DQ109" s="974" t="s">
        <v>302</v>
      </c>
      <c r="DR109" s="975"/>
      <c r="DS109" s="975"/>
      <c r="DT109" s="975"/>
      <c r="DU109" s="976"/>
      <c r="DV109" s="974" t="s">
        <v>429</v>
      </c>
      <c r="DW109" s="975"/>
      <c r="DX109" s="975"/>
      <c r="DY109" s="975"/>
      <c r="DZ109" s="977"/>
    </row>
    <row r="110" spans="1:131" s="246" customFormat="1" ht="26.25" customHeight="1" x14ac:dyDescent="0.15">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1267432</v>
      </c>
      <c r="AB110" s="982"/>
      <c r="AC110" s="982"/>
      <c r="AD110" s="982"/>
      <c r="AE110" s="983"/>
      <c r="AF110" s="984">
        <v>1354478</v>
      </c>
      <c r="AG110" s="982"/>
      <c r="AH110" s="982"/>
      <c r="AI110" s="982"/>
      <c r="AJ110" s="983"/>
      <c r="AK110" s="984">
        <v>1445713</v>
      </c>
      <c r="AL110" s="982"/>
      <c r="AM110" s="982"/>
      <c r="AN110" s="982"/>
      <c r="AO110" s="983"/>
      <c r="AP110" s="985">
        <v>26</v>
      </c>
      <c r="AQ110" s="986"/>
      <c r="AR110" s="986"/>
      <c r="AS110" s="986"/>
      <c r="AT110" s="987"/>
      <c r="AU110" s="988" t="s">
        <v>73</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13844509</v>
      </c>
      <c r="BR110" s="1017"/>
      <c r="BS110" s="1017"/>
      <c r="BT110" s="1017"/>
      <c r="BU110" s="1017"/>
      <c r="BV110" s="1017">
        <v>13385392</v>
      </c>
      <c r="BW110" s="1017"/>
      <c r="BX110" s="1017"/>
      <c r="BY110" s="1017"/>
      <c r="BZ110" s="1017"/>
      <c r="CA110" s="1017">
        <v>13063524</v>
      </c>
      <c r="CB110" s="1017"/>
      <c r="CC110" s="1017"/>
      <c r="CD110" s="1017"/>
      <c r="CE110" s="1017"/>
      <c r="CF110" s="1031">
        <v>234.9</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435</v>
      </c>
      <c r="DH110" s="1017"/>
      <c r="DI110" s="1017"/>
      <c r="DJ110" s="1017"/>
      <c r="DK110" s="1017"/>
      <c r="DL110" s="1017" t="s">
        <v>436</v>
      </c>
      <c r="DM110" s="1017"/>
      <c r="DN110" s="1017"/>
      <c r="DO110" s="1017"/>
      <c r="DP110" s="1017"/>
      <c r="DQ110" s="1017" t="s">
        <v>437</v>
      </c>
      <c r="DR110" s="1017"/>
      <c r="DS110" s="1017"/>
      <c r="DT110" s="1017"/>
      <c r="DU110" s="1017"/>
      <c r="DV110" s="1018" t="s">
        <v>436</v>
      </c>
      <c r="DW110" s="1018"/>
      <c r="DX110" s="1018"/>
      <c r="DY110" s="1018"/>
      <c r="DZ110" s="1019"/>
    </row>
    <row r="111" spans="1:131" s="246" customFormat="1" ht="26.25" customHeight="1" x14ac:dyDescent="0.15">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435</v>
      </c>
      <c r="AB111" s="1024"/>
      <c r="AC111" s="1024"/>
      <c r="AD111" s="1024"/>
      <c r="AE111" s="1025"/>
      <c r="AF111" s="1026" t="s">
        <v>435</v>
      </c>
      <c r="AG111" s="1024"/>
      <c r="AH111" s="1024"/>
      <c r="AI111" s="1024"/>
      <c r="AJ111" s="1025"/>
      <c r="AK111" s="1026" t="s">
        <v>436</v>
      </c>
      <c r="AL111" s="1024"/>
      <c r="AM111" s="1024"/>
      <c r="AN111" s="1024"/>
      <c r="AO111" s="1025"/>
      <c r="AP111" s="1027" t="s">
        <v>436</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t="s">
        <v>440</v>
      </c>
      <c r="BR111" s="1010"/>
      <c r="BS111" s="1010"/>
      <c r="BT111" s="1010"/>
      <c r="BU111" s="1010"/>
      <c r="BV111" s="1010" t="s">
        <v>436</v>
      </c>
      <c r="BW111" s="1010"/>
      <c r="BX111" s="1010"/>
      <c r="BY111" s="1010"/>
      <c r="BZ111" s="1010"/>
      <c r="CA111" s="1010" t="s">
        <v>435</v>
      </c>
      <c r="CB111" s="1010"/>
      <c r="CC111" s="1010"/>
      <c r="CD111" s="1010"/>
      <c r="CE111" s="1010"/>
      <c r="CF111" s="1004" t="s">
        <v>409</v>
      </c>
      <c r="CG111" s="1005"/>
      <c r="CH111" s="1005"/>
      <c r="CI111" s="1005"/>
      <c r="CJ111" s="1005"/>
      <c r="CK111" s="1035"/>
      <c r="CL111" s="1036"/>
      <c r="CM111" s="1006" t="s">
        <v>441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409</v>
      </c>
      <c r="DH111" s="1010"/>
      <c r="DI111" s="1010"/>
      <c r="DJ111" s="1010"/>
      <c r="DK111" s="1010"/>
      <c r="DL111" s="1010" t="s">
        <v>436</v>
      </c>
      <c r="DM111" s="1010"/>
      <c r="DN111" s="1010"/>
      <c r="DO111" s="1010"/>
      <c r="DP111" s="1010"/>
      <c r="DQ111" s="1010" t="s">
        <v>435</v>
      </c>
      <c r="DR111" s="1010"/>
      <c r="DS111" s="1010"/>
      <c r="DT111" s="1010"/>
      <c r="DU111" s="1010"/>
      <c r="DV111" s="1011" t="s">
        <v>436</v>
      </c>
      <c r="DW111" s="1011"/>
      <c r="DX111" s="1011"/>
      <c r="DY111" s="1011"/>
      <c r="DZ111" s="1012"/>
    </row>
    <row r="112" spans="1:131" s="246" customFormat="1" ht="26.25" customHeight="1" x14ac:dyDescent="0.15">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10333</v>
      </c>
      <c r="AB112" s="1049"/>
      <c r="AC112" s="1049"/>
      <c r="AD112" s="1049"/>
      <c r="AE112" s="1050"/>
      <c r="AF112" s="1051">
        <v>8667</v>
      </c>
      <c r="AG112" s="1049"/>
      <c r="AH112" s="1049"/>
      <c r="AI112" s="1049"/>
      <c r="AJ112" s="1050"/>
      <c r="AK112" s="1051">
        <v>6667</v>
      </c>
      <c r="AL112" s="1049"/>
      <c r="AM112" s="1049"/>
      <c r="AN112" s="1049"/>
      <c r="AO112" s="1050"/>
      <c r="AP112" s="1052">
        <v>0.1</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1361595</v>
      </c>
      <c r="BR112" s="1010"/>
      <c r="BS112" s="1010"/>
      <c r="BT112" s="1010"/>
      <c r="BU112" s="1010"/>
      <c r="BV112" s="1010">
        <v>1472319</v>
      </c>
      <c r="BW112" s="1010"/>
      <c r="BX112" s="1010"/>
      <c r="BY112" s="1010"/>
      <c r="BZ112" s="1010"/>
      <c r="CA112" s="1010">
        <v>1330079</v>
      </c>
      <c r="CB112" s="1010"/>
      <c r="CC112" s="1010"/>
      <c r="CD112" s="1010"/>
      <c r="CE112" s="1010"/>
      <c r="CF112" s="1004">
        <v>23.9</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436</v>
      </c>
      <c r="DH112" s="1010"/>
      <c r="DI112" s="1010"/>
      <c r="DJ112" s="1010"/>
      <c r="DK112" s="1010"/>
      <c r="DL112" s="1010" t="s">
        <v>440</v>
      </c>
      <c r="DM112" s="1010"/>
      <c r="DN112" s="1010"/>
      <c r="DO112" s="1010"/>
      <c r="DP112" s="1010"/>
      <c r="DQ112" s="1010" t="s">
        <v>435</v>
      </c>
      <c r="DR112" s="1010"/>
      <c r="DS112" s="1010"/>
      <c r="DT112" s="1010"/>
      <c r="DU112" s="1010"/>
      <c r="DV112" s="1011" t="s">
        <v>435</v>
      </c>
      <c r="DW112" s="1011"/>
      <c r="DX112" s="1011"/>
      <c r="DY112" s="1011"/>
      <c r="DZ112" s="1012"/>
    </row>
    <row r="113" spans="1:130" s="246" customFormat="1" ht="26.25" customHeight="1" x14ac:dyDescent="0.15">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182215</v>
      </c>
      <c r="AB113" s="1024"/>
      <c r="AC113" s="1024"/>
      <c r="AD113" s="1024"/>
      <c r="AE113" s="1025"/>
      <c r="AF113" s="1026">
        <v>177367</v>
      </c>
      <c r="AG113" s="1024"/>
      <c r="AH113" s="1024"/>
      <c r="AI113" s="1024"/>
      <c r="AJ113" s="1025"/>
      <c r="AK113" s="1026">
        <v>142723</v>
      </c>
      <c r="AL113" s="1024"/>
      <c r="AM113" s="1024"/>
      <c r="AN113" s="1024"/>
      <c r="AO113" s="1025"/>
      <c r="AP113" s="1027">
        <v>2.6</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v>1096418</v>
      </c>
      <c r="BR113" s="1010"/>
      <c r="BS113" s="1010"/>
      <c r="BT113" s="1010"/>
      <c r="BU113" s="1010"/>
      <c r="BV113" s="1010">
        <v>1025301</v>
      </c>
      <c r="BW113" s="1010"/>
      <c r="BX113" s="1010"/>
      <c r="BY113" s="1010"/>
      <c r="BZ113" s="1010"/>
      <c r="CA113" s="1010">
        <v>968832</v>
      </c>
      <c r="CB113" s="1010"/>
      <c r="CC113" s="1010"/>
      <c r="CD113" s="1010"/>
      <c r="CE113" s="1010"/>
      <c r="CF113" s="1004">
        <v>17.399999999999999</v>
      </c>
      <c r="CG113" s="1005"/>
      <c r="CH113" s="1005"/>
      <c r="CI113" s="1005"/>
      <c r="CJ113" s="1005"/>
      <c r="CK113" s="1035"/>
      <c r="CL113" s="1036"/>
      <c r="CM113" s="1006" t="s">
        <v>448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449</v>
      </c>
      <c r="DH113" s="1049"/>
      <c r="DI113" s="1049"/>
      <c r="DJ113" s="1049"/>
      <c r="DK113" s="1050"/>
      <c r="DL113" s="1051" t="s">
        <v>450</v>
      </c>
      <c r="DM113" s="1049"/>
      <c r="DN113" s="1049"/>
      <c r="DO113" s="1049"/>
      <c r="DP113" s="1050"/>
      <c r="DQ113" s="1051" t="s">
        <v>436</v>
      </c>
      <c r="DR113" s="1049"/>
      <c r="DS113" s="1049"/>
      <c r="DT113" s="1049"/>
      <c r="DU113" s="1050"/>
      <c r="DV113" s="1052" t="s">
        <v>409</v>
      </c>
      <c r="DW113" s="1053"/>
      <c r="DX113" s="1053"/>
      <c r="DY113" s="1053"/>
      <c r="DZ113" s="1054"/>
    </row>
    <row r="114" spans="1:130" s="246" customFormat="1" ht="26.25" customHeight="1" x14ac:dyDescent="0.15">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101165</v>
      </c>
      <c r="AB114" s="1049"/>
      <c r="AC114" s="1049"/>
      <c r="AD114" s="1049"/>
      <c r="AE114" s="1050"/>
      <c r="AF114" s="1051">
        <v>101613</v>
      </c>
      <c r="AG114" s="1049"/>
      <c r="AH114" s="1049"/>
      <c r="AI114" s="1049"/>
      <c r="AJ114" s="1050"/>
      <c r="AK114" s="1051">
        <v>85423</v>
      </c>
      <c r="AL114" s="1049"/>
      <c r="AM114" s="1049"/>
      <c r="AN114" s="1049"/>
      <c r="AO114" s="1050"/>
      <c r="AP114" s="1052">
        <v>1.5</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2393688</v>
      </c>
      <c r="BR114" s="1010"/>
      <c r="BS114" s="1010"/>
      <c r="BT114" s="1010"/>
      <c r="BU114" s="1010"/>
      <c r="BV114" s="1010">
        <v>2402229</v>
      </c>
      <c r="BW114" s="1010"/>
      <c r="BX114" s="1010"/>
      <c r="BY114" s="1010"/>
      <c r="BZ114" s="1010"/>
      <c r="CA114" s="1010">
        <v>2312885</v>
      </c>
      <c r="CB114" s="1010"/>
      <c r="CC114" s="1010"/>
      <c r="CD114" s="1010"/>
      <c r="CE114" s="1010"/>
      <c r="CF114" s="1004">
        <v>41.6</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435</v>
      </c>
      <c r="DH114" s="1049"/>
      <c r="DI114" s="1049"/>
      <c r="DJ114" s="1049"/>
      <c r="DK114" s="1050"/>
      <c r="DL114" s="1051" t="s">
        <v>435</v>
      </c>
      <c r="DM114" s="1049"/>
      <c r="DN114" s="1049"/>
      <c r="DO114" s="1049"/>
      <c r="DP114" s="1050"/>
      <c r="DQ114" s="1051" t="s">
        <v>436</v>
      </c>
      <c r="DR114" s="1049"/>
      <c r="DS114" s="1049"/>
      <c r="DT114" s="1049"/>
      <c r="DU114" s="1050"/>
      <c r="DV114" s="1052" t="s">
        <v>449</v>
      </c>
      <c r="DW114" s="1053"/>
      <c r="DX114" s="1053"/>
      <c r="DY114" s="1053"/>
      <c r="DZ114" s="1054"/>
    </row>
    <row r="115" spans="1:130" s="246" customFormat="1" ht="26.25" customHeight="1" x14ac:dyDescent="0.15">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436</v>
      </c>
      <c r="AB115" s="1024"/>
      <c r="AC115" s="1024"/>
      <c r="AD115" s="1024"/>
      <c r="AE115" s="1025"/>
      <c r="AF115" s="1026" t="s">
        <v>436</v>
      </c>
      <c r="AG115" s="1024"/>
      <c r="AH115" s="1024"/>
      <c r="AI115" s="1024"/>
      <c r="AJ115" s="1025"/>
      <c r="AK115" s="1026" t="s">
        <v>436</v>
      </c>
      <c r="AL115" s="1024"/>
      <c r="AM115" s="1024"/>
      <c r="AN115" s="1024"/>
      <c r="AO115" s="1025"/>
      <c r="AP115" s="1027" t="s">
        <v>437</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t="s">
        <v>436</v>
      </c>
      <c r="BR115" s="1010"/>
      <c r="BS115" s="1010"/>
      <c r="BT115" s="1010"/>
      <c r="BU115" s="1010"/>
      <c r="BV115" s="1010" t="s">
        <v>435</v>
      </c>
      <c r="BW115" s="1010"/>
      <c r="BX115" s="1010"/>
      <c r="BY115" s="1010"/>
      <c r="BZ115" s="1010"/>
      <c r="CA115" s="1010" t="s">
        <v>436</v>
      </c>
      <c r="CB115" s="1010"/>
      <c r="CC115" s="1010"/>
      <c r="CD115" s="1010"/>
      <c r="CE115" s="1010"/>
      <c r="CF115" s="1004" t="s">
        <v>437</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435</v>
      </c>
      <c r="DH115" s="1049"/>
      <c r="DI115" s="1049"/>
      <c r="DJ115" s="1049"/>
      <c r="DK115" s="1050"/>
      <c r="DL115" s="1051" t="s">
        <v>436</v>
      </c>
      <c r="DM115" s="1049"/>
      <c r="DN115" s="1049"/>
      <c r="DO115" s="1049"/>
      <c r="DP115" s="1050"/>
      <c r="DQ115" s="1051" t="s">
        <v>436</v>
      </c>
      <c r="DR115" s="1049"/>
      <c r="DS115" s="1049"/>
      <c r="DT115" s="1049"/>
      <c r="DU115" s="1050"/>
      <c r="DV115" s="1052" t="s">
        <v>435</v>
      </c>
      <c r="DW115" s="1053"/>
      <c r="DX115" s="1053"/>
      <c r="DY115" s="1053"/>
      <c r="DZ115" s="1054"/>
    </row>
    <row r="116" spans="1:130" s="246" customFormat="1" ht="26.25" customHeight="1" x14ac:dyDescent="0.15">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409</v>
      </c>
      <c r="AB116" s="1049"/>
      <c r="AC116" s="1049"/>
      <c r="AD116" s="1049"/>
      <c r="AE116" s="1050"/>
      <c r="AF116" s="1051" t="s">
        <v>435</v>
      </c>
      <c r="AG116" s="1049"/>
      <c r="AH116" s="1049"/>
      <c r="AI116" s="1049"/>
      <c r="AJ116" s="1050"/>
      <c r="AK116" s="1051" t="s">
        <v>409</v>
      </c>
      <c r="AL116" s="1049"/>
      <c r="AM116" s="1049"/>
      <c r="AN116" s="1049"/>
      <c r="AO116" s="1050"/>
      <c r="AP116" s="1052" t="s">
        <v>436</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437</v>
      </c>
      <c r="BR116" s="1010"/>
      <c r="BS116" s="1010"/>
      <c r="BT116" s="1010"/>
      <c r="BU116" s="1010"/>
      <c r="BV116" s="1010" t="s">
        <v>436</v>
      </c>
      <c r="BW116" s="1010"/>
      <c r="BX116" s="1010"/>
      <c r="BY116" s="1010"/>
      <c r="BZ116" s="1010"/>
      <c r="CA116" s="1010" t="s">
        <v>435</v>
      </c>
      <c r="CB116" s="1010"/>
      <c r="CC116" s="1010"/>
      <c r="CD116" s="1010"/>
      <c r="CE116" s="1010"/>
      <c r="CF116" s="1004" t="s">
        <v>449</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435</v>
      </c>
      <c r="DH116" s="1049"/>
      <c r="DI116" s="1049"/>
      <c r="DJ116" s="1049"/>
      <c r="DK116" s="1050"/>
      <c r="DL116" s="1051" t="s">
        <v>435</v>
      </c>
      <c r="DM116" s="1049"/>
      <c r="DN116" s="1049"/>
      <c r="DO116" s="1049"/>
      <c r="DP116" s="1050"/>
      <c r="DQ116" s="1051" t="s">
        <v>436</v>
      </c>
      <c r="DR116" s="1049"/>
      <c r="DS116" s="1049"/>
      <c r="DT116" s="1049"/>
      <c r="DU116" s="1050"/>
      <c r="DV116" s="1052" t="s">
        <v>436</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1561145</v>
      </c>
      <c r="AB117" s="1067"/>
      <c r="AC117" s="1067"/>
      <c r="AD117" s="1067"/>
      <c r="AE117" s="1068"/>
      <c r="AF117" s="1069">
        <v>1642125</v>
      </c>
      <c r="AG117" s="1067"/>
      <c r="AH117" s="1067"/>
      <c r="AI117" s="1067"/>
      <c r="AJ117" s="1068"/>
      <c r="AK117" s="1069">
        <v>1680526</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409</v>
      </c>
      <c r="BR117" s="1010"/>
      <c r="BS117" s="1010"/>
      <c r="BT117" s="1010"/>
      <c r="BU117" s="1010"/>
      <c r="BV117" s="1010" t="s">
        <v>450</v>
      </c>
      <c r="BW117" s="1010"/>
      <c r="BX117" s="1010"/>
      <c r="BY117" s="1010"/>
      <c r="BZ117" s="1010"/>
      <c r="CA117" s="1010" t="s">
        <v>435</v>
      </c>
      <c r="CB117" s="1010"/>
      <c r="CC117" s="1010"/>
      <c r="CD117" s="1010"/>
      <c r="CE117" s="1010"/>
      <c r="CF117" s="1004" t="s">
        <v>409</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437</v>
      </c>
      <c r="DH117" s="1049"/>
      <c r="DI117" s="1049"/>
      <c r="DJ117" s="1049"/>
      <c r="DK117" s="1050"/>
      <c r="DL117" s="1051" t="s">
        <v>435</v>
      </c>
      <c r="DM117" s="1049"/>
      <c r="DN117" s="1049"/>
      <c r="DO117" s="1049"/>
      <c r="DP117" s="1050"/>
      <c r="DQ117" s="1051" t="s">
        <v>437</v>
      </c>
      <c r="DR117" s="1049"/>
      <c r="DS117" s="1049"/>
      <c r="DT117" s="1049"/>
      <c r="DU117" s="1050"/>
      <c r="DV117" s="1052" t="s">
        <v>435</v>
      </c>
      <c r="DW117" s="1053"/>
      <c r="DX117" s="1053"/>
      <c r="DY117" s="1053"/>
      <c r="DZ117" s="1054"/>
    </row>
    <row r="118" spans="1:130" s="246" customFormat="1" ht="26.25" customHeight="1" x14ac:dyDescent="0.15">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303</v>
      </c>
      <c r="AG118" s="975"/>
      <c r="AH118" s="975"/>
      <c r="AI118" s="975"/>
      <c r="AJ118" s="976"/>
      <c r="AK118" s="974" t="s">
        <v>302</v>
      </c>
      <c r="AL118" s="975"/>
      <c r="AM118" s="975"/>
      <c r="AN118" s="975"/>
      <c r="AO118" s="976"/>
      <c r="AP118" s="1061" t="s">
        <v>429</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t="s">
        <v>436</v>
      </c>
      <c r="BR118" s="1088"/>
      <c r="BS118" s="1088"/>
      <c r="BT118" s="1088"/>
      <c r="BU118" s="1088"/>
      <c r="BV118" s="1088" t="s">
        <v>436</v>
      </c>
      <c r="BW118" s="1088"/>
      <c r="BX118" s="1088"/>
      <c r="BY118" s="1088"/>
      <c r="BZ118" s="1088"/>
      <c r="CA118" s="1088" t="s">
        <v>409</v>
      </c>
      <c r="CB118" s="1088"/>
      <c r="CC118" s="1088"/>
      <c r="CD118" s="1088"/>
      <c r="CE118" s="1088"/>
      <c r="CF118" s="1004" t="s">
        <v>435</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450</v>
      </c>
      <c r="DH118" s="1049"/>
      <c r="DI118" s="1049"/>
      <c r="DJ118" s="1049"/>
      <c r="DK118" s="1050"/>
      <c r="DL118" s="1051" t="s">
        <v>435</v>
      </c>
      <c r="DM118" s="1049"/>
      <c r="DN118" s="1049"/>
      <c r="DO118" s="1049"/>
      <c r="DP118" s="1050"/>
      <c r="DQ118" s="1051" t="s">
        <v>436</v>
      </c>
      <c r="DR118" s="1049"/>
      <c r="DS118" s="1049"/>
      <c r="DT118" s="1049"/>
      <c r="DU118" s="1050"/>
      <c r="DV118" s="1052" t="s">
        <v>435</v>
      </c>
      <c r="DW118" s="1053"/>
      <c r="DX118" s="1053"/>
      <c r="DY118" s="1053"/>
      <c r="DZ118" s="1054"/>
    </row>
    <row r="119" spans="1:130" s="246" customFormat="1" ht="26.25" customHeight="1" x14ac:dyDescent="0.15">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436</v>
      </c>
      <c r="AB119" s="982"/>
      <c r="AC119" s="982"/>
      <c r="AD119" s="982"/>
      <c r="AE119" s="983"/>
      <c r="AF119" s="984" t="s">
        <v>436</v>
      </c>
      <c r="AG119" s="982"/>
      <c r="AH119" s="982"/>
      <c r="AI119" s="982"/>
      <c r="AJ119" s="983"/>
      <c r="AK119" s="984" t="s">
        <v>437</v>
      </c>
      <c r="AL119" s="982"/>
      <c r="AM119" s="982"/>
      <c r="AN119" s="982"/>
      <c r="AO119" s="983"/>
      <c r="AP119" s="985" t="s">
        <v>435</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465</v>
      </c>
      <c r="BP119" s="1096"/>
      <c r="BQ119" s="1087">
        <v>18696210</v>
      </c>
      <c r="BR119" s="1088"/>
      <c r="BS119" s="1088"/>
      <c r="BT119" s="1088"/>
      <c r="BU119" s="1088"/>
      <c r="BV119" s="1088">
        <v>18285241</v>
      </c>
      <c r="BW119" s="1088"/>
      <c r="BX119" s="1088"/>
      <c r="BY119" s="1088"/>
      <c r="BZ119" s="1088"/>
      <c r="CA119" s="1088">
        <v>17675320</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436</v>
      </c>
      <c r="DH119" s="1074"/>
      <c r="DI119" s="1074"/>
      <c r="DJ119" s="1074"/>
      <c r="DK119" s="1075"/>
      <c r="DL119" s="1073" t="s">
        <v>437</v>
      </c>
      <c r="DM119" s="1074"/>
      <c r="DN119" s="1074"/>
      <c r="DO119" s="1074"/>
      <c r="DP119" s="1075"/>
      <c r="DQ119" s="1073" t="s">
        <v>449</v>
      </c>
      <c r="DR119" s="1074"/>
      <c r="DS119" s="1074"/>
      <c r="DT119" s="1074"/>
      <c r="DU119" s="1075"/>
      <c r="DV119" s="1076" t="s">
        <v>436</v>
      </c>
      <c r="DW119" s="1077"/>
      <c r="DX119" s="1077"/>
      <c r="DY119" s="1077"/>
      <c r="DZ119" s="1078"/>
    </row>
    <row r="120" spans="1:130" s="246" customFormat="1" ht="26.25" customHeight="1" x14ac:dyDescent="0.15">
      <c r="A120" s="1149"/>
      <c r="B120" s="1036"/>
      <c r="C120" s="1006" t="s">
        <v>441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436</v>
      </c>
      <c r="AB120" s="1049"/>
      <c r="AC120" s="1049"/>
      <c r="AD120" s="1049"/>
      <c r="AE120" s="1050"/>
      <c r="AF120" s="1051" t="s">
        <v>450</v>
      </c>
      <c r="AG120" s="1049"/>
      <c r="AH120" s="1049"/>
      <c r="AI120" s="1049"/>
      <c r="AJ120" s="1050"/>
      <c r="AK120" s="1051" t="s">
        <v>437</v>
      </c>
      <c r="AL120" s="1049"/>
      <c r="AM120" s="1049"/>
      <c r="AN120" s="1049"/>
      <c r="AO120" s="1050"/>
      <c r="AP120" s="1052" t="s">
        <v>435</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5267747</v>
      </c>
      <c r="BR120" s="1017"/>
      <c r="BS120" s="1017"/>
      <c r="BT120" s="1017"/>
      <c r="BU120" s="1017"/>
      <c r="BV120" s="1017">
        <v>5298767</v>
      </c>
      <c r="BW120" s="1017"/>
      <c r="BX120" s="1017"/>
      <c r="BY120" s="1017"/>
      <c r="BZ120" s="1017"/>
      <c r="CA120" s="1017">
        <v>5229579</v>
      </c>
      <c r="CB120" s="1017"/>
      <c r="CC120" s="1017"/>
      <c r="CD120" s="1017"/>
      <c r="CE120" s="1017"/>
      <c r="CF120" s="1031">
        <v>94</v>
      </c>
      <c r="CG120" s="1032"/>
      <c r="CH120" s="1032"/>
      <c r="CI120" s="1032"/>
      <c r="CJ120" s="1032"/>
      <c r="CK120" s="1097" t="s">
        <v>469</v>
      </c>
      <c r="CL120" s="1098"/>
      <c r="CM120" s="1098"/>
      <c r="CN120" s="1098"/>
      <c r="CO120" s="1099"/>
      <c r="CP120" s="1105" t="s">
        <v>470</v>
      </c>
      <c r="CQ120" s="1106"/>
      <c r="CR120" s="1106"/>
      <c r="CS120" s="1106"/>
      <c r="CT120" s="1106"/>
      <c r="CU120" s="1106"/>
      <c r="CV120" s="1106"/>
      <c r="CW120" s="1106"/>
      <c r="CX120" s="1106"/>
      <c r="CY120" s="1106"/>
      <c r="CZ120" s="1106"/>
      <c r="DA120" s="1106"/>
      <c r="DB120" s="1106"/>
      <c r="DC120" s="1106"/>
      <c r="DD120" s="1106"/>
      <c r="DE120" s="1106"/>
      <c r="DF120" s="1107"/>
      <c r="DG120" s="1016">
        <v>1099542</v>
      </c>
      <c r="DH120" s="1017"/>
      <c r="DI120" s="1017"/>
      <c r="DJ120" s="1017"/>
      <c r="DK120" s="1017"/>
      <c r="DL120" s="1017">
        <v>1226106</v>
      </c>
      <c r="DM120" s="1017"/>
      <c r="DN120" s="1017"/>
      <c r="DO120" s="1017"/>
      <c r="DP120" s="1017"/>
      <c r="DQ120" s="1017">
        <v>1098433</v>
      </c>
      <c r="DR120" s="1017"/>
      <c r="DS120" s="1017"/>
      <c r="DT120" s="1017"/>
      <c r="DU120" s="1017"/>
      <c r="DV120" s="1018">
        <v>19.8</v>
      </c>
      <c r="DW120" s="1018"/>
      <c r="DX120" s="1018"/>
      <c r="DY120" s="1018"/>
      <c r="DZ120" s="1019"/>
    </row>
    <row r="121" spans="1:130" s="246" customFormat="1" ht="26.25" customHeight="1" x14ac:dyDescent="0.15">
      <c r="A121" s="1149"/>
      <c r="B121" s="1036"/>
      <c r="C121" s="1057" t="s">
        <v>471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450</v>
      </c>
      <c r="AB121" s="1049"/>
      <c r="AC121" s="1049"/>
      <c r="AD121" s="1049"/>
      <c r="AE121" s="1050"/>
      <c r="AF121" s="1051" t="s">
        <v>435</v>
      </c>
      <c r="AG121" s="1049"/>
      <c r="AH121" s="1049"/>
      <c r="AI121" s="1049"/>
      <c r="AJ121" s="1050"/>
      <c r="AK121" s="1051" t="s">
        <v>437</v>
      </c>
      <c r="AL121" s="1049"/>
      <c r="AM121" s="1049"/>
      <c r="AN121" s="1049"/>
      <c r="AO121" s="1050"/>
      <c r="AP121" s="1052" t="s">
        <v>437</v>
      </c>
      <c r="AQ121" s="1053"/>
      <c r="AR121" s="1053"/>
      <c r="AS121" s="1053"/>
      <c r="AT121" s="1054"/>
      <c r="AU121" s="1082"/>
      <c r="AV121" s="1083"/>
      <c r="AW121" s="1083"/>
      <c r="AX121" s="1083"/>
      <c r="AY121" s="1084"/>
      <c r="AZ121" s="1039" t="s">
        <v>472</v>
      </c>
      <c r="BA121" s="1040"/>
      <c r="BB121" s="1040"/>
      <c r="BC121" s="1040"/>
      <c r="BD121" s="1040"/>
      <c r="BE121" s="1040"/>
      <c r="BF121" s="1040"/>
      <c r="BG121" s="1040"/>
      <c r="BH121" s="1040"/>
      <c r="BI121" s="1040"/>
      <c r="BJ121" s="1040"/>
      <c r="BK121" s="1040"/>
      <c r="BL121" s="1040"/>
      <c r="BM121" s="1040"/>
      <c r="BN121" s="1040"/>
      <c r="BO121" s="1040"/>
      <c r="BP121" s="1041"/>
      <c r="BQ121" s="1009">
        <v>193516</v>
      </c>
      <c r="BR121" s="1010"/>
      <c r="BS121" s="1010"/>
      <c r="BT121" s="1010"/>
      <c r="BU121" s="1010"/>
      <c r="BV121" s="1010">
        <v>190497</v>
      </c>
      <c r="BW121" s="1010"/>
      <c r="BX121" s="1010"/>
      <c r="BY121" s="1010"/>
      <c r="BZ121" s="1010"/>
      <c r="CA121" s="1010">
        <v>184847</v>
      </c>
      <c r="CB121" s="1010"/>
      <c r="CC121" s="1010"/>
      <c r="CD121" s="1010"/>
      <c r="CE121" s="1010"/>
      <c r="CF121" s="1004">
        <v>3.3</v>
      </c>
      <c r="CG121" s="1005"/>
      <c r="CH121" s="1005"/>
      <c r="CI121" s="1005"/>
      <c r="CJ121" s="1005"/>
      <c r="CK121" s="1100"/>
      <c r="CL121" s="1101"/>
      <c r="CM121" s="1101"/>
      <c r="CN121" s="1101"/>
      <c r="CO121" s="1102"/>
      <c r="CP121" s="1110" t="s">
        <v>473</v>
      </c>
      <c r="CQ121" s="1111"/>
      <c r="CR121" s="1111"/>
      <c r="CS121" s="1111"/>
      <c r="CT121" s="1111"/>
      <c r="CU121" s="1111"/>
      <c r="CV121" s="1111"/>
      <c r="CW121" s="1111"/>
      <c r="CX121" s="1111"/>
      <c r="CY121" s="1111"/>
      <c r="CZ121" s="1111"/>
      <c r="DA121" s="1111"/>
      <c r="DB121" s="1111"/>
      <c r="DC121" s="1111"/>
      <c r="DD121" s="1111"/>
      <c r="DE121" s="1111"/>
      <c r="DF121" s="1112"/>
      <c r="DG121" s="1009">
        <v>262053</v>
      </c>
      <c r="DH121" s="1010"/>
      <c r="DI121" s="1010"/>
      <c r="DJ121" s="1010"/>
      <c r="DK121" s="1010"/>
      <c r="DL121" s="1010">
        <v>246213</v>
      </c>
      <c r="DM121" s="1010"/>
      <c r="DN121" s="1010"/>
      <c r="DO121" s="1010"/>
      <c r="DP121" s="1010"/>
      <c r="DQ121" s="1010">
        <v>231646</v>
      </c>
      <c r="DR121" s="1010"/>
      <c r="DS121" s="1010"/>
      <c r="DT121" s="1010"/>
      <c r="DU121" s="1010"/>
      <c r="DV121" s="1011">
        <v>4.2</v>
      </c>
      <c r="DW121" s="1011"/>
      <c r="DX121" s="1011"/>
      <c r="DY121" s="1011"/>
      <c r="DZ121" s="1012"/>
    </row>
    <row r="122" spans="1:130" s="246" customFormat="1" ht="26.25" customHeight="1" x14ac:dyDescent="0.15">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435</v>
      </c>
      <c r="AB122" s="1049"/>
      <c r="AC122" s="1049"/>
      <c r="AD122" s="1049"/>
      <c r="AE122" s="1050"/>
      <c r="AF122" s="1051" t="s">
        <v>435</v>
      </c>
      <c r="AG122" s="1049"/>
      <c r="AH122" s="1049"/>
      <c r="AI122" s="1049"/>
      <c r="AJ122" s="1050"/>
      <c r="AK122" s="1051" t="s">
        <v>449</v>
      </c>
      <c r="AL122" s="1049"/>
      <c r="AM122" s="1049"/>
      <c r="AN122" s="1049"/>
      <c r="AO122" s="1050"/>
      <c r="AP122" s="1052" t="s">
        <v>450</v>
      </c>
      <c r="AQ122" s="1053"/>
      <c r="AR122" s="1053"/>
      <c r="AS122" s="1053"/>
      <c r="AT122" s="1054"/>
      <c r="AU122" s="1082"/>
      <c r="AV122" s="1083"/>
      <c r="AW122" s="1083"/>
      <c r="AX122" s="1083"/>
      <c r="AY122" s="1084"/>
      <c r="AZ122" s="1064" t="s">
        <v>474</v>
      </c>
      <c r="BA122" s="1055"/>
      <c r="BB122" s="1055"/>
      <c r="BC122" s="1055"/>
      <c r="BD122" s="1055"/>
      <c r="BE122" s="1055"/>
      <c r="BF122" s="1055"/>
      <c r="BG122" s="1055"/>
      <c r="BH122" s="1055"/>
      <c r="BI122" s="1055"/>
      <c r="BJ122" s="1055"/>
      <c r="BK122" s="1055"/>
      <c r="BL122" s="1055"/>
      <c r="BM122" s="1055"/>
      <c r="BN122" s="1055"/>
      <c r="BO122" s="1055"/>
      <c r="BP122" s="1056"/>
      <c r="BQ122" s="1087">
        <v>13799494</v>
      </c>
      <c r="BR122" s="1088"/>
      <c r="BS122" s="1088"/>
      <c r="BT122" s="1088"/>
      <c r="BU122" s="1088"/>
      <c r="BV122" s="1088">
        <v>13497086</v>
      </c>
      <c r="BW122" s="1088"/>
      <c r="BX122" s="1088"/>
      <c r="BY122" s="1088"/>
      <c r="BZ122" s="1088"/>
      <c r="CA122" s="1088">
        <v>13268414</v>
      </c>
      <c r="CB122" s="1088"/>
      <c r="CC122" s="1088"/>
      <c r="CD122" s="1088"/>
      <c r="CE122" s="1088"/>
      <c r="CF122" s="1108">
        <v>238.6</v>
      </c>
      <c r="CG122" s="1109"/>
      <c r="CH122" s="1109"/>
      <c r="CI122" s="1109"/>
      <c r="CJ122" s="1109"/>
      <c r="CK122" s="1100"/>
      <c r="CL122" s="1101"/>
      <c r="CM122" s="1101"/>
      <c r="CN122" s="1101"/>
      <c r="CO122" s="1102"/>
      <c r="CP122" s="1110" t="s">
        <v>475</v>
      </c>
      <c r="CQ122" s="1111"/>
      <c r="CR122" s="1111"/>
      <c r="CS122" s="1111"/>
      <c r="CT122" s="1111"/>
      <c r="CU122" s="1111"/>
      <c r="CV122" s="1111"/>
      <c r="CW122" s="1111"/>
      <c r="CX122" s="1111"/>
      <c r="CY122" s="1111"/>
      <c r="CZ122" s="1111"/>
      <c r="DA122" s="1111"/>
      <c r="DB122" s="1111"/>
      <c r="DC122" s="1111"/>
      <c r="DD122" s="1111"/>
      <c r="DE122" s="1111"/>
      <c r="DF122" s="1112"/>
      <c r="DG122" s="1009" t="s">
        <v>437</v>
      </c>
      <c r="DH122" s="1010"/>
      <c r="DI122" s="1010"/>
      <c r="DJ122" s="1010"/>
      <c r="DK122" s="1010"/>
      <c r="DL122" s="1010" t="s">
        <v>435</v>
      </c>
      <c r="DM122" s="1010"/>
      <c r="DN122" s="1010"/>
      <c r="DO122" s="1010"/>
      <c r="DP122" s="1010"/>
      <c r="DQ122" s="1010" t="s">
        <v>437</v>
      </c>
      <c r="DR122" s="1010"/>
      <c r="DS122" s="1010"/>
      <c r="DT122" s="1010"/>
      <c r="DU122" s="1010"/>
      <c r="DV122" s="1011" t="s">
        <v>435</v>
      </c>
      <c r="DW122" s="1011"/>
      <c r="DX122" s="1011"/>
      <c r="DY122" s="1011"/>
      <c r="DZ122" s="1012"/>
    </row>
    <row r="123" spans="1:130" s="246" customFormat="1" ht="26.25" customHeight="1" x14ac:dyDescent="0.15">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449</v>
      </c>
      <c r="AB123" s="1049"/>
      <c r="AC123" s="1049"/>
      <c r="AD123" s="1049"/>
      <c r="AE123" s="1050"/>
      <c r="AF123" s="1051" t="s">
        <v>435</v>
      </c>
      <c r="AG123" s="1049"/>
      <c r="AH123" s="1049"/>
      <c r="AI123" s="1049"/>
      <c r="AJ123" s="1050"/>
      <c r="AK123" s="1051" t="s">
        <v>436</v>
      </c>
      <c r="AL123" s="1049"/>
      <c r="AM123" s="1049"/>
      <c r="AN123" s="1049"/>
      <c r="AO123" s="1050"/>
      <c r="AP123" s="1052" t="s">
        <v>437</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476</v>
      </c>
      <c r="BP123" s="1096"/>
      <c r="BQ123" s="1155">
        <v>19260757</v>
      </c>
      <c r="BR123" s="1156"/>
      <c r="BS123" s="1156"/>
      <c r="BT123" s="1156"/>
      <c r="BU123" s="1156"/>
      <c r="BV123" s="1156">
        <v>18986350</v>
      </c>
      <c r="BW123" s="1156"/>
      <c r="BX123" s="1156"/>
      <c r="BY123" s="1156"/>
      <c r="BZ123" s="1156"/>
      <c r="CA123" s="1156">
        <v>18682840</v>
      </c>
      <c r="CB123" s="1156"/>
      <c r="CC123" s="1156"/>
      <c r="CD123" s="1156"/>
      <c r="CE123" s="1156"/>
      <c r="CF123" s="1089"/>
      <c r="CG123" s="1090"/>
      <c r="CH123" s="1090"/>
      <c r="CI123" s="1090"/>
      <c r="CJ123" s="1091"/>
      <c r="CK123" s="1100"/>
      <c r="CL123" s="1101"/>
      <c r="CM123" s="1101"/>
      <c r="CN123" s="1101"/>
      <c r="CO123" s="1102"/>
      <c r="CP123" s="1110" t="s">
        <v>477</v>
      </c>
      <c r="CQ123" s="1111"/>
      <c r="CR123" s="1111"/>
      <c r="CS123" s="1111"/>
      <c r="CT123" s="1111"/>
      <c r="CU123" s="1111"/>
      <c r="CV123" s="1111"/>
      <c r="CW123" s="1111"/>
      <c r="CX123" s="1111"/>
      <c r="CY123" s="1111"/>
      <c r="CZ123" s="1111"/>
      <c r="DA123" s="1111"/>
      <c r="DB123" s="1111"/>
      <c r="DC123" s="1111"/>
      <c r="DD123" s="1111"/>
      <c r="DE123" s="1111"/>
      <c r="DF123" s="1112"/>
      <c r="DG123" s="1048" t="s">
        <v>435</v>
      </c>
      <c r="DH123" s="1049"/>
      <c r="DI123" s="1049"/>
      <c r="DJ123" s="1049"/>
      <c r="DK123" s="1050"/>
      <c r="DL123" s="1051" t="s">
        <v>449</v>
      </c>
      <c r="DM123" s="1049"/>
      <c r="DN123" s="1049"/>
      <c r="DO123" s="1049"/>
      <c r="DP123" s="1050"/>
      <c r="DQ123" s="1051" t="s">
        <v>449</v>
      </c>
      <c r="DR123" s="1049"/>
      <c r="DS123" s="1049"/>
      <c r="DT123" s="1049"/>
      <c r="DU123" s="1050"/>
      <c r="DV123" s="1052" t="s">
        <v>435</v>
      </c>
      <c r="DW123" s="1053"/>
      <c r="DX123" s="1053"/>
      <c r="DY123" s="1053"/>
      <c r="DZ123" s="1054"/>
    </row>
    <row r="124" spans="1:130" s="246" customFormat="1" ht="26.25" customHeight="1" thickBot="1" x14ac:dyDescent="0.2">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435</v>
      </c>
      <c r="AB124" s="1049"/>
      <c r="AC124" s="1049"/>
      <c r="AD124" s="1049"/>
      <c r="AE124" s="1050"/>
      <c r="AF124" s="1051" t="s">
        <v>449</v>
      </c>
      <c r="AG124" s="1049"/>
      <c r="AH124" s="1049"/>
      <c r="AI124" s="1049"/>
      <c r="AJ124" s="1050"/>
      <c r="AK124" s="1051" t="s">
        <v>449</v>
      </c>
      <c r="AL124" s="1049"/>
      <c r="AM124" s="1049"/>
      <c r="AN124" s="1049"/>
      <c r="AO124" s="1050"/>
      <c r="AP124" s="1052" t="s">
        <v>449</v>
      </c>
      <c r="AQ124" s="1053"/>
      <c r="AR124" s="1053"/>
      <c r="AS124" s="1053"/>
      <c r="AT124" s="1054"/>
      <c r="AU124" s="1151" t="s">
        <v>478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449</v>
      </c>
      <c r="BR124" s="1118"/>
      <c r="BS124" s="1118"/>
      <c r="BT124" s="1118"/>
      <c r="BU124" s="1118"/>
      <c r="BV124" s="1118" t="s">
        <v>435</v>
      </c>
      <c r="BW124" s="1118"/>
      <c r="BX124" s="1118"/>
      <c r="BY124" s="1118"/>
      <c r="BZ124" s="1118"/>
      <c r="CA124" s="1118" t="s">
        <v>449</v>
      </c>
      <c r="CB124" s="1118"/>
      <c r="CC124" s="1118"/>
      <c r="CD124" s="1118"/>
      <c r="CE124" s="1118"/>
      <c r="CF124" s="1119"/>
      <c r="CG124" s="1120"/>
      <c r="CH124" s="1120"/>
      <c r="CI124" s="1120"/>
      <c r="CJ124" s="1121"/>
      <c r="CK124" s="1103"/>
      <c r="CL124" s="1103"/>
      <c r="CM124" s="1103"/>
      <c r="CN124" s="1103"/>
      <c r="CO124" s="1104"/>
      <c r="CP124" s="1110" t="s">
        <v>479</v>
      </c>
      <c r="CQ124" s="1111"/>
      <c r="CR124" s="1111"/>
      <c r="CS124" s="1111"/>
      <c r="CT124" s="1111"/>
      <c r="CU124" s="1111"/>
      <c r="CV124" s="1111"/>
      <c r="CW124" s="1111"/>
      <c r="CX124" s="1111"/>
      <c r="CY124" s="1111"/>
      <c r="CZ124" s="1111"/>
      <c r="DA124" s="1111"/>
      <c r="DB124" s="1111"/>
      <c r="DC124" s="1111"/>
      <c r="DD124" s="1111"/>
      <c r="DE124" s="1111"/>
      <c r="DF124" s="1112"/>
      <c r="DG124" s="1095" t="s">
        <v>435</v>
      </c>
      <c r="DH124" s="1074"/>
      <c r="DI124" s="1074"/>
      <c r="DJ124" s="1074"/>
      <c r="DK124" s="1075"/>
      <c r="DL124" s="1073" t="s">
        <v>480</v>
      </c>
      <c r="DM124" s="1074"/>
      <c r="DN124" s="1074"/>
      <c r="DO124" s="1074"/>
      <c r="DP124" s="1075"/>
      <c r="DQ124" s="1073" t="s">
        <v>481</v>
      </c>
      <c r="DR124" s="1074"/>
      <c r="DS124" s="1074"/>
      <c r="DT124" s="1074"/>
      <c r="DU124" s="1075"/>
      <c r="DV124" s="1076" t="s">
        <v>130</v>
      </c>
      <c r="DW124" s="1077"/>
      <c r="DX124" s="1077"/>
      <c r="DY124" s="1077"/>
      <c r="DZ124" s="1078"/>
    </row>
    <row r="125" spans="1:130" s="246" customFormat="1" ht="26.25" customHeight="1" x14ac:dyDescent="0.15">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480</v>
      </c>
      <c r="AB125" s="1049"/>
      <c r="AC125" s="1049"/>
      <c r="AD125" s="1049"/>
      <c r="AE125" s="1050"/>
      <c r="AF125" s="1051" t="s">
        <v>440</v>
      </c>
      <c r="AG125" s="1049"/>
      <c r="AH125" s="1049"/>
      <c r="AI125" s="1049"/>
      <c r="AJ125" s="1050"/>
      <c r="AK125" s="1051" t="s">
        <v>130</v>
      </c>
      <c r="AL125" s="1049"/>
      <c r="AM125" s="1049"/>
      <c r="AN125" s="1049"/>
      <c r="AO125" s="1050"/>
      <c r="AP125" s="1052" t="s">
        <v>435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482</v>
      </c>
      <c r="CL125" s="1098"/>
      <c r="CM125" s="1098"/>
      <c r="CN125" s="1098"/>
      <c r="CO125" s="1099"/>
      <c r="CP125" s="1030" t="s">
        <v>483</v>
      </c>
      <c r="CQ125" s="979"/>
      <c r="CR125" s="979"/>
      <c r="CS125" s="979"/>
      <c r="CT125" s="979"/>
      <c r="CU125" s="979"/>
      <c r="CV125" s="979"/>
      <c r="CW125" s="979"/>
      <c r="CX125" s="979"/>
      <c r="CY125" s="979"/>
      <c r="CZ125" s="979"/>
      <c r="DA125" s="979"/>
      <c r="DB125" s="979"/>
      <c r="DC125" s="979"/>
      <c r="DD125" s="979"/>
      <c r="DE125" s="979"/>
      <c r="DF125" s="980"/>
      <c r="DG125" s="1016" t="s">
        <v>484</v>
      </c>
      <c r="DH125" s="1017"/>
      <c r="DI125" s="1017"/>
      <c r="DJ125" s="1017"/>
      <c r="DK125" s="1017"/>
      <c r="DL125" s="1017" t="s">
        <v>480</v>
      </c>
      <c r="DM125" s="1017"/>
      <c r="DN125" s="1017"/>
      <c r="DO125" s="1017"/>
      <c r="DP125" s="1017"/>
      <c r="DQ125" s="1017" t="s">
        <v>130</v>
      </c>
      <c r="DR125" s="1017"/>
      <c r="DS125" s="1017"/>
      <c r="DT125" s="1017"/>
      <c r="DU125" s="1017"/>
      <c r="DV125" s="1018" t="s">
        <v>484</v>
      </c>
      <c r="DW125" s="1018"/>
      <c r="DX125" s="1018"/>
      <c r="DY125" s="1018"/>
      <c r="DZ125" s="1019"/>
    </row>
    <row r="126" spans="1:130" s="246" customFormat="1" ht="26.25" customHeight="1" thickBot="1" x14ac:dyDescent="0.2">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435</v>
      </c>
      <c r="AB126" s="1049"/>
      <c r="AC126" s="1049"/>
      <c r="AD126" s="1049"/>
      <c r="AE126" s="1050"/>
      <c r="AF126" s="1051" t="s">
        <v>480</v>
      </c>
      <c r="AG126" s="1049"/>
      <c r="AH126" s="1049"/>
      <c r="AI126" s="1049"/>
      <c r="AJ126" s="1050"/>
      <c r="AK126" s="1051" t="s">
        <v>484</v>
      </c>
      <c r="AL126" s="1049"/>
      <c r="AM126" s="1049"/>
      <c r="AN126" s="1049"/>
      <c r="AO126" s="1050"/>
      <c r="AP126" s="1052" t="s">
        <v>435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485</v>
      </c>
      <c r="CQ126" s="1040"/>
      <c r="CR126" s="1040"/>
      <c r="CS126" s="1040"/>
      <c r="CT126" s="1040"/>
      <c r="CU126" s="1040"/>
      <c r="CV126" s="1040"/>
      <c r="CW126" s="1040"/>
      <c r="CX126" s="1040"/>
      <c r="CY126" s="1040"/>
      <c r="CZ126" s="1040"/>
      <c r="DA126" s="1040"/>
      <c r="DB126" s="1040"/>
      <c r="DC126" s="1040"/>
      <c r="DD126" s="1040"/>
      <c r="DE126" s="1040"/>
      <c r="DF126" s="1041"/>
      <c r="DG126" s="1009" t="s">
        <v>437</v>
      </c>
      <c r="DH126" s="1010"/>
      <c r="DI126" s="1010"/>
      <c r="DJ126" s="1010"/>
      <c r="DK126" s="1010"/>
      <c r="DL126" s="1010" t="s">
        <v>435</v>
      </c>
      <c r="DM126" s="1010"/>
      <c r="DN126" s="1010"/>
      <c r="DO126" s="1010"/>
      <c r="DP126" s="1010"/>
      <c r="DQ126" s="1010" t="s">
        <v>130</v>
      </c>
      <c r="DR126" s="1010"/>
      <c r="DS126" s="1010"/>
      <c r="DT126" s="1010"/>
      <c r="DU126" s="1010"/>
      <c r="DV126" s="1011" t="s">
        <v>437</v>
      </c>
      <c r="DW126" s="1011"/>
      <c r="DX126" s="1011"/>
      <c r="DY126" s="1011"/>
      <c r="DZ126" s="1012"/>
    </row>
    <row r="127" spans="1:130" s="246" customFormat="1" ht="26.25" customHeight="1" x14ac:dyDescent="0.15">
      <c r="A127" s="1150"/>
      <c r="B127" s="1038"/>
      <c r="C127" s="1092" t="s">
        <v>486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130</v>
      </c>
      <c r="AB127" s="1049"/>
      <c r="AC127" s="1049"/>
      <c r="AD127" s="1049"/>
      <c r="AE127" s="1050"/>
      <c r="AF127" s="1051" t="s">
        <v>435</v>
      </c>
      <c r="AG127" s="1049"/>
      <c r="AH127" s="1049"/>
      <c r="AI127" s="1049"/>
      <c r="AJ127" s="1050"/>
      <c r="AK127" s="1051" t="s">
        <v>487</v>
      </c>
      <c r="AL127" s="1049"/>
      <c r="AM127" s="1049"/>
      <c r="AN127" s="1049"/>
      <c r="AO127" s="1050"/>
      <c r="AP127" s="1052" t="s">
        <v>130</v>
      </c>
      <c r="AQ127" s="1053"/>
      <c r="AR127" s="1053"/>
      <c r="AS127" s="1053"/>
      <c r="AT127" s="1054"/>
      <c r="AU127" s="282"/>
      <c r="AV127" s="282"/>
      <c r="AW127" s="282"/>
      <c r="AX127" s="1122" t="s">
        <v>488</v>
      </c>
      <c r="AY127" s="1123"/>
      <c r="AZ127" s="1123"/>
      <c r="BA127" s="1123"/>
      <c r="BB127" s="1123"/>
      <c r="BC127" s="1123"/>
      <c r="BD127" s="1123"/>
      <c r="BE127" s="1124"/>
      <c r="BF127" s="1125" t="s">
        <v>489</v>
      </c>
      <c r="BG127" s="1123"/>
      <c r="BH127" s="1123"/>
      <c r="BI127" s="1123"/>
      <c r="BJ127" s="1123"/>
      <c r="BK127" s="1123"/>
      <c r="BL127" s="1124"/>
      <c r="BM127" s="1125" t="s">
        <v>490</v>
      </c>
      <c r="BN127" s="1123"/>
      <c r="BO127" s="1123"/>
      <c r="BP127" s="1123"/>
      <c r="BQ127" s="1123"/>
      <c r="BR127" s="1123"/>
      <c r="BS127" s="1124"/>
      <c r="BT127" s="1125" t="s">
        <v>491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492</v>
      </c>
      <c r="CQ127" s="1040"/>
      <c r="CR127" s="1040"/>
      <c r="CS127" s="1040"/>
      <c r="CT127" s="1040"/>
      <c r="CU127" s="1040"/>
      <c r="CV127" s="1040"/>
      <c r="CW127" s="1040"/>
      <c r="CX127" s="1040"/>
      <c r="CY127" s="1040"/>
      <c r="CZ127" s="1040"/>
      <c r="DA127" s="1040"/>
      <c r="DB127" s="1040"/>
      <c r="DC127" s="1040"/>
      <c r="DD127" s="1040"/>
      <c r="DE127" s="1040"/>
      <c r="DF127" s="1041"/>
      <c r="DG127" s="1009" t="s">
        <v>435</v>
      </c>
      <c r="DH127" s="1010"/>
      <c r="DI127" s="1010"/>
      <c r="DJ127" s="1010"/>
      <c r="DK127" s="1010"/>
      <c r="DL127" s="1010" t="s">
        <v>480</v>
      </c>
      <c r="DM127" s="1010"/>
      <c r="DN127" s="1010"/>
      <c r="DO127" s="1010"/>
      <c r="DP127" s="1010"/>
      <c r="DQ127" s="1010" t="s">
        <v>440</v>
      </c>
      <c r="DR127" s="1010"/>
      <c r="DS127" s="1010"/>
      <c r="DT127" s="1010"/>
      <c r="DU127" s="1010"/>
      <c r="DV127" s="1011" t="s">
        <v>480</v>
      </c>
      <c r="DW127" s="1011"/>
      <c r="DX127" s="1011"/>
      <c r="DY127" s="1011"/>
      <c r="DZ127" s="1012"/>
    </row>
    <row r="128" spans="1:130" s="246" customFormat="1" ht="26.25" customHeight="1" thickBot="1" x14ac:dyDescent="0.2">
      <c r="A128" s="1133" t="s">
        <v>493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494</v>
      </c>
      <c r="X128" s="1135"/>
      <c r="Y128" s="1135"/>
      <c r="Z128" s="1136"/>
      <c r="AA128" s="1137">
        <v>6838</v>
      </c>
      <c r="AB128" s="1138"/>
      <c r="AC128" s="1138"/>
      <c r="AD128" s="1138"/>
      <c r="AE128" s="1139"/>
      <c r="AF128" s="1140">
        <v>8163</v>
      </c>
      <c r="AG128" s="1138"/>
      <c r="AH128" s="1138"/>
      <c r="AI128" s="1138"/>
      <c r="AJ128" s="1139"/>
      <c r="AK128" s="1140">
        <v>10287</v>
      </c>
      <c r="AL128" s="1138"/>
      <c r="AM128" s="1138"/>
      <c r="AN128" s="1138"/>
      <c r="AO128" s="1139"/>
      <c r="AP128" s="1141"/>
      <c r="AQ128" s="1142"/>
      <c r="AR128" s="1142"/>
      <c r="AS128" s="1142"/>
      <c r="AT128" s="1143"/>
      <c r="AU128" s="282"/>
      <c r="AV128" s="282"/>
      <c r="AW128" s="282"/>
      <c r="AX128" s="978" t="s">
        <v>495</v>
      </c>
      <c r="AY128" s="979"/>
      <c r="AZ128" s="979"/>
      <c r="BA128" s="979"/>
      <c r="BB128" s="979"/>
      <c r="BC128" s="979"/>
      <c r="BD128" s="979"/>
      <c r="BE128" s="980"/>
      <c r="BF128" s="1144" t="s">
        <v>480</v>
      </c>
      <c r="BG128" s="1145"/>
      <c r="BH128" s="1145"/>
      <c r="BI128" s="1145"/>
      <c r="BJ128" s="1145"/>
      <c r="BK128" s="1145"/>
      <c r="BL128" s="1146"/>
      <c r="BM128" s="1144">
        <v>14.05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496</v>
      </c>
      <c r="CQ128" s="1127"/>
      <c r="CR128" s="1127"/>
      <c r="CS128" s="1127"/>
      <c r="CT128" s="1127"/>
      <c r="CU128" s="1127"/>
      <c r="CV128" s="1127"/>
      <c r="CW128" s="1127"/>
      <c r="CX128" s="1127"/>
      <c r="CY128" s="1127"/>
      <c r="CZ128" s="1127"/>
      <c r="DA128" s="1127"/>
      <c r="DB128" s="1127"/>
      <c r="DC128" s="1127"/>
      <c r="DD128" s="1127"/>
      <c r="DE128" s="1127"/>
      <c r="DF128" s="1128"/>
      <c r="DG128" s="1129" t="s">
        <v>435</v>
      </c>
      <c r="DH128" s="1130"/>
      <c r="DI128" s="1130"/>
      <c r="DJ128" s="1130"/>
      <c r="DK128" s="1130"/>
      <c r="DL128" s="1130" t="s">
        <v>480</v>
      </c>
      <c r="DM128" s="1130"/>
      <c r="DN128" s="1130"/>
      <c r="DO128" s="1130"/>
      <c r="DP128" s="1130"/>
      <c r="DQ128" s="1130" t="s">
        <v>435</v>
      </c>
      <c r="DR128" s="1130"/>
      <c r="DS128" s="1130"/>
      <c r="DT128" s="1130"/>
      <c r="DU128" s="1130"/>
      <c r="DV128" s="1131" t="s">
        <v>487</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497</v>
      </c>
      <c r="X129" s="1164"/>
      <c r="Y129" s="1164"/>
      <c r="Z129" s="1165"/>
      <c r="AA129" s="1048">
        <v>7119761</v>
      </c>
      <c r="AB129" s="1049"/>
      <c r="AC129" s="1049"/>
      <c r="AD129" s="1049"/>
      <c r="AE129" s="1050"/>
      <c r="AF129" s="1051">
        <v>7062501</v>
      </c>
      <c r="AG129" s="1049"/>
      <c r="AH129" s="1049"/>
      <c r="AI129" s="1049"/>
      <c r="AJ129" s="1050"/>
      <c r="AK129" s="1051">
        <v>6979798</v>
      </c>
      <c r="AL129" s="1049"/>
      <c r="AM129" s="1049"/>
      <c r="AN129" s="1049"/>
      <c r="AO129" s="1050"/>
      <c r="AP129" s="1166"/>
      <c r="AQ129" s="1167"/>
      <c r="AR129" s="1167"/>
      <c r="AS129" s="1167"/>
      <c r="AT129" s="1168"/>
      <c r="AU129" s="284"/>
      <c r="AV129" s="284"/>
      <c r="AW129" s="284"/>
      <c r="AX129" s="1157" t="s">
        <v>498</v>
      </c>
      <c r="AY129" s="1040"/>
      <c r="AZ129" s="1040"/>
      <c r="BA129" s="1040"/>
      <c r="BB129" s="1040"/>
      <c r="BC129" s="1040"/>
      <c r="BD129" s="1040"/>
      <c r="BE129" s="1041"/>
      <c r="BF129" s="1158" t="s">
        <v>130</v>
      </c>
      <c r="BG129" s="1159"/>
      <c r="BH129" s="1159"/>
      <c r="BI129" s="1159"/>
      <c r="BJ129" s="1159"/>
      <c r="BK129" s="1159"/>
      <c r="BL129" s="1160"/>
      <c r="BM129" s="1158">
        <v>19.05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500</v>
      </c>
      <c r="X130" s="1164"/>
      <c r="Y130" s="1164"/>
      <c r="Z130" s="1165"/>
      <c r="AA130" s="1048">
        <v>1328775</v>
      </c>
      <c r="AB130" s="1049"/>
      <c r="AC130" s="1049"/>
      <c r="AD130" s="1049"/>
      <c r="AE130" s="1050"/>
      <c r="AF130" s="1051">
        <v>1376257</v>
      </c>
      <c r="AG130" s="1049"/>
      <c r="AH130" s="1049"/>
      <c r="AI130" s="1049"/>
      <c r="AJ130" s="1050"/>
      <c r="AK130" s="1051">
        <v>1419352</v>
      </c>
      <c r="AL130" s="1049"/>
      <c r="AM130" s="1049"/>
      <c r="AN130" s="1049"/>
      <c r="AO130" s="1050"/>
      <c r="AP130" s="1166"/>
      <c r="AQ130" s="1167"/>
      <c r="AR130" s="1167"/>
      <c r="AS130" s="1167"/>
      <c r="AT130" s="1168"/>
      <c r="AU130" s="284"/>
      <c r="AV130" s="284"/>
      <c r="AW130" s="284"/>
      <c r="AX130" s="1157" t="s">
        <v>501</v>
      </c>
      <c r="AY130" s="1040"/>
      <c r="AZ130" s="1040"/>
      <c r="BA130" s="1040"/>
      <c r="BB130" s="1040"/>
      <c r="BC130" s="1040"/>
      <c r="BD130" s="1040"/>
      <c r="BE130" s="1041"/>
      <c r="BF130" s="1194">
        <v>4.3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502</v>
      </c>
      <c r="X131" s="1202"/>
      <c r="Y131" s="1202"/>
      <c r="Z131" s="1203"/>
      <c r="AA131" s="1095">
        <v>5790986</v>
      </c>
      <c r="AB131" s="1074"/>
      <c r="AC131" s="1074"/>
      <c r="AD131" s="1074"/>
      <c r="AE131" s="1075"/>
      <c r="AF131" s="1073">
        <v>5686244</v>
      </c>
      <c r="AG131" s="1074"/>
      <c r="AH131" s="1074"/>
      <c r="AI131" s="1074"/>
      <c r="AJ131" s="1075"/>
      <c r="AK131" s="1073">
        <v>5560446</v>
      </c>
      <c r="AL131" s="1074"/>
      <c r="AM131" s="1074"/>
      <c r="AN131" s="1074"/>
      <c r="AO131" s="1075"/>
      <c r="AP131" s="1204"/>
      <c r="AQ131" s="1205"/>
      <c r="AR131" s="1205"/>
      <c r="AS131" s="1205"/>
      <c r="AT131" s="1206"/>
      <c r="AU131" s="284"/>
      <c r="AV131" s="284"/>
      <c r="AW131" s="284"/>
      <c r="AX131" s="1176" t="s">
        <v>503</v>
      </c>
      <c r="AY131" s="1127"/>
      <c r="AZ131" s="1127"/>
      <c r="BA131" s="1127"/>
      <c r="BB131" s="1127"/>
      <c r="BC131" s="1127"/>
      <c r="BD131" s="1127"/>
      <c r="BE131" s="1128"/>
      <c r="BF131" s="1177" t="s">
        <v>435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505</v>
      </c>
      <c r="W132" s="1187"/>
      <c r="X132" s="1187"/>
      <c r="Y132" s="1187"/>
      <c r="Z132" s="1188"/>
      <c r="AA132" s="1189">
        <v>3.894535404</v>
      </c>
      <c r="AB132" s="1190"/>
      <c r="AC132" s="1190"/>
      <c r="AD132" s="1190"/>
      <c r="AE132" s="1191"/>
      <c r="AF132" s="1192">
        <v>4.5320777650000004</v>
      </c>
      <c r="AG132" s="1190"/>
      <c r="AH132" s="1190"/>
      <c r="AI132" s="1190"/>
      <c r="AJ132" s="1191"/>
      <c r="AK132" s="1192">
        <v>4.5119941819999996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506</v>
      </c>
      <c r="W133" s="1170"/>
      <c r="X133" s="1170"/>
      <c r="Y133" s="1170"/>
      <c r="Z133" s="1171"/>
      <c r="AA133" s="1172">
        <v>3.6</v>
      </c>
      <c r="AB133" s="1173"/>
      <c r="AC133" s="1173"/>
      <c r="AD133" s="1173"/>
      <c r="AE133" s="1174"/>
      <c r="AF133" s="1172">
        <v>4</v>
      </c>
      <c r="AG133" s="1173"/>
      <c r="AH133" s="1173"/>
      <c r="AI133" s="1173"/>
      <c r="AJ133" s="1174"/>
      <c r="AK133" s="1172">
        <v>4.3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W/9kM9SDsEJON/WudEUgNSM6a+VvzsFvtrIC/zux173p8BpJNoE98to/Tt7y3W8MXeaBDquAB7cigG7SXxmScA==" saltValue="jtgsdrOv+IbOw+KS2JNt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Q110"/>
  <sheetViews>
    <sheetView showGridLines="0" view="pageBreakPreview" topLeftCell="A70" zoomScaleNormal="85" zoomScaleSheetLayoutView="100" workbookViewId="0">
      <selection activeCell="AI28" sqref="AI28"/>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N5CWU6xUpqvpQbPVFdPKIpFVEaL+Q+gWN7QybLMGNWcC8Qv67+mA/jG+mDy5J38H61ZLmAI6tpsYKJdjqyAdA==" saltValue="JMgOUlfNlskcqgV/ptGA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53" zoomScaleNormal="100" zoomScaleSheetLayoutView="55" workbookViewId="0">
      <selection activeCell="CK51" sqref="CK51"/>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iZDva2LinAwx/t5erdEF9V65G7AjYwqUDHz8Q460kqAp1q2J+6PyW0Q0GyC18zrAyxXgEzSn93BrKJHW5VTAA==" saltValue="Wvb6RgJKEWYQhhYRu1mz5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CK51" sqref="CK51"/>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515</v>
      </c>
      <c r="AL9" s="1213"/>
      <c r="AM9" s="1213"/>
      <c r="AN9" s="1214"/>
      <c r="AO9" s="312">
        <v>2518878</v>
      </c>
      <c r="AP9" s="312">
        <v>147501</v>
      </c>
      <c r="AQ9" s="313">
        <v>84679</v>
      </c>
      <c r="AR9" s="314">
        <v>74.2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516</v>
      </c>
      <c r="AL10" s="1213"/>
      <c r="AM10" s="1213"/>
      <c r="AN10" s="1214"/>
      <c r="AO10" s="315">
        <v>608750</v>
      </c>
      <c r="AP10" s="315">
        <v>35647</v>
      </c>
      <c r="AQ10" s="316">
        <v>6771</v>
      </c>
      <c r="AR10" s="317">
        <v>426.5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517</v>
      </c>
      <c r="AL11" s="1213"/>
      <c r="AM11" s="1213"/>
      <c r="AN11" s="1214"/>
      <c r="AO11" s="315">
        <v>4420</v>
      </c>
      <c r="AP11" s="315">
        <v>259</v>
      </c>
      <c r="AQ11" s="316">
        <v>10249</v>
      </c>
      <c r="AR11" s="317">
        <v>-97.5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518</v>
      </c>
      <c r="AL12" s="1213"/>
      <c r="AM12" s="1213"/>
      <c r="AN12" s="1214"/>
      <c r="AO12" s="315">
        <v>89025</v>
      </c>
      <c r="AP12" s="315">
        <v>5213</v>
      </c>
      <c r="AQ12" s="316">
        <v>835</v>
      </c>
      <c r="AR12" s="317">
        <v>524.29999999999995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519</v>
      </c>
      <c r="AL13" s="1213"/>
      <c r="AM13" s="1213"/>
      <c r="AN13" s="1214"/>
      <c r="AO13" s="315" t="s">
        <v>520</v>
      </c>
      <c r="AP13" s="315" t="s">
        <v>520</v>
      </c>
      <c r="AQ13" s="316" t="s">
        <v>520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521</v>
      </c>
      <c r="AL14" s="1213"/>
      <c r="AM14" s="1213"/>
      <c r="AN14" s="1214"/>
      <c r="AO14" s="315" t="s">
        <v>520</v>
      </c>
      <c r="AP14" s="315" t="s">
        <v>520</v>
      </c>
      <c r="AQ14" s="316">
        <v>4010</v>
      </c>
      <c r="AR14" s="317" t="s">
        <v>520</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522</v>
      </c>
      <c r="AL15" s="1213"/>
      <c r="AM15" s="1213"/>
      <c r="AN15" s="1214"/>
      <c r="AO15" s="315">
        <v>85750</v>
      </c>
      <c r="AP15" s="315">
        <v>5021</v>
      </c>
      <c r="AQ15" s="316">
        <v>1615</v>
      </c>
      <c r="AR15" s="317">
        <v>210.9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523</v>
      </c>
      <c r="AL16" s="1216"/>
      <c r="AM16" s="1216"/>
      <c r="AN16" s="1217"/>
      <c r="AO16" s="315">
        <v>-217931</v>
      </c>
      <c r="AP16" s="315">
        <v>-12762</v>
      </c>
      <c r="AQ16" s="316">
        <v>-7253</v>
      </c>
      <c r="AR16" s="317">
        <v>76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3088892</v>
      </c>
      <c r="AP17" s="315">
        <v>180880</v>
      </c>
      <c r="AQ17" s="316">
        <v>100906</v>
      </c>
      <c r="AR17" s="317">
        <v>79.3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528</v>
      </c>
      <c r="AL21" s="1208"/>
      <c r="AM21" s="1208"/>
      <c r="AN21" s="1209"/>
      <c r="AO21" s="327">
        <v>15.52</v>
      </c>
      <c r="AP21" s="328">
        <v>9.2799999999999994</v>
      </c>
      <c r="AQ21" s="329">
        <v>6.24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529</v>
      </c>
      <c r="AL22" s="1208"/>
      <c r="AM22" s="1208"/>
      <c r="AN22" s="1209"/>
      <c r="AO22" s="332">
        <v>100.5</v>
      </c>
      <c r="AP22" s="333">
        <v>97.5</v>
      </c>
      <c r="AQ22" s="334">
        <v>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533</v>
      </c>
      <c r="AL32" s="1224"/>
      <c r="AM32" s="1224"/>
      <c r="AN32" s="1225"/>
      <c r="AO32" s="342">
        <v>1445713</v>
      </c>
      <c r="AP32" s="342">
        <v>84658</v>
      </c>
      <c r="AQ32" s="343">
        <v>59453</v>
      </c>
      <c r="AR32" s="344">
        <v>42.4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534</v>
      </c>
      <c r="AL33" s="1224"/>
      <c r="AM33" s="1224"/>
      <c r="AN33" s="1225"/>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535</v>
      </c>
      <c r="AL34" s="1224"/>
      <c r="AM34" s="1224"/>
      <c r="AN34" s="1225"/>
      <c r="AO34" s="342">
        <v>6667</v>
      </c>
      <c r="AP34" s="342">
        <v>390</v>
      </c>
      <c r="AQ34" s="343">
        <v>7</v>
      </c>
      <c r="AR34" s="344">
        <v>5471.4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536</v>
      </c>
      <c r="AL35" s="1224"/>
      <c r="AM35" s="1224"/>
      <c r="AN35" s="1225"/>
      <c r="AO35" s="342">
        <v>142723</v>
      </c>
      <c r="AP35" s="342">
        <v>8358</v>
      </c>
      <c r="AQ35" s="343">
        <v>15919</v>
      </c>
      <c r="AR35" s="344">
        <v>-47.5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537</v>
      </c>
      <c r="AL36" s="1224"/>
      <c r="AM36" s="1224"/>
      <c r="AN36" s="1225"/>
      <c r="AO36" s="342">
        <v>85423</v>
      </c>
      <c r="AP36" s="342">
        <v>5002</v>
      </c>
      <c r="AQ36" s="343">
        <v>2366</v>
      </c>
      <c r="AR36" s="344">
        <v>111.4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538</v>
      </c>
      <c r="AL37" s="1224"/>
      <c r="AM37" s="1224"/>
      <c r="AN37" s="1225"/>
      <c r="AO37" s="342" t="s">
        <v>520</v>
      </c>
      <c r="AP37" s="342" t="s">
        <v>520</v>
      </c>
      <c r="AQ37" s="343">
        <v>377</v>
      </c>
      <c r="AR37" s="344" t="s">
        <v>520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539</v>
      </c>
      <c r="AL38" s="1227"/>
      <c r="AM38" s="1227"/>
      <c r="AN38" s="1228"/>
      <c r="AO38" s="345" t="s">
        <v>520</v>
      </c>
      <c r="AP38" s="345" t="s">
        <v>520</v>
      </c>
      <c r="AQ38" s="346">
        <v>2</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540</v>
      </c>
      <c r="AL39" s="1227"/>
      <c r="AM39" s="1227"/>
      <c r="AN39" s="1228"/>
      <c r="AO39" s="342">
        <v>-10287</v>
      </c>
      <c r="AP39" s="342">
        <v>-602</v>
      </c>
      <c r="AQ39" s="343">
        <v>-5971</v>
      </c>
      <c r="AR39" s="344">
        <v>-89.9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541</v>
      </c>
      <c r="AL40" s="1224"/>
      <c r="AM40" s="1224"/>
      <c r="AN40" s="1225"/>
      <c r="AO40" s="342">
        <v>-1419352</v>
      </c>
      <c r="AP40" s="342">
        <v>-83115</v>
      </c>
      <c r="AQ40" s="343">
        <v>-50395</v>
      </c>
      <c r="AR40" s="344">
        <v>64.900000000000006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250887</v>
      </c>
      <c r="AP41" s="342">
        <v>14692</v>
      </c>
      <c r="AQ41" s="343">
        <v>21757</v>
      </c>
      <c r="AR41" s="344">
        <v>-32.5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510</v>
      </c>
      <c r="AN49" s="1220" t="s">
        <v>545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2912176</v>
      </c>
      <c r="AN51" s="364">
        <v>158788</v>
      </c>
      <c r="AO51" s="365">
        <v>6.3</v>
      </c>
      <c r="AP51" s="366">
        <v>106614</v>
      </c>
      <c r="AQ51" s="367">
        <v>17.2</v>
      </c>
      <c r="AR51" s="368">
        <v>-10.9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1324464</v>
      </c>
      <c r="AN52" s="372">
        <v>72217</v>
      </c>
      <c r="AO52" s="373">
        <v>40.700000000000003</v>
      </c>
      <c r="AP52" s="374">
        <v>45545</v>
      </c>
      <c r="AQ52" s="375">
        <v>20.7</v>
      </c>
      <c r="AR52" s="376">
        <v>20</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2717422</v>
      </c>
      <c r="AN53" s="364">
        <v>151186</v>
      </c>
      <c r="AO53" s="365">
        <v>-4.8</v>
      </c>
      <c r="AP53" s="366">
        <v>63727</v>
      </c>
      <c r="AQ53" s="367">
        <v>-40.200000000000003</v>
      </c>
      <c r="AR53" s="368">
        <v>35.4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1139673</v>
      </c>
      <c r="AN54" s="372">
        <v>63407</v>
      </c>
      <c r="AO54" s="373">
        <v>-12.2</v>
      </c>
      <c r="AP54" s="374">
        <v>34577</v>
      </c>
      <c r="AQ54" s="375">
        <v>-24.1</v>
      </c>
      <c r="AR54" s="376">
        <v>11.9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1872098</v>
      </c>
      <c r="AN55" s="364">
        <v>105948</v>
      </c>
      <c r="AO55" s="365">
        <v>-29.9</v>
      </c>
      <c r="AP55" s="366">
        <v>66954</v>
      </c>
      <c r="AQ55" s="367">
        <v>5.0999999999999996</v>
      </c>
      <c r="AR55" s="368">
        <v>-35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962313</v>
      </c>
      <c r="AN56" s="372">
        <v>54460</v>
      </c>
      <c r="AO56" s="373">
        <v>-14.1</v>
      </c>
      <c r="AP56" s="374">
        <v>37305</v>
      </c>
      <c r="AQ56" s="375">
        <v>7.9</v>
      </c>
      <c r="AR56" s="376">
        <v>-22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1577499</v>
      </c>
      <c r="AN57" s="364">
        <v>90546</v>
      </c>
      <c r="AO57" s="365">
        <v>-14.5</v>
      </c>
      <c r="AP57" s="366">
        <v>72656</v>
      </c>
      <c r="AQ57" s="367">
        <v>8.5</v>
      </c>
      <c r="AR57" s="368">
        <v>-23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678701</v>
      </c>
      <c r="AN58" s="372">
        <v>38957</v>
      </c>
      <c r="AO58" s="373">
        <v>-28.5</v>
      </c>
      <c r="AP58" s="374">
        <v>36448</v>
      </c>
      <c r="AQ58" s="375">
        <v>-2.2999999999999998</v>
      </c>
      <c r="AR58" s="376">
        <v>-26.2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1934491</v>
      </c>
      <c r="AN59" s="364">
        <v>113280</v>
      </c>
      <c r="AO59" s="365">
        <v>25.1</v>
      </c>
      <c r="AP59" s="366">
        <v>65080</v>
      </c>
      <c r="AQ59" s="367">
        <v>-10.4</v>
      </c>
      <c r="AR59" s="368">
        <v>35.5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939310</v>
      </c>
      <c r="AN60" s="372">
        <v>55004</v>
      </c>
      <c r="AO60" s="373">
        <v>41.2</v>
      </c>
      <c r="AP60" s="374">
        <v>38201</v>
      </c>
      <c r="AQ60" s="375">
        <v>4.8</v>
      </c>
      <c r="AR60" s="376">
        <v>36.4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2202737</v>
      </c>
      <c r="AN61" s="379">
        <v>123950</v>
      </c>
      <c r="AO61" s="380">
        <v>-3.6</v>
      </c>
      <c r="AP61" s="381">
        <v>75006</v>
      </c>
      <c r="AQ61" s="382">
        <v>-4</v>
      </c>
      <c r="AR61" s="368">
        <v>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1008892</v>
      </c>
      <c r="AN62" s="372">
        <v>56809</v>
      </c>
      <c r="AO62" s="373">
        <v>5.4</v>
      </c>
      <c r="AP62" s="374">
        <v>38415</v>
      </c>
      <c r="AQ62" s="375">
        <v>1.4</v>
      </c>
      <c r="AR62" s="376">
        <v>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8NBrUAJ8eVbDmSRjZ0QmemuAAN438d3JGuBOOhUdDyQLr5mN6K4y9CBslIv4zp82lBdeBvj/F80ZuF9nK8l/mg==" saltValue="dx/tHs3r4KcGKjCbgSE55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Normal="100" zoomScaleSheetLayoutView="55" workbookViewId="0">
      <selection activeCell="CK51" sqref="CK5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1zOj4BFg/5PB1fdPfIfrlM2XJFmiVPG0KEXwi9OMZEOB6pABFqWDTfzN0jBriPnzD6OV6hd/xIWqkXndsK2Pw==" saltValue="6raj/0zGQFZ7VFJxEBFl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BM103" sqref="BM10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2ZxiO98rRo92VbFJ3S+/nxJO7IFof9WvZyPTZ4kjIwibH446jWN0/JpEI5xY3FPzX3WzO0kCSNQsZb2GbC24w==" saltValue="n+JJs6P9bX6h1rXHSleo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election activeCell="CK51" sqref="CK5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2" t="s">
        <v>3</v>
      </c>
      <c r="D47" s="1232"/>
      <c r="E47" s="1233"/>
      <c r="F47" s="11">
        <v>46.56</v>
      </c>
      <c r="G47" s="12">
        <v>48.26</v>
      </c>
      <c r="H47" s="12">
        <v>50.31</v>
      </c>
      <c r="I47" s="12">
        <v>47.51</v>
      </c>
      <c r="J47" s="13">
        <v>46.84</v>
      </c>
    </row>
    <row r="48" spans="2:10" ht="57.75" customHeight="1" x14ac:dyDescent="0.15">
      <c r="B48" s="14"/>
      <c r="C48" s="1234" t="s">
        <v>4</v>
      </c>
      <c r="D48" s="1234"/>
      <c r="E48" s="1235"/>
      <c r="F48" s="15">
        <v>7.1</v>
      </c>
      <c r="G48" s="16">
        <v>7.81</v>
      </c>
      <c r="H48" s="16">
        <v>7.61</v>
      </c>
      <c r="I48" s="16">
        <v>8.7200000000000006</v>
      </c>
      <c r="J48" s="17">
        <v>8.39</v>
      </c>
    </row>
    <row r="49" spans="2:10" ht="57.75" customHeight="1" thickBot="1" x14ac:dyDescent="0.2">
      <c r="B49" s="18"/>
      <c r="C49" s="1236" t="s">
        <v>5</v>
      </c>
      <c r="D49" s="1236"/>
      <c r="E49" s="1237"/>
      <c r="F49" s="19">
        <v>4.08</v>
      </c>
      <c r="G49" s="20">
        <v>5.6</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dW0kMnNFHo6A7LvUC+mOsV8Hx8Hc+mQGFVajLjUqrBh8mWH91g7XDDDwQa/8HPCc4boq0ttBH2FeQlxu8vW+g==" saltValue="MzQWhjPKZMvHSCSm70bG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2020-08-25T05:42:53Z</cp:lastPrinted>
  <dcterms:created xsi:type="dcterms:W3CDTF">2020-02-10T04:28:45Z</dcterms:created>
  <dcterms:modified xsi:type="dcterms:W3CDTF">2020-09-29T04:31:45Z</dcterms:modified>
  <cp:category/>
</cp:coreProperties>
</file>