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AA33" i="12" l="1"/>
  <c r="AA32"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<sst xmlns="http://schemas.openxmlformats.org/spreadsheetml/2006/main" count="1211" uniqueCount="609">
  <si>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</si>
  <si>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</si>
  <si>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</si>
  <si>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</si>
  <si>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</si>
  <si>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</si>
  <si>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</si>
  <si>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</si>
  <si>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</si>
  <si>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</si>
  <si>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</si>
  <si>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</si>
  <si>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</si>
  <si>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</si>
  <si>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</si>
  <si>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</si>
  <si>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</si>
  <si>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</si>
  <si>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</si>
  <si>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</si>
  <si>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</si>
  <si>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</si>
  <si>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</si>
  <si>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</si>
  <si>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</si>
  <si>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</si>
  <si>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</si>
  <si>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</si>
  <si>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</si>
  <si>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</si>
  <si>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</si>
  <si>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</si>
  <si>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</si>
  <si>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</si>
  <si>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</si>
  <si>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</si>
  <si>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</si>
  <si>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</si>
  <si>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</si>
  <si>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</si>
  <si>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</si>
  <si>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</si>
  <si>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</si>
  <si>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</si>
  <si>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</si>
  <si>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</si>
  <si>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</si>
  <si>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</si>
  <si>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</si>
  <si>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</si>
  <si>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</si>
  <si>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</si>
  <si>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</si>
  <si>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</si>
  <si>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</si>
  <si>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</si>
  <si>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</si>
  <si>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</si>
  <si>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</si>
  <si>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</si>
  <si>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</si>
  <si>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</si>
  <si>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</si>
  <si>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</si>
  <si>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</si>
  <si>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</si>
  <si>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</si>
  <si>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</si>
  <si>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</si>
  <si>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</si>
  <si>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</si>
  <si>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</si>
  <si>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</si>
  <si>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</si>
  <si>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</si>
  <si>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</si>
  <si>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</si>
  <si>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</si>
  <si>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</si>
  <si>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</si>
  <si>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</si>
  <si>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</si>
  <si>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</si>
  <si>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</si>
  <si>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</si>
  <si>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</si>
  <si>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</si>
  <si>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</si>
  <si>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</si>
  <si>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</si>
  <si>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</si>
  <si>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</si>
  <si>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</si>
  <si>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</si>
  <si>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</si>
  <si>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</si>
  <si>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</si>
  <si>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</si>
  <si>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</si>
  <si>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</si>
  <si>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</si>
  <si>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</si>
  <si>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</si>
  <si>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</si>
  <si>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</si>
  <si>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</si>
  <si>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</si>
  <si>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</si>
  <si>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</si>
  <si>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</si>
  <si>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</si>
  <si>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</si>
  <si>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</si>
  <si>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</si>
  <si>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</si>
  <si>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</si>
  <si>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</si>
  <si>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</si>
  <si>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</si>
  <si>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</si>
  <si>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</si>
  <si>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</si>
  <si>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</si>
  <si>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</si>
  <si>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</si>
  <si>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</si>
  <si>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</si>
  <si>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</si>
  <si>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</si>
  <si>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</si>
  <si>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</si>
  <si>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</si>
  <si>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</si>
  <si>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</si>
  <si>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</si>
  <si>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</si>
  <si>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</si>
  <si>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</si>
  <si>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</si>
  <si>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</si>
  <si>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</si>
  <si>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</si>
  <si>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</si>
  <si>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</si>
  <si>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</si>
  <si>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</si>
  <si>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</si>
  <si>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</si>
  <si>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</si>
  <si>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</si>
  <si>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</si>
  <si>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</si>
  <si>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</si>
  <si>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</si>
  <si>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</si>
  <si>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</si>
  <si>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</si>
  <si>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</si>
  <si>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</si>
  <si>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</si>
  <si>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</si>
  <si>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</si>
  <si>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</si>
  <si>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</si>
  <si>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</si>
  <si>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</si>
  <si>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</si>
  <si>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</si>
  <si>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</si>
  <si>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</si>
  <si>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</si>
  <si>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</si>
  <si>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</si>
  <si>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</si>
  <si>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</si>
  <si>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</si>
  <si>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</si>
  <si>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</si>
  <si>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</si>
  <si>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</si>
  <si>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</si>
  <si>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</si>
  <si>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</si>
  <si>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</si>
  <si>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</si>
  <si>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</si>
  <si>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</si>
  <si>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</si>
  <si>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</si>
  <si>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</si>
  <si>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</si>
  <si>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</si>
  <si>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</si>
  <si>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</si>
  <si>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</si>
  <si>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</si>
  <si>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</si>
  <si>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</si>
  <si>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</si>
  <si>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</si>
  <si>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</si>
  <si>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</si>
  <si>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</si>
  <si>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</si>
  <si>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</si>
  <si>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</si>
  <si>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</si>
  <si>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</si>
  <si>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</si>
  <si>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三重県木曽岬町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</si>
  <si>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</si>
  <si>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</si>
  <si>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</si>
  <si>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</si>
  <si>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</si>
  <si>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</si>
  <si>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</si>
  <si>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</si>
  <si>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</si>
  <si>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</si>
  <si>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</si>
  <si>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</si>
  <si>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</si>
  <si>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</si>
  <si>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</si>
  <si>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</si>
  <si>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</si>
  <si>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</si>
  <si>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</si>
  <si>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</si>
  <si>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</si>
  <si>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</si>
  <si>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</si>
  <si>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</si>
  <si>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</si>
  <si>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</si>
  <si>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</si>
  <si>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</si>
  <si>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</si>
  <si>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</si>
  <si>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</si>
  <si>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</si>
  <si>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</si>
  <si>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</si>
  <si>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</si>
  <si>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</si>
  <si>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</si>
  <si>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</si>
  <si>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</si>
  <si>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</si>
  <si>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</si>
  <si>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</si>
  <si>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</si>
  <si>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</si>
  <si>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</si>
  <si>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</si>
  <si>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</si>
  <si>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</si>
  <si>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</si>
  <si>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</si>
  <si>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</si>
  <si>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</si>
  <si>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</si>
  <si>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</si>
  <si>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</si>
  <si>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</si>
  <si>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</si>
  <si>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</si>
  <si>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</si>
  <si>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</si>
  <si>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</si>
  <si>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</si>
  <si>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</si>
  <si>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</si>
  <si>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</si>
  <si>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</si>
  <si>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</si>
  <si>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</si>
  <si>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</si>
  <si>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</si>
  <si>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</si>
  <si>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</si>
  <si>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</si>
  <si>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</si>
  <si>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</si>
  <si>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</si>
  <si>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</si>
  <si>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</si>
  <si>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</si>
  <si>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</si>
  <si>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</si>
  <si>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</si>
  <si>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</si>
  <si>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</si>
  <si>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</si>
  <si>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</si>
  <si>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</si>
  <si>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</si>
  <si>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</si>
  <si>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</si>
  <si>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</si>
  <si>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</si>
  <si>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</si>
  <si>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</si>
  <si>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</si>
  <si>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</si>
  <si>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</si>
  <si>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</si>
  <si>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</si>
  <si>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</si>
  <si>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</si>
  <si>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</si>
  <si>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</si>
  <si>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</si>
  <si>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</si>
  <si>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</si>
  <si>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</si>
  <si>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</si>
  <si>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</si>
  <si>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</si>
  <si>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</si>
  <si>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</si>
  <si>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</si>
  <si>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</si>
  <si>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</si>
  <si>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</si>
  <si>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</si>
  <si>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</si>
  <si>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</si>
  <si>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</si>
  <si>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</si>
  <si>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</si>
  <si>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</si>
  <si>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</si>
  <si>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</si>
  <si>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</si>
  <si>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</si>
  <si>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</si>
  <si>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</si>
  <si>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</si>
  <si>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</si>
  <si>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</si>
  <si>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</si>
  <si>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</si>
  <si>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</si>
  <si>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</si>
  <si>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</si>
  <si>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</si>
  <si>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</si>
  <si>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</si>
  <si>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</si>
  <si>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</si>
  <si>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</si>
  <si>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</si>
  <si>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</si>
  <si>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</si>
  <si>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</si>
  <si>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</si>
  <si>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</si>
  <si>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</si>
  <si>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三重県木曽岬町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</si>
  <si>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</si>
  <si>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</si>
  <si>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</si>
  <si>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</si>
  <si>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</si>
  <si>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</si>
  <si>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</si>
  <si>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</si>
  <si>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</si>
  <si>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</si>
  <si>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</si>
  <si>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</si>
  <si>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</si>
  <si>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</si>
  <si>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</si>
  <si>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</si>
  <si>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</si>
  <si>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</si>
  <si>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</si>
  <si>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</si>
  <si>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</si>
  <si>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</si>
  <si>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</si>
  <si>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</si>
  <si>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</si>
  <si>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</si>
  <si>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</si>
  <si>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</si>
  <si>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</si>
  <si>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</si>
  <si>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</si>
  <si>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</si>
  <si>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</si>
  <si>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</si>
  <si>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</si>
  <si>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</si>
  <si>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</si>
  <si>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</si>
  <si>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</si>
  <si>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</si>
  <si>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</si>
  <si>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</si>
  <si>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</si>
  <si>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</si>
  <si>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</si>
  <si>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</si>
  <si>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</si>
  <si>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</si>
  <si>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</si>
  <si>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</si>
  <si>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</si>
  <si>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</si>
  <si>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</si>
  <si>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</si>
  <si>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</si>
  <si>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</si>
  <si>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</si>
  <si>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</si>
  <si>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</si>
  <si>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</si>
  <si>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</si>
  <si>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</si>
  <si>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</si>
  <si>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</si>
  <si>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</si>
  <si>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</si>
  <si>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</si>
  <si>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</si>
  <si>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</si>
  <si>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</si>
  <si>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</si>
  <si>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</si>
  <si>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</si>
  <si>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</si>
  <si>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</si>
  <si>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</si>
  <si>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</si>
  <si>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</si>
  <si>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</si>
  <si>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</si>
  <si>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</si>
  <si>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</si>
  <si>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</si>
  <si>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</si>
  <si>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</si>
  <si>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</si>
  <si>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</si>
  <si>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</si>
  <si>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</si>
  <si>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</si>
  <si>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</si>
  <si>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</si>
  <si>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</si>
  <si>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</si>
  <si>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</si>
  <si>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</si>
  <si>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</si>
  <si>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</si>
  <si>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</si>
  <si>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</si>
  <si>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</si>
  <si>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</si>
  <si>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</si>
  <si>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</si>
  <si>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</si>
  <si>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</si>
  <si>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</si>
  <si>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</si>
  <si>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</si>
  <si>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</si>
  <si>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</si>
  <si>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</si>
  <si>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</si>
  <si>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</si>
  <si>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</si>
  <si>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</si>
  <si>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</si>
  <si>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</si>
  <si>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</si>
  <si>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</si>
  <si>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</si>
  <si>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</si>
  <si>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</si>
  <si>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</si>
  <si>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</si>
  <si>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</si>
  <si>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</si>
  <si>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</si>
  <si>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</si>
  <si>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</si>
  <si>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</si>
  <si>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</si>
  <si>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</si>
  <si>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</si>
  <si>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</si>
  <si>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</si>
  <si>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</si>
  <si>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</si>
  <si>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</si>
  <si>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</si>
  <si>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</si>
  <si>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</si>
  <si>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</si>
  <si>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</si>
  <si>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</si>
  <si>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</si>
  <si>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</si>
  <si>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</si>
  <si>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</si>
  <si>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</si>
  <si>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</si>
  <si>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</si>
  <si>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</si>
  <si>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</si>
  <si>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</si>
  <si>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</si>
  <si>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</si>
  <si>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</si>
  <si>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</si>
  <si>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</si>
  <si>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</si>
  <si>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</si>
  <si>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</si>
  <si>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</si>
  <si>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</si>
  <si>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</si>
  <si>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</si>
  <si>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</si>
  <si>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</si>
  <si>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</si>
  <si>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</si>
  <si>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</si>
  <si>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</si>
  <si>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</si>
  <si>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</si>
  <si>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</si>
  <si>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</si>
  <si>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</si>
  <si>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</si>
  <si>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</si>
  <si>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</si>
  <si>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</si>
  <si>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</si>
  <si>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</si>
  <si>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</si>
  <si>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</si>
  <si>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</si>
  <si>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</si>
  <si>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</si>
  <si>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</si>
  <si>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</si>
  <si>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</si>
  <si>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1.68</t>
  </si>
  <si>
    <t>▲ 2.90</t>
  </si>
  <si>
    <t>▲ 0.66</t>
  </si>
  <si>
    <t>水道事業会計</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</si>
  <si>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</si>
  <si>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</si>
  <si>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</si>
  <si>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</si>
  <si>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</si>
  <si>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</si>
  <si>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</si>
  <si>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</si>
  <si>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</si>
  <si>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</si>
  <si>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</si>
  <si>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</si>
  <si>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</si>
  <si>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</si>
  <si>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</si>
  <si>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</si>
  <si>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</si>
  <si>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</si>
  <si>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</si>
  <si>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三重県市町総合事務組合（退職手当特別会計）</t>
    <phoneticPr fontId="2"/>
  </si>
  <si>
    <t>三重県市町総合事務組合（デジタル地図特別会計）</t>
  </si>
  <si>
    <t>三重県市町総合事務組合（共同研修会計）</t>
    <rPh sb="12" eb="14">
      <t>キョウドウ</t>
    </rPh>
    <rPh sb="14" eb="16">
      <t>ケンシュウ</t>
    </rPh>
    <phoneticPr fontId="2"/>
  </si>
  <si>
    <t>三重県市町総合事務組合（物品特別会計）</t>
    <rPh sb="12" eb="14">
      <t>ブッピン</t>
    </rPh>
    <phoneticPr fontId="2"/>
  </si>
  <si>
    <t>三重県市町総合事務組合（公平委員会特別会計）</t>
    <rPh sb="12" eb="14">
      <t>コウヘイ</t>
    </rPh>
    <rPh sb="14" eb="17">
      <t>イインカイ</t>
    </rPh>
    <phoneticPr fontId="2"/>
  </si>
  <si>
    <t>三重県市町総合事務組合（消防救急無線特別会計）</t>
    <rPh sb="12" eb="14">
      <t>ショウボウ</t>
    </rPh>
    <rPh sb="14" eb="16">
      <t>キュウキュウ</t>
    </rPh>
    <rPh sb="16" eb="18">
      <t>ムセン</t>
    </rPh>
    <phoneticPr fontId="2"/>
  </si>
  <si>
    <t>桑名・員弁広域連合（一般会計）</t>
  </si>
  <si>
    <t>三重地方税管理回収機構（一般会計）</t>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</si>
  <si>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</si>
  <si>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</si>
  <si>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</si>
  <si>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木曽岬町土地開発公社</t>
    <rPh sb="0" eb="4">
      <t>キソサキチョウ</t>
    </rPh>
    <rPh sb="4" eb="6">
      <t>トチ</t>
    </rPh>
    <rPh sb="6" eb="8">
      <t>カイハツ</t>
    </rPh>
    <rPh sb="8" eb="10">
      <t>コウシャ</t>
    </rPh>
    <phoneticPr fontId="2"/>
  </si>
  <si>
    <t>▲0</t>
    <phoneticPr fontId="2"/>
  </si>
  <si>
    <t>-</t>
    <phoneticPr fontId="2"/>
  </si>
  <si>
    <t>基本財産基金</t>
    <rPh sb="0" eb="2">
      <t>キホン</t>
    </rPh>
    <rPh sb="2" eb="4">
      <t>ザイサン</t>
    </rPh>
    <rPh sb="4" eb="6">
      <t>キキン</t>
    </rPh>
    <phoneticPr fontId="2"/>
  </si>
  <si>
    <t>災害救助基金</t>
    <rPh sb="0" eb="2">
      <t>サイガイ</t>
    </rPh>
    <rPh sb="2" eb="4">
      <t>キュウジョ</t>
    </rPh>
    <rPh sb="4" eb="6">
      <t>キキン</t>
    </rPh>
    <phoneticPr fontId="2"/>
  </si>
  <si>
    <t>ふるさときそさき応援基金</t>
    <rPh sb="8" eb="10">
      <t>オウエン</t>
    </rPh>
    <rPh sb="10" eb="12">
      <t>キキン</t>
    </rPh>
    <phoneticPr fontId="2"/>
  </si>
  <si>
    <t>水道水源基金</t>
    <rPh sb="0" eb="2">
      <t>スイドウ</t>
    </rPh>
    <rPh sb="2" eb="4">
      <t>スイゲン</t>
    </rPh>
    <rPh sb="4" eb="6">
      <t>キキン</t>
    </rPh>
    <phoneticPr fontId="2"/>
  </si>
  <si>
    <t>公営住宅基金</t>
    <rPh sb="0" eb="2">
      <t>コウエイ</t>
    </rPh>
    <rPh sb="2" eb="4">
      <t>ジュウタク</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</si>
  <si>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</si>
  <si>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</si>
  <si>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</si>
  <si>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</si>
  <si>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</si>
  <si>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</si>
  <si>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</si>
  <si>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</si>
  <si>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</si>
  <si>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</si>
  <si>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</si>
  <si>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</si>
  <si>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べて低く、将来負担比率はなしの状況となっている。これは、上・下水道事業の高い利率起債を繰上償還で整理し、また地方債の新規発行を抑制したためである。しかし、平成27年度から29年度にかけて新庁舎建設事業の財源として地方債を発行し、令和2年度より地方債の元金償還が始まることから、今後は実質公債費比率、将来負担比率共に上昇が予想される。そのため、これまで以上に公債費の適正化に取り組んで行く必要がある。</t>
    <rPh sb="139" eb="141">
      <t>ガンキン</t>
    </rPh>
    <phoneticPr fontId="5"/>
  </si>
  <si>
    <t>将来負担比率については、平成28年度時点でなしとなっており、有形固定資産減価償却率は、類似団体を下回っている。将来負担比率は上・下水道事業の高い利率起債を繰上償還で整理し、また地方債の新規発行を抑制したためである。有形固定資産減価償却率については、体育館・公民館等で80%以上であるが、新庁舎建設により、庁舎が6.9%と極端に低く、平均して類似団体平均を下回っている。しかし、平成27年度から29年度にかけて新庁舎建設事業の財源として新規地方債の発行及び基金の取崩しを行ったことから、将来負担比率は今後増加が予想される。また、公共施設等総合管理計画に基づき、老朽化した施設については積極的に対策を講ずるものとする。</t>
    <rPh sb="48" eb="50">
      <t>シタマワ</t>
    </rPh>
    <rPh sb="174" eb="176">
      <t>ヘイキン</t>
    </rPh>
    <rPh sb="177" eb="17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</si>
</sst>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CC6F-4DBC-BC47-BD8DED9448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26336</c:v>
                </c:pt>
                <c:pt idx="1">
                  <c:v>70797</c:v>
                </c:pt>
                <c:pt idx="2">
                  <c:v>241145</c:v>
                </c:pt>
                <c:pt idx="3">
                  <c:v>230281</c:v>
                </c:pt>
                <c:pt idx="4">
                  <c:v>52605</c:v>
                </c:pt>
              </c:numCache>
            </c:numRef>
          </c:val>
          <c:smooth val="0"/>
          <c:extLst>
            <c:ext xmlns:c16="http://schemas.microsoft.com/office/drawing/2014/chart" uri="{C3380CC4-5D6E-409C-BE32-E72D297353CC}">
              <c16:uniqueId val="{00000001-CC6F-4DBC-BC47-BD8DED9448B2}"/>
            </c:ext>
          </c:extLst>
        </c:ser>
        <c:dLbls>
          <c:showLegendKey val="0"/>
          <c:showVal val="0"/>
          <c:showCatName val="0"/>
          <c:showSerName val="0"/>
          <c:showPercent val="0"/>
          <c:showBubbleSize val="0"/>
        </c:dLbls>
        <c:marker val="1"/>
        <c:smooth val="0"/>
        <c:axId val="126556920"/>
        <c:axId val="242195992"/>
      </c:lineChart>
      <c:catAx>
        <c:axId val="126556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195992"/>
        <c:crosses val="autoZero"/>
        <c:auto val="1"/>
        <c:lblAlgn val="ctr"/>
        <c:lblOffset val="100"/>
        <c:tickLblSkip val="1"/>
        <c:tickMarkSkip val="1"/>
        <c:noMultiLvlLbl val="0"/>
      </c:catAx>
      <c:valAx>
        <c:axId val="2421959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56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8.5399999999999991</c:v>
                </c:pt>
                <c:pt idx="1">
                  <c:v>7.64</c:v>
                </c:pt>
                <c:pt idx="2">
                  <c:v>4.4800000000000004</c:v>
                </c:pt>
                <c:pt idx="3">
                  <c:v>6.22</c:v>
                </c:pt>
                <c:pt idx="4">
                  <c:v>4.76</c:v>
                </c:pt>
              </c:numCache>
            </c:numRef>
          </c:val>
          <c:extLst>
            <c:ext xmlns:c16="http://schemas.microsoft.com/office/drawing/2014/chart" uri="{C3380CC4-5D6E-409C-BE32-E72D297353CC}">
              <c16:uniqueId val="{00000000-0767-43CA-8D7E-0601FA3B0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99.4</c:v>
                </c:pt>
                <c:pt idx="1">
                  <c:v>102.19</c:v>
                </c:pt>
                <c:pt idx="2">
                  <c:v>109.65</c:v>
                </c:pt>
                <c:pt idx="3">
                  <c:v>108.91</c:v>
                </c:pt>
                <c:pt idx="4">
                  <c:v>114.23</c:v>
                </c:pt>
              </c:numCache>
            </c:numRef>
          </c:val>
          <c:extLst>
            <c:ext xmlns:c16="http://schemas.microsoft.com/office/drawing/2014/chart" uri="{C3380CC4-5D6E-409C-BE32-E72D297353CC}">
              <c16:uniqueId val="{00000001-0767-43CA-8D7E-0601FA3B0A32}"/>
            </c:ext>
          </c:extLst>
        </c:ser>
        <c:dLbls>
          <c:showLegendKey val="0"/>
          <c:showVal val="0"/>
          <c:showCatName val="0"/>
          <c:showSerName val="0"/>
          <c:showPercent val="0"/>
          <c:showBubbleSize val="0"/>
        </c:dLbls>
        <c:gapWidth val="250"/>
        <c:overlap val="100"/>
        <c:axId val="242197560"/>
        <c:axId val="24219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2.88</c:v>
                </c:pt>
                <c:pt idx="2">
                  <c:v>-2.9</c:v>
                </c:pt>
                <c:pt idx="3">
                  <c:v>0.31</c:v>
                </c:pt>
                <c:pt idx="4">
                  <c:v>-0.66</c:v>
                </c:pt>
              </c:numCache>
            </c:numRef>
          </c:val>
          <c:smooth val="0"/>
          <c:extLst>
            <c:ext xmlns:c16="http://schemas.microsoft.com/office/drawing/2014/chart" uri="{C3380CC4-5D6E-409C-BE32-E72D297353CC}">
              <c16:uniqueId val="{00000002-0767-43CA-8D7E-0601FA3B0A32}"/>
            </c:ext>
          </c:extLst>
        </c:ser>
        <c:dLbls>
          <c:showLegendKey val="0"/>
          <c:showVal val="0"/>
          <c:showCatName val="0"/>
          <c:showSerName val="0"/>
          <c:showPercent val="0"/>
          <c:showBubbleSize val="0"/>
        </c:dLbls>
        <c:marker val="1"/>
        <c:smooth val="0"/>
        <c:axId val="242197560"/>
        <c:axId val="242197952"/>
      </c:lineChart>
      <c:catAx>
        <c:axId val="24219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197952"/>
        <c:crosses val="autoZero"/>
        <c:auto val="1"/>
        <c:lblAlgn val="ctr"/>
        <c:lblOffset val="100"/>
        <c:tickLblSkip val="1"/>
        <c:tickMarkSkip val="1"/>
        <c:noMultiLvlLbl val="0"/>
      </c:catAx>
      <c:valAx>
        <c:axId val="24219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19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D8-4229-9461-DC53E64F00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D8-4229-9461-DC53E64F002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D8-4229-9461-DC53E64F002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7.0000000000000007E-2</c:v>
                </c:pt>
                <c:pt idx="8">
                  <c:v>#N/A</c:v>
                </c:pt>
                <c:pt idx="9">
                  <c:v>0.08</c:v>
                </c:pt>
              </c:numCache>
            </c:numRef>
          </c:val>
          <c:extLst>
            <c:ext xmlns:c16="http://schemas.microsoft.com/office/drawing/2014/chart" uri="{C3380CC4-5D6E-409C-BE32-E72D297353CC}">
              <c16:uniqueId val="{00000003-B8D8-4229-9461-DC53E64F002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0.14000000000000001</c:v>
                </c:pt>
                <c:pt idx="4">
                  <c:v>#N/A</c:v>
                </c:pt>
                <c:pt idx="5">
                  <c:v>0.13</c:v>
                </c:pt>
                <c:pt idx="6">
                  <c:v>#N/A</c:v>
                </c:pt>
                <c:pt idx="7">
                  <c:v>0.23</c:v>
                </c:pt>
                <c:pt idx="8">
                  <c:v>#N/A</c:v>
                </c:pt>
                <c:pt idx="9">
                  <c:v>0.16</c:v>
                </c:pt>
              </c:numCache>
            </c:numRef>
          </c:val>
          <c:extLst>
            <c:ext xmlns:c16="http://schemas.microsoft.com/office/drawing/2014/chart" uri="{C3380CC4-5D6E-409C-BE32-E72D297353CC}">
              <c16:uniqueId val="{00000004-B8D8-4229-9461-DC53E64F002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0.15</c:v>
                </c:pt>
                <c:pt idx="4">
                  <c:v>#N/A</c:v>
                </c:pt>
                <c:pt idx="5">
                  <c:v>0.63</c:v>
                </c:pt>
                <c:pt idx="6">
                  <c:v>#N/A</c:v>
                </c:pt>
                <c:pt idx="7">
                  <c:v>0.21</c:v>
                </c:pt>
                <c:pt idx="8">
                  <c:v>#N/A</c:v>
                </c:pt>
                <c:pt idx="9">
                  <c:v>0.26</c:v>
                </c:pt>
              </c:numCache>
            </c:numRef>
          </c:val>
          <c:extLst>
            <c:ext xmlns:c16="http://schemas.microsoft.com/office/drawing/2014/chart" uri="{C3380CC4-5D6E-409C-BE32-E72D297353CC}">
              <c16:uniqueId val="{00000005-B8D8-4229-9461-DC53E64F002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1.38</c:v>
                </c:pt>
                <c:pt idx="4">
                  <c:v>#N/A</c:v>
                </c:pt>
                <c:pt idx="5">
                  <c:v>1.34</c:v>
                </c:pt>
                <c:pt idx="6">
                  <c:v>#N/A</c:v>
                </c:pt>
                <c:pt idx="7">
                  <c:v>0.99</c:v>
                </c:pt>
                <c:pt idx="8">
                  <c:v>#N/A</c:v>
                </c:pt>
                <c:pt idx="9">
                  <c:v>0.42</c:v>
                </c:pt>
              </c:numCache>
            </c:numRef>
          </c:val>
          <c:extLst>
            <c:ext xmlns:c16="http://schemas.microsoft.com/office/drawing/2014/chart" uri="{C3380CC4-5D6E-409C-BE32-E72D297353CC}">
              <c16:uniqueId val="{00000006-B8D8-4229-9461-DC53E64F002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2.21</c:v>
                </c:pt>
                <c:pt idx="2">
                  <c:v>#N/A</c:v>
                </c:pt>
                <c:pt idx="3">
                  <c:v>2.39</c:v>
                </c:pt>
                <c:pt idx="4">
                  <c:v>#N/A</c:v>
                </c:pt>
                <c:pt idx="5">
                  <c:v>1.64</c:v>
                </c:pt>
                <c:pt idx="6">
                  <c:v>#N/A</c:v>
                </c:pt>
                <c:pt idx="7">
                  <c:v>0.56999999999999995</c:v>
                </c:pt>
                <c:pt idx="8">
                  <c:v>#N/A</c:v>
                </c:pt>
                <c:pt idx="9">
                  <c:v>1.1100000000000001</c:v>
                </c:pt>
              </c:numCache>
            </c:numRef>
          </c:val>
          <c:extLst>
            <c:ext xmlns:c16="http://schemas.microsoft.com/office/drawing/2014/chart" uri="{C3380CC4-5D6E-409C-BE32-E72D297353CC}">
              <c16:uniqueId val="{00000007-B8D8-4229-9461-DC53E64F00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8.5299999999999994</c:v>
                </c:pt>
                <c:pt idx="2">
                  <c:v>#N/A</c:v>
                </c:pt>
                <c:pt idx="3">
                  <c:v>7.63</c:v>
                </c:pt>
                <c:pt idx="4">
                  <c:v>#N/A</c:v>
                </c:pt>
                <c:pt idx="5">
                  <c:v>4.47</c:v>
                </c:pt>
                <c:pt idx="6">
                  <c:v>#N/A</c:v>
                </c:pt>
                <c:pt idx="7">
                  <c:v>6.21</c:v>
                </c:pt>
                <c:pt idx="8">
                  <c:v>#N/A</c:v>
                </c:pt>
                <c:pt idx="9">
                  <c:v>4.76</c:v>
                </c:pt>
              </c:numCache>
            </c:numRef>
          </c:val>
          <c:extLst>
            <c:ext xmlns:c16="http://schemas.microsoft.com/office/drawing/2014/chart" uri="{C3380CC4-5D6E-409C-BE32-E72D297353CC}">
              <c16:uniqueId val="{00000008-B8D8-4229-9461-DC53E64F00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44.26</c:v>
                </c:pt>
                <c:pt idx="2">
                  <c:v>#N/A</c:v>
                </c:pt>
                <c:pt idx="3">
                  <c:v>43.03</c:v>
                </c:pt>
                <c:pt idx="4">
                  <c:v>#N/A</c:v>
                </c:pt>
                <c:pt idx="5">
                  <c:v>44.46</c:v>
                </c:pt>
                <c:pt idx="6">
                  <c:v>#N/A</c:v>
                </c:pt>
                <c:pt idx="7">
                  <c:v>44.18</c:v>
                </c:pt>
                <c:pt idx="8">
                  <c:v>#N/A</c:v>
                </c:pt>
                <c:pt idx="9">
                  <c:v>45.09</c:v>
                </c:pt>
              </c:numCache>
            </c:numRef>
          </c:val>
          <c:extLst>
            <c:ext xmlns:c16="http://schemas.microsoft.com/office/drawing/2014/chart" uri="{C3380CC4-5D6E-409C-BE32-E72D297353CC}">
              <c16:uniqueId val="{00000009-B8D8-4229-9461-DC53E64F002E}"/>
            </c:ext>
          </c:extLst>
        </c:ser>
        <c:dLbls>
          <c:showLegendKey val="0"/>
          <c:showVal val="0"/>
          <c:showCatName val="0"/>
          <c:showSerName val="0"/>
          <c:showPercent val="0"/>
          <c:showBubbleSize val="0"/>
        </c:dLbls>
        <c:gapWidth val="150"/>
        <c:overlap val="100"/>
        <c:axId val="242199128"/>
        <c:axId val="242199520"/>
      </c:barChart>
      <c:catAx>
        <c:axId val="24219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2199520"/>
        <c:crosses val="autoZero"/>
        <c:auto val="1"/>
        <c:lblAlgn val="ctr"/>
        <c:lblOffset val="100"/>
        <c:tickLblSkip val="1"/>
        <c:tickMarkSkip val="1"/>
        <c:noMultiLvlLbl val="0"/>
      </c:catAx>
      <c:valAx>
        <c:axId val="2421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199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302</c:v>
                </c:pt>
                <c:pt idx="5">
                  <c:v>296</c:v>
                </c:pt>
                <c:pt idx="8">
                  <c:v>294</c:v>
                </c:pt>
                <c:pt idx="11">
                  <c:v>295</c:v>
                </c:pt>
                <c:pt idx="14">
                  <c:v>275</c:v>
                </c:pt>
              </c:numCache>
            </c:numRef>
          </c:val>
          <c:extLst>
            <c:ext xmlns:c16="http://schemas.microsoft.com/office/drawing/2014/chart" uri="{C3380CC4-5D6E-409C-BE32-E72D297353CC}">
              <c16:uniqueId val="{00000000-3229-4D14-B8D1-C0E335A92F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29-4D14-B8D1-C0E335A92F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29-4D14-B8D1-C0E335A92F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43</c:v>
                </c:pt>
                <c:pt idx="3">
                  <c:v>43</c:v>
                </c:pt>
                <c:pt idx="6">
                  <c:v>31</c:v>
                </c:pt>
                <c:pt idx="9">
                  <c:v>11</c:v>
                </c:pt>
                <c:pt idx="12">
                  <c:v>5</c:v>
                </c:pt>
              </c:numCache>
            </c:numRef>
          </c:val>
          <c:extLst>
            <c:ext xmlns:c16="http://schemas.microsoft.com/office/drawing/2014/chart" uri="{C3380CC4-5D6E-409C-BE32-E72D297353CC}">
              <c16:uniqueId val="{00000003-3229-4D14-B8D1-C0E335A92F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209</c:v>
                </c:pt>
                <c:pt idx="3">
                  <c:v>208</c:v>
                </c:pt>
                <c:pt idx="6">
                  <c:v>206</c:v>
                </c:pt>
                <c:pt idx="9">
                  <c:v>198</c:v>
                </c:pt>
                <c:pt idx="12">
                  <c:v>188</c:v>
                </c:pt>
              </c:numCache>
            </c:numRef>
          </c:val>
          <c:extLst>
            <c:ext xmlns:c16="http://schemas.microsoft.com/office/drawing/2014/chart" uri="{C3380CC4-5D6E-409C-BE32-E72D297353CC}">
              <c16:uniqueId val="{00000004-3229-4D14-B8D1-C0E335A92F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9-4D14-B8D1-C0E335A92F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9-4D14-B8D1-C0E335A92F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136</c:v>
                </c:pt>
                <c:pt idx="3">
                  <c:v>118</c:v>
                </c:pt>
                <c:pt idx="6">
                  <c:v>102</c:v>
                </c:pt>
                <c:pt idx="9">
                  <c:v>116</c:v>
                </c:pt>
                <c:pt idx="12">
                  <c:v>145</c:v>
                </c:pt>
              </c:numCache>
            </c:numRef>
          </c:val>
          <c:extLst>
            <c:ext xmlns:c16="http://schemas.microsoft.com/office/drawing/2014/chart" uri="{C3380CC4-5D6E-409C-BE32-E72D297353CC}">
              <c16:uniqueId val="{00000007-3229-4D14-B8D1-C0E335A92F96}"/>
            </c:ext>
          </c:extLst>
        </c:ser>
        <c:dLbls>
          <c:showLegendKey val="0"/>
          <c:showVal val="0"/>
          <c:showCatName val="0"/>
          <c:showSerName val="0"/>
          <c:showPercent val="0"/>
          <c:showBubbleSize val="0"/>
        </c:dLbls>
        <c:gapWidth val="100"/>
        <c:overlap val="100"/>
        <c:axId val="321618912"/>
        <c:axId val="321619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c:v>
                </c:pt>
                <c:pt idx="2">
                  <c:v>#N/A</c:v>
                </c:pt>
                <c:pt idx="3">
                  <c:v>#N/A</c:v>
                </c:pt>
                <c:pt idx="4">
                  <c:v>73</c:v>
                </c:pt>
                <c:pt idx="5">
                  <c:v>#N/A</c:v>
                </c:pt>
                <c:pt idx="6">
                  <c:v>#N/A</c:v>
                </c:pt>
                <c:pt idx="7">
                  <c:v>45</c:v>
                </c:pt>
                <c:pt idx="8">
                  <c:v>#N/A</c:v>
                </c:pt>
                <c:pt idx="9">
                  <c:v>#N/A</c:v>
                </c:pt>
                <c:pt idx="10">
                  <c:v>30</c:v>
                </c:pt>
                <c:pt idx="11">
                  <c:v>#N/A</c:v>
                </c:pt>
                <c:pt idx="12">
                  <c:v>#N/A</c:v>
                </c:pt>
                <c:pt idx="13">
                  <c:v>63</c:v>
                </c:pt>
                <c:pt idx="14">
                  <c:v>#N/A</c:v>
                </c:pt>
              </c:numCache>
            </c:numRef>
          </c:val>
          <c:smooth val="0"/>
          <c:extLst>
            <c:ext xmlns:c16="http://schemas.microsoft.com/office/drawing/2014/chart" uri="{C3380CC4-5D6E-409C-BE32-E72D297353CC}">
              <c16:uniqueId val="{00000008-3229-4D14-B8D1-C0E335A92F96}"/>
            </c:ext>
          </c:extLst>
        </c:ser>
        <c:dLbls>
          <c:showLegendKey val="0"/>
          <c:showVal val="0"/>
          <c:showCatName val="0"/>
          <c:showSerName val="0"/>
          <c:showPercent val="0"/>
          <c:showBubbleSize val="0"/>
        </c:dLbls>
        <c:marker val="1"/>
        <c:smooth val="0"/>
        <c:axId val="321618912"/>
        <c:axId val="321619304"/>
      </c:lineChart>
      <c:catAx>
        <c:axId val="3216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1619304"/>
        <c:crosses val="autoZero"/>
        <c:auto val="1"/>
        <c:lblAlgn val="ctr"/>
        <c:lblOffset val="100"/>
        <c:tickLblSkip val="1"/>
        <c:tickMarkSkip val="1"/>
        <c:noMultiLvlLbl val="0"/>
      </c:catAx>
      <c:valAx>
        <c:axId val="321619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2877</c:v>
                </c:pt>
                <c:pt idx="5">
                  <c:v>2982</c:v>
                </c:pt>
                <c:pt idx="8">
                  <c:v>3587</c:v>
                </c:pt>
                <c:pt idx="11">
                  <c:v>3542</c:v>
                </c:pt>
                <c:pt idx="14">
                  <c:v>3558</c:v>
                </c:pt>
              </c:numCache>
            </c:numRef>
          </c:val>
          <c:extLst>
            <c:ext xmlns:c16="http://schemas.microsoft.com/office/drawing/2014/chart" uri="{C3380CC4-5D6E-409C-BE32-E72D297353CC}">
              <c16:uniqueId val="{00000000-97EC-464C-8980-591D474E3A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7EC-464C-8980-591D474E3A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4082</c:v>
                </c:pt>
                <c:pt idx="5">
                  <c:v>4591</c:v>
                </c:pt>
                <c:pt idx="8">
                  <c:v>4380</c:v>
                </c:pt>
                <c:pt idx="11">
                  <c:v>3499</c:v>
                </c:pt>
                <c:pt idx="14">
                  <c:v>3659</c:v>
                </c:pt>
              </c:numCache>
            </c:numRef>
          </c:val>
          <c:extLst>
            <c:ext xmlns:c16="http://schemas.microsoft.com/office/drawing/2014/chart" uri="{C3380CC4-5D6E-409C-BE32-E72D297353CC}">
              <c16:uniqueId val="{00000002-97EC-464C-8980-591D474E3A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EC-464C-8980-591D474E3A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EC-464C-8980-591D474E3A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EC-464C-8980-591D474E3A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3</c:v>
                </c:pt>
                <c:pt idx="9">
                  <c:v>60</c:v>
                </c:pt>
                <c:pt idx="12">
                  <c:v>0</c:v>
                </c:pt>
              </c:numCache>
            </c:numRef>
          </c:val>
          <c:extLst>
            <c:ext xmlns:c16="http://schemas.microsoft.com/office/drawing/2014/chart" uri="{C3380CC4-5D6E-409C-BE32-E72D297353CC}">
              <c16:uniqueId val="{00000006-97EC-464C-8980-591D474E3A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187</c:v>
                </c:pt>
                <c:pt idx="3">
                  <c:v>131</c:v>
                </c:pt>
                <c:pt idx="6">
                  <c:v>96</c:v>
                </c:pt>
                <c:pt idx="9">
                  <c:v>65</c:v>
                </c:pt>
                <c:pt idx="12">
                  <c:v>246</c:v>
                </c:pt>
              </c:numCache>
            </c:numRef>
          </c:val>
          <c:extLst>
            <c:ext xmlns:c16="http://schemas.microsoft.com/office/drawing/2014/chart" uri="{C3380CC4-5D6E-409C-BE32-E72D297353CC}">
              <c16:uniqueId val="{00000007-97EC-464C-8980-591D474E3A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1406</c:v>
                </c:pt>
                <c:pt idx="3">
                  <c:v>1251</c:v>
                </c:pt>
                <c:pt idx="6">
                  <c:v>1091</c:v>
                </c:pt>
                <c:pt idx="9">
                  <c:v>933</c:v>
                </c:pt>
                <c:pt idx="12">
                  <c:v>802</c:v>
                </c:pt>
              </c:numCache>
            </c:numRef>
          </c:val>
          <c:extLst>
            <c:ext xmlns:c16="http://schemas.microsoft.com/office/drawing/2014/chart" uri="{C3380CC4-5D6E-409C-BE32-E72D297353CC}">
              <c16:uniqueId val="{00000008-97EC-464C-8980-591D474E3A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EC-464C-8980-591D474E3A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1595</c:v>
                </c:pt>
                <c:pt idx="3">
                  <c:v>1846</c:v>
                </c:pt>
                <c:pt idx="6">
                  <c:v>2942</c:v>
                </c:pt>
                <c:pt idx="9">
                  <c:v>3179</c:v>
                </c:pt>
                <c:pt idx="12">
                  <c:v>3290</c:v>
                </c:pt>
              </c:numCache>
            </c:numRef>
          </c:val>
          <c:extLst>
            <c:ext xmlns:c16="http://schemas.microsoft.com/office/drawing/2014/chart" uri="{C3380CC4-5D6E-409C-BE32-E72D297353CC}">
              <c16:uniqueId val="{0000000A-97EC-464C-8980-591D474E3A65}"/>
            </c:ext>
          </c:extLst>
        </c:ser>
        <c:dLbls>
          <c:showLegendKey val="0"/>
          <c:showVal val="0"/>
          <c:showCatName val="0"/>
          <c:showSerName val="0"/>
          <c:showPercent val="0"/>
          <c:showBubbleSize val="0"/>
        </c:dLbls>
        <c:gapWidth val="100"/>
        <c:overlap val="100"/>
        <c:axId val="321622048"/>
        <c:axId val="325447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EC-464C-8980-591D474E3A65}"/>
            </c:ext>
          </c:extLst>
        </c:ser>
        <c:dLbls>
          <c:showLegendKey val="0"/>
          <c:showVal val="0"/>
          <c:showCatName val="0"/>
          <c:showSerName val="0"/>
          <c:showPercent val="0"/>
          <c:showBubbleSize val="0"/>
        </c:dLbls>
        <c:marker val="1"/>
        <c:smooth val="0"/>
        <c:axId val="321622048"/>
        <c:axId val="325447648"/>
      </c:lineChart>
      <c:catAx>
        <c:axId val="3216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5447648"/>
        <c:crosses val="autoZero"/>
        <c:auto val="1"/>
        <c:lblAlgn val="ctr"/>
        <c:lblOffset val="100"/>
        <c:tickLblSkip val="1"/>
        <c:tickMarkSkip val="1"/>
        <c:noMultiLvlLbl val="0"/>
      </c:catAx>
      <c:valAx>
        <c:axId val="32544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6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2261</c:v>
                </c:pt>
                <c:pt idx="1">
                  <c:v>2280</c:v>
                </c:pt>
                <c:pt idx="2">
                  <c:v>2368</c:v>
                </c:pt>
              </c:numCache>
            </c:numRef>
          </c:val>
          <c:extLst>
            <c:ext xmlns:c16="http://schemas.microsoft.com/office/drawing/2014/chart" uri="{C3380CC4-5D6E-409C-BE32-E72D297353CC}">
              <c16:uniqueId val="{00000000-5AF1-4428-A111-F96D6537EE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488</c:v>
                </c:pt>
                <c:pt idx="1">
                  <c:v>467</c:v>
                </c:pt>
                <c:pt idx="2">
                  <c:v>488</c:v>
                </c:pt>
              </c:numCache>
            </c:numRef>
          </c:val>
          <c:extLst>
            <c:ext xmlns:c16="http://schemas.microsoft.com/office/drawing/2014/chart" uri="{C3380CC4-5D6E-409C-BE32-E72D297353CC}">
              <c16:uniqueId val="{00000001-5AF1-4428-A111-F96D6537EE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1345</c:v>
                </c:pt>
                <c:pt idx="1">
                  <c:v>436</c:v>
                </c:pt>
                <c:pt idx="2">
                  <c:v>487</c:v>
                </c:pt>
              </c:numCache>
            </c:numRef>
          </c:val>
          <c:extLst>
            <c:ext xmlns:c16="http://schemas.microsoft.com/office/drawing/2014/chart" uri="{C3380CC4-5D6E-409C-BE32-E72D297353CC}">
              <c16:uniqueId val="{00000002-5AF1-4428-A111-F96D6537EE46}"/>
            </c:ext>
          </c:extLst>
        </c:ser>
        <c:dLbls>
          <c:showLegendKey val="0"/>
          <c:showVal val="0"/>
          <c:showCatName val="0"/>
          <c:showSerName val="0"/>
          <c:showPercent val="0"/>
          <c:showBubbleSize val="0"/>
        </c:dLbls>
        <c:gapWidth val="120"/>
        <c:overlap val="100"/>
        <c:axId val="325449216"/>
        <c:axId val="325449608"/>
      </c:barChart>
      <c:catAx>
        <c:axId val="32544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5449608"/>
        <c:crosses val="autoZero"/>
        <c:auto val="1"/>
        <c:lblAlgn val="ctr"/>
        <c:lblOffset val="100"/>
        <c:tickLblSkip val="1"/>
        <c:tickMarkSkip val="1"/>
        <c:noMultiLvlLbl val="0"/>
      </c:catAx>
      <c:valAx>
        <c:axId val="325449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544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{82281B7C-CF80-4E58-8FD6-51AB7B4196B8}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00E-450B-8F3C-9AC8DC1666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{64C8D5DA-C932-40D7-9E0C-5FAC454B7B2D}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0E-450B-8F3C-9AC8DC1666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{2909658D-9C87-4037-8124-E7F48B649FA9}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0E-450B-8F3C-9AC8DC1666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{2C657358-E6B7-4DBB-96E3-84EC871AF3DF}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0E-450B-8F3C-9AC8DC1666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{0C64557F-67CE-474E-BEA1-0719F3A10226}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0E-450B-8F3C-9AC8DC16668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{4061B607-205B-4684-B26D-379A85FB326F}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00E-450B-8F3C-9AC8DC16668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{036E232E-38C6-4E02-827C-14A9A29F721F}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00E-450B-8F3C-9AC8DC16668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{1FB100EC-7F65-49A5-A8B4-BEA006D1C38D}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00E-450B-8F3C-9AC8DC1666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{DA29E4AC-7542-4111-9863-E3D271E64FF1}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00E-450B-8F3C-9AC8DC1666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58.2</c:v>
                </c:pt>
                <c:pt idx="24">
                  <c:v>54.4</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00E-450B-8F3C-9AC8DC1666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{0AA663AF-B9DD-47E7-A710-665A7305D0EA}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00E-450B-8F3C-9AC8DC1666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{0F8AB24B-C6DF-4523-B310-765A2CE65010}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0E-450B-8F3C-9AC8DC1666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{0EAA3538-D708-46CB-8964-1D85ADA7AFED}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0E-450B-8F3C-9AC8DC1666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{D9E5066A-DA7B-486D-A33B-90BE9A34CA6C}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0E-450B-8F3C-9AC8DC1666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{AB10013E-E942-4483-BC2B-AA8EDB92C5D1}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0E-450B-8F3C-9AC8DC16668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{D601818B-180F-42D4-94ED-EBA28F291A0A}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00E-450B-8F3C-9AC8DC16668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{5F966B9D-3229-465C-AAC3-8386BC205BC6}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00E-450B-8F3C-9AC8DC16668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{15D47F7C-0EBC-4BED-8FA9-AD0205EE22B9}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00E-450B-8F3C-9AC8DC16668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{B34BAA54-4EE2-460F-A9FD-3FE93B032315}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00E-450B-8F3C-9AC8DC1666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00E-450B-8F3C-9AC8DC16668E}"/>
            </c:ext>
          </c:extLst>
        </c:ser>
        <c:dLbls>
          <c:showLegendKey val="0"/>
          <c:showVal val="1"/>
          <c:showCatName val="0"/>
          <c:showSerName val="0"/>
          <c:showPercent val="0"/>
          <c:showBubbleSize val="0"/>
        </c:dLbls>
        <c:axId val="325450392"/>
        <c:axId val="325450784"/>
      </c:scatterChart>
      <c:valAx>
        <c:axId val="325450392"/>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5450784"/>
        <c:crosses val="autoZero"/>
        <c:crossBetween val="midCat"/>
      </c:valAx>
      <c:valAx>
        <c:axId val="3254507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5450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{95BF94D0-68FF-4379-8764-6E394EAED145}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57-4D25-B1E3-A092EC09A9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{9D16E2F0-77E2-4FCF-881C-1700FC00AD57}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57-4D25-B1E3-A092EC09A9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{3EB76766-6747-43B4-AD94-DE79CAD86332}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57-4D25-B1E3-A092EC09A9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{4113FC79-1A7F-4A03-A610-EA71E3BF7E36}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57-4D25-B1E3-A092EC09A9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{88EFCB8C-9CC9-4583-B9FE-1A5125E900FB}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57-4D25-B1E3-A092EC09A93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{E351FC55-423E-4A10-B297-013DDE329AB8}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57-4D25-B1E3-A092EC09A93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{B7AB681B-5BBA-41AF-8B45-63D59E9A8BE9}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57-4D25-B1E3-A092EC09A93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{C6D30488-B8C6-4633-87E7-F83D17AF84CF}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57-4D25-B1E3-A092EC09A93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{4FCA7F3D-C167-4C73-8C9F-45E1E70DD981}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57-4D25-B1E3-A092EC09A9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c:v>
                </c:pt>
                <c:pt idx="16">
                  <c:v>3.8</c:v>
                </c:pt>
                <c:pt idx="24">
                  <c:v>2.7</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357-4D25-B1E3-A092EC09A9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{DDD39A59-4667-4F07-9193-A1F89A9785B4}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57-4D25-B1E3-A092EC09A9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{F39BCE24-364C-4669-8EE2-50406F1251A9}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57-4D25-B1E3-A092EC09A9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{3AD25A7D-E3A1-4E1C-9715-D3BCA93F0F75}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57-4D25-B1E3-A092EC09A9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{E4043739-F433-41E3-A65E-2FD63714B079}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57-4D25-B1E3-A092EC09A9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{A1F2D2A8-11FE-435F-B62D-1C8F358DBE35}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57-4D25-B1E3-A092EC09A93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{1C7E8DB4-A07F-49C4-8C7D-9B5C06074027}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57-4D25-B1E3-A092EC09A93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{B7414FC2-DD77-429F-9E67-D3A1F688A7B6}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57-4D25-B1E3-A092EC09A93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{C2579227-1A27-42C5-8559-1D8730E8CA78}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57-4D25-B1E3-A092EC09A93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{4C5E057B-9A12-440A-B6F4-12A49D6923B3}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57-4D25-B1E3-A092EC09A9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4357-4D25-B1E3-A092EC09A930}"/>
            </c:ext>
          </c:extLst>
        </c:ser>
        <c:dLbls>
          <c:showLegendKey val="0"/>
          <c:showVal val="1"/>
          <c:showCatName val="0"/>
          <c:showSerName val="0"/>
          <c:showPercent val="0"/>
          <c:showBubbleSize val="0"/>
        </c:dLbls>
        <c:axId val="326278776"/>
        <c:axId val="326279168"/>
      </c:scatterChart>
      <c:valAx>
        <c:axId val="326278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279168"/>
        <c:crosses val="autoZero"/>
        <c:crossBetween val="midCat"/>
      </c:valAx>
      <c:valAx>
        <c:axId val="32627916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6278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過去の施設整備に係る起債の償還終了により、</a:t>
          </a:r>
          <a:r>
            <a:rPr lang="ja-JP" altLang="en-US"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26</a:t>
          </a:r>
          <a:r>
            <a:rPr lang="ja-JP" altLang="en-US" sz="1400" b="0" i="0">
              <a:solidFill>
                <a:schemeClr val="dk1"/>
              </a:solidFill>
              <a:effectLst/>
              <a:latin typeface="+mn-lt"/>
              <a:ea typeface="+mn-ea"/>
              <a:cs typeface="+mn-cs"/>
            </a:rPr>
            <a:t>年度から</a:t>
          </a:r>
          <a:r>
            <a:rPr lang="en-US" altLang="ja-JP" sz="1400" b="0" i="0">
              <a:solidFill>
                <a:schemeClr val="dk1"/>
              </a:solidFill>
              <a:effectLst/>
              <a:latin typeface="+mn-lt"/>
              <a:ea typeface="+mn-ea"/>
              <a:cs typeface="+mn-cs"/>
            </a:rPr>
            <a:t>28</a:t>
          </a:r>
          <a:r>
            <a:rPr lang="ja-JP" altLang="en-US" sz="1400" b="0" i="0">
              <a:solidFill>
                <a:schemeClr val="dk1"/>
              </a:solidFill>
              <a:effectLst/>
              <a:latin typeface="+mn-lt"/>
              <a:ea typeface="+mn-ea"/>
              <a:cs typeface="+mn-cs"/>
            </a:rPr>
            <a:t>年度にかけて元利償還金は減少傾向にあったが、平成</a:t>
          </a:r>
          <a:r>
            <a:rPr lang="en-US" altLang="ja-JP" sz="1400" b="0" i="0">
              <a:solidFill>
                <a:schemeClr val="dk1"/>
              </a:solidFill>
              <a:effectLst/>
              <a:latin typeface="+mn-lt"/>
              <a:ea typeface="+mn-ea"/>
              <a:cs typeface="+mn-cs"/>
            </a:rPr>
            <a:t>28</a:t>
          </a:r>
          <a:r>
            <a:rPr lang="ja-JP" altLang="en-US"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29</a:t>
          </a:r>
          <a:r>
            <a:rPr lang="ja-JP" altLang="en-US" sz="1400" b="0" i="0">
              <a:solidFill>
                <a:schemeClr val="dk1"/>
              </a:solidFill>
              <a:effectLst/>
              <a:latin typeface="+mn-lt"/>
              <a:ea typeface="+mn-ea"/>
              <a:cs typeface="+mn-cs"/>
            </a:rPr>
            <a:t>年度に防災対策事業や庁舎建設等の事業費を補うために多額の借入を行ったため、平成</a:t>
          </a:r>
          <a:r>
            <a:rPr lang="en-US" altLang="ja-JP" sz="1400" b="0" i="0">
              <a:solidFill>
                <a:schemeClr val="dk1"/>
              </a:solidFill>
              <a:effectLst/>
              <a:latin typeface="+mn-lt"/>
              <a:ea typeface="+mn-ea"/>
              <a:cs typeface="+mn-cs"/>
            </a:rPr>
            <a:t>29</a:t>
          </a:r>
          <a:r>
            <a:rPr lang="ja-JP" altLang="en-US" sz="1400" b="0" i="0">
              <a:solidFill>
                <a:schemeClr val="dk1"/>
              </a:solidFill>
              <a:effectLst/>
              <a:latin typeface="+mn-lt"/>
              <a:ea typeface="+mn-ea"/>
              <a:cs typeface="+mn-cs"/>
            </a:rPr>
            <a:t>年度以降増加に転じ、元金償還が始まった平成</a:t>
          </a:r>
          <a:r>
            <a:rPr lang="en-US" altLang="ja-JP" sz="1400" b="0" i="0">
              <a:solidFill>
                <a:schemeClr val="dk1"/>
              </a:solidFill>
              <a:effectLst/>
              <a:latin typeface="+mn-lt"/>
              <a:ea typeface="+mn-ea"/>
              <a:cs typeface="+mn-cs"/>
            </a:rPr>
            <a:t>30</a:t>
          </a:r>
          <a:r>
            <a:rPr lang="ja-JP" altLang="en-US" sz="1400" b="0" i="0">
              <a:solidFill>
                <a:schemeClr val="dk1"/>
              </a:solidFill>
              <a:effectLst/>
              <a:latin typeface="+mn-lt"/>
              <a:ea typeface="+mn-ea"/>
              <a:cs typeface="+mn-cs"/>
            </a:rPr>
            <a:t>年度は前年度より</a:t>
          </a:r>
          <a:r>
            <a:rPr lang="en-US" altLang="ja-JP" sz="1400" b="0" i="0">
              <a:solidFill>
                <a:schemeClr val="dk1"/>
              </a:solidFill>
              <a:effectLst/>
              <a:latin typeface="+mn-lt"/>
              <a:ea typeface="+mn-ea"/>
              <a:cs typeface="+mn-cs"/>
            </a:rPr>
            <a:t>29</a:t>
          </a:r>
          <a:r>
            <a:rPr lang="ja-JP" altLang="en-US" sz="1400" b="0" i="0">
              <a:solidFill>
                <a:schemeClr val="dk1"/>
              </a:solidFill>
              <a:effectLst/>
              <a:latin typeface="+mn-lt"/>
              <a:ea typeface="+mn-ea"/>
              <a:cs typeface="+mn-cs"/>
            </a:rPr>
            <a:t>百万円増加であった。</a:t>
          </a:r>
          <a:endParaRPr lang="en-US" altLang="ja-JP" sz="1400" b="0" i="0">
            <a:solidFill>
              <a:schemeClr val="dk1"/>
            </a:solidFill>
            <a:effectLst/>
            <a:latin typeface="+mn-lt"/>
            <a:ea typeface="+mn-ea"/>
            <a:cs typeface="+mn-cs"/>
          </a:endParaRPr>
        </a:p>
        <a:p>
          <a:pPr eaLnBrk="1" fontAlgn="auto" latinLnBrk="0" hangingPunct="1"/>
          <a:r>
            <a:rPr kumimoji="1" lang="ja-JP" altLang="en-US" sz="1400" b="0" i="0">
              <a:solidFill>
                <a:schemeClr val="dk1"/>
              </a:solidFill>
              <a:effectLst/>
              <a:latin typeface="+mn-lt"/>
              <a:ea typeface="+mn-ea"/>
              <a:cs typeface="+mn-cs"/>
            </a:rPr>
            <a:t>　過去の下水道事業に係る起債の償還終了により、公営企業債への繰入金は減少傾向であるものの、平成</a:t>
          </a:r>
          <a:r>
            <a:rPr kumimoji="1" lang="en-US" altLang="ja-JP" sz="1400" b="0" i="0">
              <a:solidFill>
                <a:schemeClr val="dk1"/>
              </a:solidFill>
              <a:effectLst/>
              <a:latin typeface="+mn-lt"/>
              <a:ea typeface="+mn-ea"/>
              <a:cs typeface="+mn-cs"/>
            </a:rPr>
            <a:t>30</a:t>
          </a:r>
          <a:r>
            <a:rPr kumimoji="1" lang="ja-JP" altLang="en-US" sz="1400" b="0" i="0">
              <a:solidFill>
                <a:schemeClr val="dk1"/>
              </a:solidFill>
              <a:effectLst/>
              <a:latin typeface="+mn-lt"/>
              <a:ea typeface="+mn-ea"/>
              <a:cs typeface="+mn-cs"/>
            </a:rPr>
            <a:t>年度より既存施設の長寿命化事業に取り組み、その財源に公営企業債を発行していることから、償還が始まる今後は繰入金の増加が見込まれる。</a:t>
          </a: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将来負担額は、平成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年度より新庁舎建設事業及び防災対策事業の財源として多額の地方債を発行したことから、平成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年度以降高い水準で推移している。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充当可能財源等については、新庁舎建設事業の財源として平成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年度に基金</a:t>
          </a:r>
          <a:r>
            <a:rPr kumimoji="1" lang="ja-JP" altLang="en-US" sz="1400">
              <a:solidFill>
                <a:schemeClr val="dk1"/>
              </a:solidFill>
              <a:effectLst/>
              <a:latin typeface="+mn-lt"/>
              <a:ea typeface="+mn-ea"/>
              <a:cs typeface="+mn-cs"/>
            </a:rPr>
            <a:t>を取り崩したため、</a:t>
          </a:r>
          <a:r>
            <a:rPr kumimoji="1" lang="ja-JP" altLang="ja-JP" sz="1400">
              <a:solidFill>
                <a:schemeClr val="dk1"/>
              </a:solidFill>
              <a:effectLst/>
              <a:latin typeface="+mn-lt"/>
              <a:ea typeface="+mn-ea"/>
              <a:cs typeface="+mn-cs"/>
            </a:rPr>
            <a:t>充当可能基金残高が減少しているが、交付税算入率の高い地方債を中心に借り入れているため、地方債残高に対しては十分な基準財政需要額算入見込額を確保している。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以上より充当可能財源等が将来負担額を上回っているため、将来負担比率の分子はマイナスとなっている。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歳計剰余金を中心に、平成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30年度にかけて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百万円積み立てた一方、新庁舎建設事業に伴い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「公共施設等建設基金」を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百万円、「基本財産基金」を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752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を達成し、十分な残高が確保されているため、今後は平成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年度に新庁舎建設事業の際に発行した起債の償還に備え、「減債基金」を中心に積み立てを行う。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ふるさと納税寄附額の増加に伴い、「ふるさときそさき応援基金」の残高が増加しているため、今後は寄附の目的に応じて適切に運用する。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行政財産の新増築及び改築のため多額の経費を要し、住民の負担が過重となるとき。</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・災害救助基金：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災害救助法第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条の規定に該当しない場合において、災害にかかった者を救助するため多額の経費を要し、住民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の負担が過重となるとき。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・ふるさときそさき応援基金：ふるさと納税によるふるさと応援寄付金の実績に基づき積み立て、寄附の目的に応じた事業へそれぞ</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れ活用する。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基本財産基金は、平成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年度に新庁舎整備事業の財源として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百万円を取崩したことから、残高が大きく減少している。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ふるさときそさき応援基金は、寄附いただけるよう積極的に取り組み、ふるさと納税による寄附金を積み立てたことにより増加。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・基本財産基金、災害救助基金：災害時の臨時的な財政需要に備え、利息を中心とした積み立てを行う。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・ふるさときそさき応援基金：寄附の目的に応じた事業にそれぞれ財源充当を行い、適正な運用に努める。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歳計剰余金を中心に、平成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百万円の積立を行ったため、基金残高は増加している。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程度になるよう運用をしているため、今後は利息による積立を中心とし、残高の維持に努める。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地方債償還のため、平成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年度に利息等で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年度残高は平成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年度と同額の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年度に新庁舎建設及び防災事業の財源として発行した地方債の償還のピークを迎え、さらに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年間は毎年約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百万円の償還金が財政を圧迫する。これに備え歳計剰余金を中心に毎年度計画的に積み立て、必要に応じて取り崩す予定である。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年度に策定した公共施設等総合管理計画において、公共施設等の施設寿命を従来より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年の延長を目標とし、施設の長期利用により、中長期的な視点における経費の削減を目指している。有形固定資産減価償却率については、類似団体平均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ので、引き続き施設の維持管理について見直しを進め、経費の圧縮に努めることとする。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46778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610806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46778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606488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は類似団体平均を下回っており、主な要因としては、上・下水道事業の高い利率起債を繰上償還で整理したこと、また償還に関して充当可能な基金残高が存在するためである。しかし、平成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年度にかけて新庁舎建設事業の財源として地方債を発行したことから、今後は</a:t>
          </a:r>
          <a:r>
            <a:rPr kumimoji="1" lang="ja-JP" altLang="ja-JP" sz="1100">
              <a:solidFill>
                <a:schemeClr val="tx1"/>
              </a:solidFill>
              <a:effectLst/>
              <a:latin typeface="+mn-lt"/>
              <a:ea typeface="+mn-ea"/>
              <a:cs typeface="+mn-cs"/>
            </a:rPr>
            <a:t>債務償還</a:t>
          </a:r>
          <a:r>
            <a:rPr kumimoji="1" lang="ja-JP" altLang="en-US" sz="1100">
              <a:solidFill>
                <a:schemeClr val="tx1"/>
              </a:solidFill>
              <a:effectLst/>
              <a:latin typeface="+mn-lt"/>
              <a:ea typeface="+mn-ea"/>
              <a:cs typeface="+mn-cs"/>
            </a:rPr>
            <a:t>比率</a:t>
          </a:r>
          <a:r>
            <a:rPr kumimoji="1" lang="ja-JP" altLang="ja-JP" sz="1100">
              <a:solidFill>
                <a:schemeClr val="dk1"/>
              </a:solidFill>
              <a:effectLst/>
              <a:latin typeface="+mn-lt"/>
              <a:ea typeface="+mn-ea"/>
              <a:cs typeface="+mn-cs"/>
            </a:rPr>
            <a:t>の増加が予想されるので、行政改革に取り組み、業務支出の抑制に努めることとする。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159244</xdr:rowOff>
    </xdr:from>
    <xdr:to>
      <xdr:col>76</xdr:col>
      <xdr:colOff>73025</xdr:colOff>
      <xdr:row>34</xdr:row>
      <xdr:rowOff>89394</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74171</xdr:rowOff>
    </xdr:from>
    <xdr:ext cx="405111"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6503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149768</xdr:rowOff>
    </xdr:from>
    <xdr:to>
      <xdr:col>72</xdr:col>
      <xdr:colOff>123825</xdr:colOff>
      <xdr:row>34</xdr:row>
      <xdr:rowOff>79918</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5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29118</xdr:rowOff>
    </xdr:from>
    <xdr:to>
      <xdr:col>76</xdr:col>
      <xdr:colOff>22225</xdr:colOff>
      <xdr:row>34</xdr:row>
      <xdr:rowOff>38594</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6629943"/>
          <a:ext cx="7112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71045</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667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89535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893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63500</xdr:rowOff>
    </xdr:from>
    <xdr:to>
      <xdr:col>15</xdr:col>
      <xdr:colOff>101600</xdr:colOff>
      <xdr:row>38</xdr:row>
      <xdr:rowOff>165100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6046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156227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155005</xdr:rowOff>
    </xdr:from>
    <xdr:to>
      <xdr:col>55</xdr:col>
      <xdr:colOff>50800</xdr:colOff>
      <xdr:row>42</xdr:row>
      <xdr:rowOff>85155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1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155057</xdr:rowOff>
    </xdr:from>
    <xdr:to>
      <xdr:col>50</xdr:col>
      <xdr:colOff>165100</xdr:colOff>
      <xdr:row>42</xdr:row>
      <xdr:rowOff>85207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1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34355</xdr:rowOff>
    </xdr:from>
    <xdr:to>
      <xdr:col>55</xdr:col>
      <xdr:colOff>0</xdr:colOff>
      <xdr:row>42</xdr:row>
      <xdr:rowOff>34407</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7235255"/>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155088</xdr:rowOff>
    </xdr:from>
    <xdr:to>
      <xdr:col>46</xdr:col>
      <xdr:colOff>38100</xdr:colOff>
      <xdr:row>42</xdr:row>
      <xdr:rowOff>85238</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71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34407</xdr:rowOff>
    </xdr:from>
    <xdr:to>
      <xdr:col>50</xdr:col>
      <xdr:colOff>114300</xdr:colOff>
      <xdr:row>42</xdr:row>
      <xdr:rowOff>34438</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750300" y="723530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76334</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72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76365</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7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00000000-0008-0000-0E00-00009D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00000000-0008-0000-0E00-00009F000000}"/>
            </a:ext>
          </a:extLst>
        </xdr:cNvPr>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E00-0000A1000000}"/>
            </a:ext>
          </a:extLst>
        </xdr:cNvPr>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113773</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E00-0000AC000000}"/>
            </a:ext>
          </a:extLst>
        </xdr:cNvPr>
        <xdr:cNvSpPr txBox="1"/>
      </xdr:nvSpPr>
      <xdr:spPr>
        <a:xfrm>
          <a:off x="4673600" y="1005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163104</xdr:rowOff>
    </xdr:from>
    <xdr:to>
      <xdr:col>20</xdr:col>
      <xdr:colOff>38100</xdr:colOff>
      <xdr:row>59</xdr:row>
      <xdr:rowOff>93254</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3746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42454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3797300" y="101302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2857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70213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2908300" y="101580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84381</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112140</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110866</xdr:rowOff>
    </xdr:from>
    <xdr:to>
      <xdr:col>55</xdr:col>
      <xdr:colOff>50800</xdr:colOff>
      <xdr:row>63</xdr:row>
      <xdr:rowOff>41016</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10426700" y="1074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89293</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E00-0000DB000000}"/>
            </a:ext>
          </a:extLst>
        </xdr:cNvPr>
        <xdr:cNvSpPr txBox="1"/>
      </xdr:nvSpPr>
      <xdr:spPr>
        <a:xfrm>
          <a:off x="10515600" y="1071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113385</xdr:rowOff>
    </xdr:from>
    <xdr:to>
      <xdr:col>50</xdr:col>
      <xdr:colOff>165100</xdr:colOff>
      <xdr:row>63</xdr:row>
      <xdr:rowOff>43535</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9588500" y="10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161666</xdr:rowOff>
    </xdr:from>
    <xdr:to>
      <xdr:col>55</xdr:col>
      <xdr:colOff>0</xdr:colOff>
      <xdr:row>62</xdr:row>
      <xdr:rowOff>164185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9639300" y="10791566"/>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114908</xdr:rowOff>
    </xdr:from>
    <xdr:to>
      <xdr:col>46</xdr:col>
      <xdr:colOff>38100</xdr:colOff>
      <xdr:row>63</xdr:row>
      <xdr:rowOff>45058</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8699500" y="10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164185</xdr:rowOff>
    </xdr:from>
    <xdr:to>
      <xdr:col>50</xdr:col>
      <xdr:colOff>114300</xdr:colOff>
      <xdr:row>62</xdr:row>
      <xdr:rowOff>165708</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8750300" y="107940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34662</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327095" y="108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36185</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450795" y="10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認定こども園・幼稚園・保育所】&#10;有形固定資産減価償却率グラフ枠">
          <a:extLst>
            <a:ext uri="{FF2B5EF4-FFF2-40B4-BE49-F238E27FC236}">
              <a16:creationId xmlns:a16="http://schemas.microsoft.com/office/drawing/2014/main" id="{00000000-0008-0000-0E00-00001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287" name="【認定こども園・幼稚園・保育所】&#10;有形固定資産減価償却率最小値テキスト">
          <a:extLst>
            <a:ext uri="{FF2B5EF4-FFF2-40B4-BE49-F238E27FC236}">
              <a16:creationId xmlns:a16="http://schemas.microsoft.com/office/drawing/2014/main" id="{00000000-0008-0000-0E00-00001F010000}"/>
            </a:ext>
          </a:extLst>
        </xdr:cNvPr>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9" name="【認定こども園・幼稚園・保育所】&#10;有形固定資産減価償却率最大値テキスト">
          <a:extLst>
            <a:ext uri="{FF2B5EF4-FFF2-40B4-BE49-F238E27FC236}">
              <a16:creationId xmlns:a16="http://schemas.microsoft.com/office/drawing/2014/main" id="{00000000-0008-0000-0E00-00002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291" name="【認定こども園・幼稚園・保育所】&#10;有形固定資産減価償却率平均値テキスト">
          <a:extLst>
            <a:ext uri="{FF2B5EF4-FFF2-40B4-BE49-F238E27FC236}">
              <a16:creationId xmlns:a16="http://schemas.microsoft.com/office/drawing/2014/main" id="{00000000-0008-0000-0E00-000023010000}"/>
            </a:ext>
          </a:extLst>
        </xdr:cNvPr>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6268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302" name="【認定こども園・幼稚園・保育所】&#10;有形固定資産減価償却率該当値テキスト">
          <a:extLst>
            <a:ext uri="{FF2B5EF4-FFF2-40B4-BE49-F238E27FC236}">
              <a16:creationId xmlns:a16="http://schemas.microsoft.com/office/drawing/2014/main" id="{00000000-0008-0000-0E00-00002E010000}"/>
            </a:ext>
          </a:extLst>
        </xdr:cNvPr>
        <xdr:cNvSpPr txBox="1"/>
      </xdr:nvSpPr>
      <xdr:spPr>
        <a:xfrm>
          <a:off x="16357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35</xdr:row>
      <xdr:rowOff>99060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15481300" y="608511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77651</xdr:rowOff>
    </xdr:from>
    <xdr:to>
      <xdr:col>76</xdr:col>
      <xdr:colOff>165100</xdr:colOff>
      <xdr:row>36</xdr:row>
      <xdr:rowOff>7801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4541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128451</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14592300" y="60998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07" name="n_1aveValue【認定こども園・幼稚園・保育所】&#10;有形固定資産減価償却率">
          <a:extLst>
            <a:ext uri="{FF2B5EF4-FFF2-40B4-BE49-F238E27FC236}">
              <a16:creationId xmlns:a16="http://schemas.microsoft.com/office/drawing/2014/main" id="{00000000-0008-0000-0E00-00003301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08" name="n_2aveValue【認定こども園・幼稚園・保育所】&#10;有形固定資産減価償却率">
          <a:extLst>
            <a:ext uri="{FF2B5EF4-FFF2-40B4-BE49-F238E27FC236}">
              <a16:creationId xmlns:a16="http://schemas.microsoft.com/office/drawing/2014/main" id="{00000000-0008-0000-0E00-000034010000}"/>
            </a:ext>
          </a:extLst>
        </xdr:cNvPr>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309" name="n_3aveValue【認定こども園・幼稚園・保育所】&#10;有形固定資産減価償却率">
          <a:extLst>
            <a:ext uri="{FF2B5EF4-FFF2-40B4-BE49-F238E27FC236}">
              <a16:creationId xmlns:a16="http://schemas.microsoft.com/office/drawing/2014/main" id="{00000000-0008-0000-0E00-00003501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310" name="n_1mainValue【認定こども園・幼稚園・保育所】&#10;有形固定資産減価償却率">
          <a:extLst>
            <a:ext uri="{FF2B5EF4-FFF2-40B4-BE49-F238E27FC236}">
              <a16:creationId xmlns:a16="http://schemas.microsoft.com/office/drawing/2014/main" id="{00000000-0008-0000-0E00-000036010000}"/>
            </a:ext>
          </a:extLst>
        </xdr:cNvPr>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24328</xdr:rowOff>
    </xdr:from>
    <xdr:ext cx="405111" cy="259045"/>
    <xdr:sp macro="" textlink="">
      <xdr:nvSpPr>
        <xdr:cNvPr id="311" name="n_2mainValue【認定こども園・幼稚園・保育所】&#10;有形固定資産減価償却率">
          <a:extLst>
            <a:ext uri="{FF2B5EF4-FFF2-40B4-BE49-F238E27FC236}">
              <a16:creationId xmlns:a16="http://schemas.microsoft.com/office/drawing/2014/main" id="{00000000-0008-0000-0E00-000037010000}"/>
            </a:ext>
          </a:extLst>
        </xdr:cNvPr>
        <xdr:cNvSpPr txBox="1"/>
      </xdr:nvSpPr>
      <xdr:spPr>
        <a:xfrm>
          <a:off x="14389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a:extLst>
            <a:ext uri="{FF2B5EF4-FFF2-40B4-BE49-F238E27FC236}">
              <a16:creationId xmlns:a16="http://schemas.microsoft.com/office/drawing/2014/main" id="{00000000-0008-0000-0E00-00004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36" name="【認定こども園・幼稚園・保育所】&#10;一人当たり面積最小値テキスト">
          <a:extLst>
            <a:ext uri="{FF2B5EF4-FFF2-40B4-BE49-F238E27FC236}">
              <a16:creationId xmlns:a16="http://schemas.microsoft.com/office/drawing/2014/main" id="{00000000-0008-0000-0E00-000050010000}"/>
            </a:ext>
          </a:extLst>
        </xdr:cNvPr>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38" name="【認定こども園・幼稚園・保育所】&#10;一人当たり面積最大値テキスト">
          <a:extLst>
            <a:ext uri="{FF2B5EF4-FFF2-40B4-BE49-F238E27FC236}">
              <a16:creationId xmlns:a16="http://schemas.microsoft.com/office/drawing/2014/main" id="{00000000-0008-0000-0E00-000052010000}"/>
            </a:ext>
          </a:extLst>
        </xdr:cNvPr>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340" name="【認定こども園・幼稚園・保育所】&#10;一人当たり面積平均値テキスト">
          <a:extLst>
            <a:ext uri="{FF2B5EF4-FFF2-40B4-BE49-F238E27FC236}">
              <a16:creationId xmlns:a16="http://schemas.microsoft.com/office/drawing/2014/main" id="{00000000-0008-0000-0E00-000054010000}"/>
            </a:ext>
          </a:extLst>
        </xdr:cNvPr>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58420</xdr:rowOff>
    </xdr:from>
    <xdr:to>
      <xdr:col>116</xdr:col>
      <xdr:colOff>114300</xdr:colOff>
      <xdr:row>39</xdr:row>
      <xdr:rowOff>160020</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22110700" y="67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81297</xdr:rowOff>
    </xdr:from>
    <xdr:ext cx="469744" cy="259045"/>
    <xdr:sp macro="" textlink="">
      <xdr:nvSpPr>
        <xdr:cNvPr id="351" name="【認定こども園・幼稚園・保育所】&#10;一人当たり面積該当値テキスト">
          <a:extLst>
            <a:ext uri="{FF2B5EF4-FFF2-40B4-BE49-F238E27FC236}">
              <a16:creationId xmlns:a16="http://schemas.microsoft.com/office/drawing/2014/main" id="{00000000-0008-0000-0E00-00005F010000}"/>
            </a:ext>
          </a:extLst>
        </xdr:cNvPr>
        <xdr:cNvSpPr txBox="1"/>
      </xdr:nvSpPr>
      <xdr:spPr>
        <a:xfrm>
          <a:off x="22199600"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63500</xdr:rowOff>
    </xdr:from>
    <xdr:to>
      <xdr:col>112</xdr:col>
      <xdr:colOff>38100</xdr:colOff>
      <xdr:row>39</xdr:row>
      <xdr:rowOff>165100</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2127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109220</xdr:rowOff>
    </xdr:from>
    <xdr:to>
      <xdr:col>116</xdr:col>
      <xdr:colOff>63500</xdr:colOff>
      <xdr:row>39</xdr:row>
      <xdr:rowOff>114300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21323300" y="67957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118110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20434300" y="680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00000000-0008-0000-0E00-000064010000}"/>
            </a:ext>
          </a:extLst>
        </xdr:cNvPr>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357" name="n_2aveValue【認定こども園・幼稚園・保育所】&#10;一人当たり面積">
          <a:extLst>
            <a:ext uri="{FF2B5EF4-FFF2-40B4-BE49-F238E27FC236}">
              <a16:creationId xmlns:a16="http://schemas.microsoft.com/office/drawing/2014/main" id="{00000000-0008-0000-0E00-000065010000}"/>
            </a:ext>
          </a:extLst>
        </xdr:cNvPr>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358" name="n_3aveValue【認定こども園・幼稚園・保育所】&#10;一人当たり面積">
          <a:extLst>
            <a:ext uri="{FF2B5EF4-FFF2-40B4-BE49-F238E27FC236}">
              <a16:creationId xmlns:a16="http://schemas.microsoft.com/office/drawing/2014/main" id="{00000000-0008-0000-0E00-000066010000}"/>
            </a:ext>
          </a:extLst>
        </xdr:cNvPr>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156227</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0E00-000067010000}"/>
            </a:ext>
          </a:extLst>
        </xdr:cNvPr>
        <xdr:cNvSpPr txBox="1"/>
      </xdr:nvSpPr>
      <xdr:spPr>
        <a:xfrm>
          <a:off x="21075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160037</xdr:rowOff>
    </xdr:from>
    <xdr:ext cx="469744" cy="259045"/>
    <xdr:sp macro="" textlink="">
      <xdr:nvSpPr>
        <xdr:cNvPr id="360" name="n_2mainValue【認定こども園・幼稚園・保育所】&#10;一人当たり面積">
          <a:extLst>
            <a:ext uri="{FF2B5EF4-FFF2-40B4-BE49-F238E27FC236}">
              <a16:creationId xmlns:a16="http://schemas.microsoft.com/office/drawing/2014/main" id="{00000000-0008-0000-0E00-000068010000}"/>
            </a:ext>
          </a:extLst>
        </xdr:cNvPr>
        <xdr:cNvSpPr txBox="1"/>
      </xdr:nvSpPr>
      <xdr:spPr>
        <a:xfrm>
          <a:off x="20199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学校施設】&#10;有形固定資産減価償却率グラフ枠">
          <a:extLst>
            <a:ext uri="{FF2B5EF4-FFF2-40B4-BE49-F238E27FC236}">
              <a16:creationId xmlns:a16="http://schemas.microsoft.com/office/drawing/2014/main" id="{00000000-0008-0000-0E00-00008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386" name="【学校施設】&#10;有形固定資産減価償却率最小値テキスト">
          <a:extLst>
            <a:ext uri="{FF2B5EF4-FFF2-40B4-BE49-F238E27FC236}">
              <a16:creationId xmlns:a16="http://schemas.microsoft.com/office/drawing/2014/main" id="{00000000-0008-0000-0E00-000082010000}"/>
            </a:ext>
          </a:extLst>
        </xdr:cNvPr>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388" name="【学校施設】&#10;有形固定資産減価償却率最大値テキスト">
          <a:extLst>
            <a:ext uri="{FF2B5EF4-FFF2-40B4-BE49-F238E27FC236}">
              <a16:creationId xmlns:a16="http://schemas.microsoft.com/office/drawing/2014/main" id="{00000000-0008-0000-0E00-000084010000}"/>
            </a:ext>
          </a:extLst>
        </xdr:cNvPr>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390" name="【学校施設】&#10;有形固定資産減価償却率平均値テキスト">
          <a:extLst>
            <a:ext uri="{FF2B5EF4-FFF2-40B4-BE49-F238E27FC236}">
              <a16:creationId xmlns:a16="http://schemas.microsoft.com/office/drawing/2014/main" id="{00000000-0008-0000-0E00-000086010000}"/>
            </a:ext>
          </a:extLst>
        </xdr:cNvPr>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6268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401" name="【学校施設】&#10;有形固定資産減価償却率該当値テキスト">
          <a:extLst>
            <a:ext uri="{FF2B5EF4-FFF2-40B4-BE49-F238E27FC236}">
              <a16:creationId xmlns:a16="http://schemas.microsoft.com/office/drawing/2014/main" id="{00000000-0008-0000-0E00-000091010000}"/>
            </a:ext>
          </a:extLst>
        </xdr:cNvPr>
        <xdr:cNvSpPr txBox="1"/>
      </xdr:nvSpPr>
      <xdr:spPr>
        <a:xfrm>
          <a:off x="16357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89535</xdr:rowOff>
    </xdr:from>
    <xdr:to>
      <xdr:col>85</xdr:col>
      <xdr:colOff>127000</xdr:colOff>
      <xdr:row>59</xdr:row>
      <xdr:rowOff>129540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5481300" y="102050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1905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4592300" y="102450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06" name="n_1aveValue【学校施設】&#10;有形固定資産減価償却率">
          <a:extLst>
            <a:ext uri="{FF2B5EF4-FFF2-40B4-BE49-F238E27FC236}">
              <a16:creationId xmlns:a16="http://schemas.microsoft.com/office/drawing/2014/main" id="{00000000-0008-0000-0E00-000096010000}"/>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07" name="n_2aveValue【学校施設】&#10;有形固定資産減価償却率">
          <a:extLst>
            <a:ext uri="{FF2B5EF4-FFF2-40B4-BE49-F238E27FC236}">
              <a16:creationId xmlns:a16="http://schemas.microsoft.com/office/drawing/2014/main" id="{00000000-0008-0000-0E00-00009701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08" name="n_3aveValue【学校施設】&#10;有形固定資産減価償却率">
          <a:extLst>
            <a:ext uri="{FF2B5EF4-FFF2-40B4-BE49-F238E27FC236}">
              <a16:creationId xmlns:a16="http://schemas.microsoft.com/office/drawing/2014/main" id="{00000000-0008-0000-0E00-000098010000}"/>
            </a:ext>
          </a:extLst>
        </xdr:cNvPr>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409" name="n_1mainValue【学校施設】&#10;有形固定資産減価償却率">
          <a:extLst>
            <a:ext uri="{FF2B5EF4-FFF2-40B4-BE49-F238E27FC236}">
              <a16:creationId xmlns:a16="http://schemas.microsoft.com/office/drawing/2014/main" id="{00000000-0008-0000-0E00-000099010000}"/>
            </a:ext>
          </a:extLst>
        </xdr:cNvPr>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10" name="n_2mainValue【学校施設】&#10;有形固定資産減価償却率">
          <a:extLst>
            <a:ext uri="{FF2B5EF4-FFF2-40B4-BE49-F238E27FC236}">
              <a16:creationId xmlns:a16="http://schemas.microsoft.com/office/drawing/2014/main" id="{00000000-0008-0000-0E00-00009A01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00000000-0008-0000-0E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37" name="【学校施設】&#10;一人当たり面積最小値テキスト">
          <a:extLst>
            <a:ext uri="{FF2B5EF4-FFF2-40B4-BE49-F238E27FC236}">
              <a16:creationId xmlns:a16="http://schemas.microsoft.com/office/drawing/2014/main" id="{00000000-0008-0000-0E00-0000B5010000}"/>
            </a:ext>
          </a:extLst>
        </xdr:cNvPr>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39" name="【学校施設】&#10;一人当たり面積最大値テキスト">
          <a:extLst>
            <a:ext uri="{FF2B5EF4-FFF2-40B4-BE49-F238E27FC236}">
              <a16:creationId xmlns:a16="http://schemas.microsoft.com/office/drawing/2014/main" id="{00000000-0008-0000-0E00-0000B7010000}"/>
            </a:ext>
          </a:extLst>
        </xdr:cNvPr>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441" name="【学校施設】&#10;一人当たり面積平均値テキスト">
          <a:extLst>
            <a:ext uri="{FF2B5EF4-FFF2-40B4-BE49-F238E27FC236}">
              <a16:creationId xmlns:a16="http://schemas.microsoft.com/office/drawing/2014/main" id="{00000000-0008-0000-0E00-0000B9010000}"/>
            </a:ext>
          </a:extLst>
        </xdr:cNvPr>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2110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140261</xdr:rowOff>
    </xdr:from>
    <xdr:ext cx="469744" cy="259045"/>
    <xdr:sp macro="" textlink="">
      <xdr:nvSpPr>
        <xdr:cNvPr id="452" name="【学校施設】&#10;一人当たり面積該当値テキスト">
          <a:extLst>
            <a:ext uri="{FF2B5EF4-FFF2-40B4-BE49-F238E27FC236}">
              <a16:creationId xmlns:a16="http://schemas.microsoft.com/office/drawing/2014/main" id="{00000000-0008-0000-0E00-0000C4010000}"/>
            </a:ext>
          </a:extLst>
        </xdr:cNvPr>
        <xdr:cNvSpPr txBox="1"/>
      </xdr:nvSpPr>
      <xdr:spPr>
        <a:xfrm>
          <a:off x="22199600"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126528</xdr:rowOff>
    </xdr:from>
    <xdr:to>
      <xdr:col>112</xdr:col>
      <xdr:colOff>38100</xdr:colOff>
      <xdr:row>60</xdr:row>
      <xdr:rowOff>56678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1272500" y="1024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168184</xdr:rowOff>
    </xdr:from>
    <xdr:to>
      <xdr:col>116</xdr:col>
      <xdr:colOff>63500</xdr:colOff>
      <xdr:row>60</xdr:row>
      <xdr:rowOff>5878</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21323300" y="102837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168003</xdr:rowOff>
    </xdr:from>
    <xdr:to>
      <xdr:col>107</xdr:col>
      <xdr:colOff>101600</xdr:colOff>
      <xdr:row>58</xdr:row>
      <xdr:rowOff>98153</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20383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47353</xdr:rowOff>
    </xdr:from>
    <xdr:to>
      <xdr:col>111</xdr:col>
      <xdr:colOff>177800</xdr:colOff>
      <xdr:row>60</xdr:row>
      <xdr:rowOff>5878</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0434300" y="9991453"/>
          <a:ext cx="889000" cy="30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457" name="n_1aveValue【学校施設】&#10;一人当たり面積">
          <a:extLst>
            <a:ext uri="{FF2B5EF4-FFF2-40B4-BE49-F238E27FC236}">
              <a16:creationId xmlns:a16="http://schemas.microsoft.com/office/drawing/2014/main" id="{00000000-0008-0000-0E00-0000C9010000}"/>
            </a:ext>
          </a:extLst>
        </xdr:cNvPr>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458" name="n_2aveValue【学校施設】&#10;一人当たり面積">
          <a:extLst>
            <a:ext uri="{FF2B5EF4-FFF2-40B4-BE49-F238E27FC236}">
              <a16:creationId xmlns:a16="http://schemas.microsoft.com/office/drawing/2014/main" id="{00000000-0008-0000-0E00-0000CA010000}"/>
            </a:ext>
          </a:extLst>
        </xdr:cNvPr>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459" name="n_3aveValue【学校施設】&#10;一人当たり面積">
          <a:extLst>
            <a:ext uri="{FF2B5EF4-FFF2-40B4-BE49-F238E27FC236}">
              <a16:creationId xmlns:a16="http://schemas.microsoft.com/office/drawing/2014/main" id="{00000000-0008-0000-0E00-0000CB010000}"/>
            </a:ext>
          </a:extLst>
        </xdr:cNvPr>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73205</xdr:rowOff>
    </xdr:from>
    <xdr:ext cx="469744" cy="259045"/>
    <xdr:sp macro="" textlink="">
      <xdr:nvSpPr>
        <xdr:cNvPr id="460" name="n_1mainValue【学校施設】&#10;一人当たり面積">
          <a:extLst>
            <a:ext uri="{FF2B5EF4-FFF2-40B4-BE49-F238E27FC236}">
              <a16:creationId xmlns:a16="http://schemas.microsoft.com/office/drawing/2014/main" id="{00000000-0008-0000-0E00-0000CC010000}"/>
            </a:ext>
          </a:extLst>
        </xdr:cNvPr>
        <xdr:cNvSpPr txBox="1"/>
      </xdr:nvSpPr>
      <xdr:spPr>
        <a:xfrm>
          <a:off x="21075727" y="100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114680</xdr:rowOff>
    </xdr:from>
    <xdr:ext cx="469744" cy="259045"/>
    <xdr:sp macro="" textlink="">
      <xdr:nvSpPr>
        <xdr:cNvPr id="461" name="n_2mainValue【学校施設】&#10;一人当たり面積">
          <a:extLst>
            <a:ext uri="{FF2B5EF4-FFF2-40B4-BE49-F238E27FC236}">
              <a16:creationId xmlns:a16="http://schemas.microsoft.com/office/drawing/2014/main" id="{00000000-0008-0000-0E00-0000CD010000}"/>
            </a:ext>
          </a:extLst>
        </xdr:cNvPr>
        <xdr:cNvSpPr txBox="1"/>
      </xdr:nvSpPr>
      <xdr:spPr>
        <a:xfrm>
          <a:off x="20199427" y="97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a:extLst>
            <a:ext uri="{FF2B5EF4-FFF2-40B4-BE49-F238E27FC236}">
              <a16:creationId xmlns:a16="http://schemas.microsoft.com/office/drawing/2014/main" id="{00000000-0008-0000-0E00-0000F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04" name="【公民館】&#10;有形固定資産減価償却率最小値テキスト">
          <a:extLst>
            <a:ext uri="{FF2B5EF4-FFF2-40B4-BE49-F238E27FC236}">
              <a16:creationId xmlns:a16="http://schemas.microsoft.com/office/drawing/2014/main" id="{00000000-0008-0000-0E00-0000F8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公民館】&#10;有形固定資産減価償却率最大値テキスト">
          <a:extLst>
            <a:ext uri="{FF2B5EF4-FFF2-40B4-BE49-F238E27FC236}">
              <a16:creationId xmlns:a16="http://schemas.microsoft.com/office/drawing/2014/main" id="{00000000-0008-0000-0E00-0000FA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08" name="【公民館】&#10;有形固定資産減価償却率平均値テキスト">
          <a:extLst>
            <a:ext uri="{FF2B5EF4-FFF2-40B4-BE49-F238E27FC236}">
              <a16:creationId xmlns:a16="http://schemas.microsoft.com/office/drawing/2014/main" id="{00000000-0008-0000-0E00-0000FC010000}"/>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108676</xdr:rowOff>
    </xdr:from>
    <xdr:to>
      <xdr:col>85</xdr:col>
      <xdr:colOff>177800</xdr:colOff>
      <xdr:row>101</xdr:row>
      <xdr:rowOff>38826</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62687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131553</xdr:rowOff>
    </xdr:from>
    <xdr:ext cx="405111" cy="259045"/>
    <xdr:sp macro="" textlink="">
      <xdr:nvSpPr>
        <xdr:cNvPr id="519" name="【公民館】&#10;有形固定資産減価償却率該当値テキスト">
          <a:extLst>
            <a:ext uri="{FF2B5EF4-FFF2-40B4-BE49-F238E27FC236}">
              <a16:creationId xmlns:a16="http://schemas.microsoft.com/office/drawing/2014/main" id="{00000000-0008-0000-0E00-000007020000}"/>
            </a:ext>
          </a:extLst>
        </xdr:cNvPr>
        <xdr:cNvSpPr txBox="1"/>
      </xdr:nvSpPr>
      <xdr:spPr>
        <a:xfrm>
          <a:off x="16357600" y="171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152763</xdr:rowOff>
    </xdr:from>
    <xdr:to>
      <xdr:col>81</xdr:col>
      <xdr:colOff>101600</xdr:colOff>
      <xdr:row>101</xdr:row>
      <xdr:rowOff>82913</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5430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32113</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5481300" y="173044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32113</xdr:rowOff>
    </xdr:from>
    <xdr:to>
      <xdr:col>81</xdr:col>
      <xdr:colOff>50800</xdr:colOff>
      <xdr:row>101</xdr:row>
      <xdr:rowOff>76200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4592300" y="173485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524" name="n_1aveValue【公民館】&#10;有形固定資産減価償却率">
          <a:extLst>
            <a:ext uri="{FF2B5EF4-FFF2-40B4-BE49-F238E27FC236}">
              <a16:creationId xmlns:a16="http://schemas.microsoft.com/office/drawing/2014/main" id="{00000000-0008-0000-0E00-00000C020000}"/>
            </a:ext>
          </a:extLst>
        </xdr:cNvPr>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525" name="n_2aveValue【公民館】&#10;有形固定資産減価償却率">
          <a:extLst>
            <a:ext uri="{FF2B5EF4-FFF2-40B4-BE49-F238E27FC236}">
              <a16:creationId xmlns:a16="http://schemas.microsoft.com/office/drawing/2014/main" id="{00000000-0008-0000-0E00-00000D020000}"/>
            </a:ext>
          </a:extLst>
        </xdr:cNvPr>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526" name="n_3aveValue【公民館】&#10;有形固定資産減価償却率">
          <a:extLst>
            <a:ext uri="{FF2B5EF4-FFF2-40B4-BE49-F238E27FC236}">
              <a16:creationId xmlns:a16="http://schemas.microsoft.com/office/drawing/2014/main" id="{00000000-0008-0000-0E00-00000E020000}"/>
            </a:ext>
          </a:extLst>
        </xdr:cNvPr>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99440</xdr:rowOff>
    </xdr:from>
    <xdr:ext cx="405111" cy="259045"/>
    <xdr:sp macro="" textlink="">
      <xdr:nvSpPr>
        <xdr:cNvPr id="527" name="n_1mainValue【公民館】&#10;有形固定資産減価償却率">
          <a:extLst>
            <a:ext uri="{FF2B5EF4-FFF2-40B4-BE49-F238E27FC236}">
              <a16:creationId xmlns:a16="http://schemas.microsoft.com/office/drawing/2014/main" id="{00000000-0008-0000-0E00-00000F020000}"/>
            </a:ext>
          </a:extLst>
        </xdr:cNvPr>
        <xdr:cNvSpPr txBox="1"/>
      </xdr:nvSpPr>
      <xdr:spPr>
        <a:xfrm>
          <a:off x="15266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528" name="n_2mainValue【公民館】&#10;有形固定資産減価償却率">
          <a:extLst>
            <a:ext uri="{FF2B5EF4-FFF2-40B4-BE49-F238E27FC236}">
              <a16:creationId xmlns:a16="http://schemas.microsoft.com/office/drawing/2014/main" id="{00000000-0008-0000-0E00-000010020000}"/>
            </a:ext>
          </a:extLst>
        </xdr:cNvPr>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公民館】&#10;一人当たり面積グラフ枠">
          <a:extLst>
            <a:ext uri="{FF2B5EF4-FFF2-40B4-BE49-F238E27FC236}">
              <a16:creationId xmlns:a16="http://schemas.microsoft.com/office/drawing/2014/main" id="{00000000-0008-0000-0E00-00002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51" name="【公民館】&#10;一人当たり面積最小値テキスト">
          <a:extLst>
            <a:ext uri="{FF2B5EF4-FFF2-40B4-BE49-F238E27FC236}">
              <a16:creationId xmlns:a16="http://schemas.microsoft.com/office/drawing/2014/main" id="{00000000-0008-0000-0E00-000027020000}"/>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53" name="【公民館】&#10;一人当たり面積最大値テキスト">
          <a:extLst>
            <a:ext uri="{FF2B5EF4-FFF2-40B4-BE49-F238E27FC236}">
              <a16:creationId xmlns:a16="http://schemas.microsoft.com/office/drawing/2014/main" id="{00000000-0008-0000-0E00-000029020000}"/>
            </a:ext>
          </a:extLst>
        </xdr:cNvPr>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555" name="【公民館】&#10;一人当たり面積平均値テキスト">
          <a:extLst>
            <a:ext uri="{FF2B5EF4-FFF2-40B4-BE49-F238E27FC236}">
              <a16:creationId xmlns:a16="http://schemas.microsoft.com/office/drawing/2014/main" id="{00000000-0008-0000-0E00-00002B020000}"/>
            </a:ext>
          </a:extLst>
        </xdr:cNvPr>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43197</xdr:rowOff>
    </xdr:from>
    <xdr:ext cx="469744" cy="259045"/>
    <xdr:sp macro="" textlink="">
      <xdr:nvSpPr>
        <xdr:cNvPr id="566" name="【公民館】&#10;一人当たり面積該当値テキスト">
          <a:extLst>
            <a:ext uri="{FF2B5EF4-FFF2-40B4-BE49-F238E27FC236}">
              <a16:creationId xmlns:a16="http://schemas.microsoft.com/office/drawing/2014/main" id="{00000000-0008-0000-0E00-000036020000}"/>
            </a:ext>
          </a:extLst>
        </xdr:cNvPr>
        <xdr:cNvSpPr txBox="1"/>
      </xdr:nvSpPr>
      <xdr:spPr>
        <a:xfrm>
          <a:off x="22199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129184</xdr:rowOff>
    </xdr:from>
    <xdr:to>
      <xdr:col>112</xdr:col>
      <xdr:colOff>38100</xdr:colOff>
      <xdr:row>108</xdr:row>
      <xdr:rowOff>59334</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8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8534</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852422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129642</xdr:rowOff>
    </xdr:from>
    <xdr:to>
      <xdr:col>107</xdr:col>
      <xdr:colOff>101600</xdr:colOff>
      <xdr:row>108</xdr:row>
      <xdr:rowOff>59792</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8534</xdr:rowOff>
    </xdr:from>
    <xdr:to>
      <xdr:col>111</xdr:col>
      <xdr:colOff>177800</xdr:colOff>
      <xdr:row>108</xdr:row>
      <xdr:rowOff>8992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852513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571" name="n_1aveValue【公民館】&#10;一人当たり面積">
          <a:extLst>
            <a:ext uri="{FF2B5EF4-FFF2-40B4-BE49-F238E27FC236}">
              <a16:creationId xmlns:a16="http://schemas.microsoft.com/office/drawing/2014/main" id="{00000000-0008-0000-0E00-00003B020000}"/>
            </a:ext>
          </a:extLst>
        </xdr:cNvPr>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72" name="n_2aveValue【公民館】&#10;一人当たり面積">
          <a:extLst>
            <a:ext uri="{FF2B5EF4-FFF2-40B4-BE49-F238E27FC236}">
              <a16:creationId xmlns:a16="http://schemas.microsoft.com/office/drawing/2014/main" id="{00000000-0008-0000-0E00-00003C02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573" name="n_3aveValue【公民館】&#10;一人当たり面積">
          <a:extLst>
            <a:ext uri="{FF2B5EF4-FFF2-40B4-BE49-F238E27FC236}">
              <a16:creationId xmlns:a16="http://schemas.microsoft.com/office/drawing/2014/main" id="{00000000-0008-0000-0E00-00003D020000}"/>
            </a:ext>
          </a:extLst>
        </xdr:cNvPr>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50461</xdr:rowOff>
    </xdr:from>
    <xdr:ext cx="469744" cy="259045"/>
    <xdr:sp macro="" textlink="">
      <xdr:nvSpPr>
        <xdr:cNvPr id="574" name="n_1mainValue【公民館】&#10;一人当たり面積">
          <a:extLst>
            <a:ext uri="{FF2B5EF4-FFF2-40B4-BE49-F238E27FC236}">
              <a16:creationId xmlns:a16="http://schemas.microsoft.com/office/drawing/2014/main" id="{00000000-0008-0000-0E00-00003E020000}"/>
            </a:ext>
          </a:extLst>
        </xdr:cNvPr>
        <xdr:cNvSpPr txBox="1"/>
      </xdr:nvSpPr>
      <xdr:spPr>
        <a:xfrm>
          <a:off x="21075727" y="185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50919</xdr:rowOff>
    </xdr:from>
    <xdr:ext cx="469744" cy="259045"/>
    <xdr:sp macro="" textlink="">
      <xdr:nvSpPr>
        <xdr:cNvPr id="575" name="n_2mainValue【公民館】&#10;一人当たり面積">
          <a:extLst>
            <a:ext uri="{FF2B5EF4-FFF2-40B4-BE49-F238E27FC236}">
              <a16:creationId xmlns:a16="http://schemas.microsoft.com/office/drawing/2014/main" id="{00000000-0008-0000-0E00-00003F020000}"/>
            </a:ext>
          </a:extLst>
        </xdr:cNvPr>
        <xdr:cNvSpPr txBox="1"/>
      </xdr:nvSpPr>
      <xdr:spPr>
        <a:xfrm>
          <a:off x="20199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特に有形固定資産減価償却率が高くなっている施設は</a:t>
          </a:r>
          <a:r>
            <a:rPr kumimoji="1" lang="ja-JP" altLang="ja-JP" sz="1100">
              <a:solidFill>
                <a:schemeClr val="dk1"/>
              </a:solidFill>
              <a:effectLst/>
              <a:latin typeface="+mn-lt"/>
              <a:ea typeface="+mn-ea"/>
              <a:cs typeface="+mn-cs"/>
            </a:rPr>
            <a:t>保育所、公民館</a:t>
          </a:r>
          <a:r>
            <a:rPr kumimoji="1" lang="ja-JP" altLang="en-US" sz="1100">
              <a:solidFill>
                <a:schemeClr val="dk1"/>
              </a:solidFill>
              <a:effectLst/>
              <a:latin typeface="+mn-lt"/>
              <a:ea typeface="+mn-ea"/>
              <a:cs typeface="+mn-cs"/>
            </a:rPr>
            <a:t>であり、学校施設においてもやや高くなっている。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保育所については、平成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年度に中部保育園と南部保育園を統合し、</a:t>
          </a:r>
          <a:r>
            <a:rPr kumimoji="1" lang="ja-JP" altLang="en-US" sz="1100">
              <a:solidFill>
                <a:schemeClr val="dk1"/>
              </a:solidFill>
              <a:effectLst/>
              <a:latin typeface="+mn-lt"/>
              <a:ea typeface="+mn-ea"/>
              <a:cs typeface="+mn-cs"/>
            </a:rPr>
            <a:t>また日々の修繕を</a:t>
          </a:r>
          <a:r>
            <a:rPr kumimoji="1" lang="ja-JP" altLang="ja-JP" sz="1100">
              <a:solidFill>
                <a:schemeClr val="dk1"/>
              </a:solidFill>
              <a:effectLst/>
              <a:latin typeface="+mn-lt"/>
              <a:ea typeface="+mn-ea"/>
              <a:cs typeface="+mn-cs"/>
            </a:rPr>
            <a:t>行うことで維持管理経費の減少及び施設の老朽化対策に取り組んでいくこととしている。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公民館については、建設から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年以上が経過し、耐用年数である</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年に近づきつつあるが、適切に日々の修繕を行っているため、使用する上での問題は無い。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学校については、小学校において令和元年度に大規模改修を行い、老朽化対策に取り組むこととしている。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9072</xdr:rowOff>
    </xdr:from>
    <xdr:to>
      <xdr:col>24</xdr:col>
      <xdr:colOff>114300</xdr:colOff>
      <xdr:row>42</xdr:row>
      <xdr:rowOff>110672</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95449</xdr:rowOff>
    </xdr:from>
    <xdr:ext cx="340478"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7124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59872</xdr:rowOff>
    </xdr:from>
    <xdr:to>
      <xdr:col>24</xdr:col>
      <xdr:colOff>63500</xdr:colOff>
      <xdr:row>42</xdr:row>
      <xdr:rowOff>92528</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7260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61884</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F00-00004E000000}"/>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5806</xdr:rowOff>
    </xdr:from>
    <xdr:to>
      <xdr:col>55</xdr:col>
      <xdr:colOff>50800</xdr:colOff>
      <xdr:row>40</xdr:row>
      <xdr:rowOff>107406</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155683</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9072</xdr:rowOff>
    </xdr:from>
    <xdr:to>
      <xdr:col>50</xdr:col>
      <xdr:colOff>165100</xdr:colOff>
      <xdr:row>40</xdr:row>
      <xdr:rowOff>110672</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56606</xdr:rowOff>
    </xdr:from>
    <xdr:to>
      <xdr:col>55</xdr:col>
      <xdr:colOff>0</xdr:colOff>
      <xdr:row>40</xdr:row>
      <xdr:rowOff>59872</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9639300" y="69146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26" name="n_3aveValue【図書館】&#10;一人当たり面積">
          <a:extLst>
            <a:ext uri="{FF2B5EF4-FFF2-40B4-BE49-F238E27FC236}">
              <a16:creationId xmlns:a16="http://schemas.microsoft.com/office/drawing/2014/main" id="{00000000-0008-0000-0F00-00007E000000}"/>
            </a:ext>
          </a:extLst>
        </xdr:cNvPr>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101799</xdr:rowOff>
    </xdr:from>
    <xdr:ext cx="469744" cy="259045"/>
    <xdr:sp macro="" textlink="">
      <xdr:nvSpPr>
        <xdr:cNvPr id="127" name="n_1mainValue【図書館】&#10;一人当たり面積">
          <a:extLst>
            <a:ext uri="{FF2B5EF4-FFF2-40B4-BE49-F238E27FC236}">
              <a16:creationId xmlns:a16="http://schemas.microsoft.com/office/drawing/2014/main" id="{00000000-0008-0000-0F00-00007F000000}"/>
            </a:ext>
          </a:extLst>
        </xdr:cNvPr>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F00-000099000000}"/>
            </a:ext>
          </a:extLst>
        </xdr:cNvPr>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00000000-0008-0000-0F00-00009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F00-00009D000000}"/>
            </a:ext>
          </a:extLst>
        </xdr:cNvPr>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74930</xdr:rowOff>
    </xdr:from>
    <xdr:to>
      <xdr:col>24</xdr:col>
      <xdr:colOff>114300</xdr:colOff>
      <xdr:row>56</xdr:row>
      <xdr:rowOff>5080</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45847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00000000-0008-0000-0F00-0000A8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76835</xdr:rowOff>
    </xdr:from>
    <xdr:to>
      <xdr:col>20</xdr:col>
      <xdr:colOff>38100</xdr:colOff>
      <xdr:row>56</xdr:row>
      <xdr:rowOff>6985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3746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125730</xdr:rowOff>
    </xdr:from>
    <xdr:to>
      <xdr:col>24</xdr:col>
      <xdr:colOff>63500</xdr:colOff>
      <xdr:row>55</xdr:row>
      <xdr:rowOff>127635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3797300" y="95554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76835</xdr:rowOff>
    </xdr:from>
    <xdr:to>
      <xdr:col>15</xdr:col>
      <xdr:colOff>101600</xdr:colOff>
      <xdr:row>56</xdr:row>
      <xdr:rowOff>6985</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2857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127635</xdr:rowOff>
    </xdr:from>
    <xdr:to>
      <xdr:col>19</xdr:col>
      <xdr:colOff>177800</xdr:colOff>
      <xdr:row>55</xdr:row>
      <xdr:rowOff>127635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2908300" y="9557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73" name="n_1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74" name="n_2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75" name="n_3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23512</xdr:rowOff>
    </xdr:from>
    <xdr:ext cx="405111" cy="259045"/>
    <xdr:sp macro="" textlink="">
      <xdr:nvSpPr>
        <xdr:cNvPr id="176" name="n_1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3582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23512</xdr:rowOff>
    </xdr:from>
    <xdr:ext cx="405111" cy="259045"/>
    <xdr:sp macro="" textlink="">
      <xdr:nvSpPr>
        <xdr:cNvPr id="177" name="n_2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2705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8065</xdr:rowOff>
    </xdr:from>
    <xdr:to>
      <xdr:col>55</xdr:col>
      <xdr:colOff>50800</xdr:colOff>
      <xdr:row>62</xdr:row>
      <xdr:rowOff>109665</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94442</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5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10351</xdr:rowOff>
    </xdr:from>
    <xdr:to>
      <xdr:col>50</xdr:col>
      <xdr:colOff>165100</xdr:colOff>
      <xdr:row>62</xdr:row>
      <xdr:rowOff>111951</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6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58865</xdr:rowOff>
    </xdr:from>
    <xdr:to>
      <xdr:col>55</xdr:col>
      <xdr:colOff>0</xdr:colOff>
      <xdr:row>62</xdr:row>
      <xdr:rowOff>61151</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9639300" y="1068876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11494</xdr:rowOff>
    </xdr:from>
    <xdr:to>
      <xdr:col>46</xdr:col>
      <xdr:colOff>38100</xdr:colOff>
      <xdr:row>62</xdr:row>
      <xdr:rowOff>113094</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6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61151</xdr:rowOff>
    </xdr:from>
    <xdr:to>
      <xdr:col>50</xdr:col>
      <xdr:colOff>114300</xdr:colOff>
      <xdr:row>62</xdr:row>
      <xdr:rowOff>62294</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6910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103078</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727" y="107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104221</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F00-0000DE000000}"/>
            </a:ext>
          </a:extLst>
        </xdr:cNvPr>
        <xdr:cNvSpPr txBox="1"/>
      </xdr:nvSpPr>
      <xdr:spPr>
        <a:xfrm>
          <a:off x="8515427" y="1073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00000000-0008-0000-0F00-0000F9000000}"/>
            </a:ext>
          </a:extLst>
        </xdr:cNvPr>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00000000-0008-0000-0F00-0000FB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00000000-0008-0000-0F00-0000FD000000}"/>
            </a:ext>
          </a:extLst>
        </xdr:cNvPr>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130992</xdr:rowOff>
    </xdr:from>
    <xdr:to>
      <xdr:col>24</xdr:col>
      <xdr:colOff>114300</xdr:colOff>
      <xdr:row>78</xdr:row>
      <xdr:rowOff>61142</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4584700" y="1333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45919</xdr:rowOff>
    </xdr:from>
    <xdr:ext cx="405111" cy="259045"/>
    <xdr:sp macro="" textlink="">
      <xdr:nvSpPr>
        <xdr:cNvPr id="264" name="【福祉施設】&#10;有形固定資産減価償却率該当値テキスト">
          <a:extLst>
            <a:ext uri="{FF2B5EF4-FFF2-40B4-BE49-F238E27FC236}">
              <a16:creationId xmlns:a16="http://schemas.microsoft.com/office/drawing/2014/main" id="{00000000-0008-0000-0F00-000008010000}"/>
            </a:ext>
          </a:extLst>
        </xdr:cNvPr>
        <xdr:cNvSpPr txBox="1"/>
      </xdr:nvSpPr>
      <xdr:spPr>
        <a:xfrm>
          <a:off x="4673600" y="13247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170180</xdr:rowOff>
    </xdr:from>
    <xdr:to>
      <xdr:col>20</xdr:col>
      <xdr:colOff>38100</xdr:colOff>
      <xdr:row>78</xdr:row>
      <xdr:rowOff>100330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3746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10342</xdr:rowOff>
    </xdr:from>
    <xdr:to>
      <xdr:col>24</xdr:col>
      <xdr:colOff>63500</xdr:colOff>
      <xdr:row>78</xdr:row>
      <xdr:rowOff>49530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3797300" y="133834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36286</xdr:rowOff>
    </xdr:from>
    <xdr:to>
      <xdr:col>15</xdr:col>
      <xdr:colOff>101600</xdr:colOff>
      <xdr:row>78</xdr:row>
      <xdr:rowOff>137886</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2857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78</xdr:row>
      <xdr:rowOff>87086</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2908300" y="134226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69" name="n_1aveValue【福祉施設】&#10;有形固定資産減価償却率">
          <a:extLst>
            <a:ext uri="{FF2B5EF4-FFF2-40B4-BE49-F238E27FC236}">
              <a16:creationId xmlns:a16="http://schemas.microsoft.com/office/drawing/2014/main" id="{00000000-0008-0000-0F00-00000D01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70" name="n_2aveValue【福祉施設】&#10;有形固定資産減価償却率">
          <a:extLst>
            <a:ext uri="{FF2B5EF4-FFF2-40B4-BE49-F238E27FC236}">
              <a16:creationId xmlns:a16="http://schemas.microsoft.com/office/drawing/2014/main" id="{00000000-0008-0000-0F00-00000E010000}"/>
            </a:ext>
          </a:extLst>
        </xdr:cNvPr>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141350</xdr:rowOff>
    </xdr:from>
    <xdr:ext cx="405111" cy="259045"/>
    <xdr:sp macro="" textlink="">
      <xdr:nvSpPr>
        <xdr:cNvPr id="271" name="n_3aveValue【福祉施設】&#10;有形固定資産減価償却率">
          <a:extLst>
            <a:ext uri="{FF2B5EF4-FFF2-40B4-BE49-F238E27FC236}">
              <a16:creationId xmlns:a16="http://schemas.microsoft.com/office/drawing/2014/main" id="{00000000-0008-0000-0F00-00000F010000}"/>
            </a:ext>
          </a:extLst>
        </xdr:cNvPr>
        <xdr:cNvSpPr txBox="1"/>
      </xdr:nvSpPr>
      <xdr:spPr>
        <a:xfrm>
          <a:off x="1816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116857</xdr:rowOff>
    </xdr:from>
    <xdr:ext cx="405111" cy="259045"/>
    <xdr:sp macro="" textlink="">
      <xdr:nvSpPr>
        <xdr:cNvPr id="272" name="n_1mainValue【福祉施設】&#10;有形固定資産減価償却率">
          <a:extLst>
            <a:ext uri="{FF2B5EF4-FFF2-40B4-BE49-F238E27FC236}">
              <a16:creationId xmlns:a16="http://schemas.microsoft.com/office/drawing/2014/main" id="{00000000-0008-0000-0F00-000010010000}"/>
            </a:ext>
          </a:extLst>
        </xdr:cNvPr>
        <xdr:cNvSpPr txBox="1"/>
      </xdr:nvSpPr>
      <xdr:spPr>
        <a:xfrm>
          <a:off x="3582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154413</xdr:rowOff>
    </xdr:from>
    <xdr:ext cx="405111" cy="259045"/>
    <xdr:sp macro="" textlink="">
      <xdr:nvSpPr>
        <xdr:cNvPr id="273" name="n_2mainValue【福祉施設】&#10;有形固定資産減価償却率">
          <a:extLst>
            <a:ext uri="{FF2B5EF4-FFF2-40B4-BE49-F238E27FC236}">
              <a16:creationId xmlns:a16="http://schemas.microsoft.com/office/drawing/2014/main" id="{00000000-0008-0000-0F00-000011010000}"/>
            </a:ext>
          </a:extLst>
        </xdr:cNvPr>
        <xdr:cNvSpPr txBox="1"/>
      </xdr:nvSpPr>
      <xdr:spPr>
        <a:xfrm>
          <a:off x="2705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a:extLst>
            <a:ext uri="{FF2B5EF4-FFF2-40B4-BE49-F238E27FC236}">
              <a16:creationId xmlns:a16="http://schemas.microsoft.com/office/drawing/2014/main" id="{00000000-0008-0000-0F00-00002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0" name="【福祉施設】&#10;一人当たり面積最小値テキスト">
          <a:extLst>
            <a:ext uri="{FF2B5EF4-FFF2-40B4-BE49-F238E27FC236}">
              <a16:creationId xmlns:a16="http://schemas.microsoft.com/office/drawing/2014/main" id="{00000000-0008-0000-0F00-00002C01000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2" name="【福祉施設】&#10;一人当たり面積最大値テキスト">
          <a:extLst>
            <a:ext uri="{FF2B5EF4-FFF2-40B4-BE49-F238E27FC236}">
              <a16:creationId xmlns:a16="http://schemas.microsoft.com/office/drawing/2014/main" id="{00000000-0008-0000-0F00-00002E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04" name="【福祉施設】&#10;一人当たり面積平均値テキスト">
          <a:extLst>
            <a:ext uri="{FF2B5EF4-FFF2-40B4-BE49-F238E27FC236}">
              <a16:creationId xmlns:a16="http://schemas.microsoft.com/office/drawing/2014/main" id="{00000000-0008-0000-0F00-000030010000}"/>
            </a:ext>
          </a:extLst>
        </xdr:cNvPr>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15" name="【福祉施設】&#10;一人当たり面積該当値テキスト">
          <a:extLst>
            <a:ext uri="{FF2B5EF4-FFF2-40B4-BE49-F238E27FC236}">
              <a16:creationId xmlns:a16="http://schemas.microsoft.com/office/drawing/2014/main" id="{00000000-0008-0000-0F00-00003B010000}"/>
            </a:ext>
          </a:extLst>
        </xdr:cNvPr>
        <xdr:cNvSpPr txBox="1"/>
      </xdr:nvSpPr>
      <xdr:spPr>
        <a:xfrm>
          <a:off x="10515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133169</xdr:rowOff>
    </xdr:from>
    <xdr:to>
      <xdr:col>50</xdr:col>
      <xdr:colOff>165100</xdr:colOff>
      <xdr:row>83</xdr:row>
      <xdr:rowOff>63319</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9588500" y="1419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3811</xdr:rowOff>
    </xdr:from>
    <xdr:to>
      <xdr:col>55</xdr:col>
      <xdr:colOff>0</xdr:colOff>
      <xdr:row>83</xdr:row>
      <xdr:rowOff>12519</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9639300" y="14234161"/>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138612</xdr:rowOff>
    </xdr:from>
    <xdr:to>
      <xdr:col>46</xdr:col>
      <xdr:colOff>38100</xdr:colOff>
      <xdr:row>83</xdr:row>
      <xdr:rowOff>68762</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8699500" y="141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12519</xdr:rowOff>
    </xdr:from>
    <xdr:to>
      <xdr:col>50</xdr:col>
      <xdr:colOff>114300</xdr:colOff>
      <xdr:row>83</xdr:row>
      <xdr:rowOff>17962</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8750300" y="142428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0" name="n_1aveValue【福祉施設】&#10;一人当たり面積">
          <a:extLst>
            <a:ext uri="{FF2B5EF4-FFF2-40B4-BE49-F238E27FC236}">
              <a16:creationId xmlns:a16="http://schemas.microsoft.com/office/drawing/2014/main" id="{00000000-0008-0000-0F00-000040010000}"/>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90913</xdr:rowOff>
    </xdr:from>
    <xdr:ext cx="469744" cy="259045"/>
    <xdr:sp macro="" textlink="">
      <xdr:nvSpPr>
        <xdr:cNvPr id="321" name="n_2aveValue【福祉施設】&#10;一人当たり面積">
          <a:extLst>
            <a:ext uri="{FF2B5EF4-FFF2-40B4-BE49-F238E27FC236}">
              <a16:creationId xmlns:a16="http://schemas.microsoft.com/office/drawing/2014/main" id="{00000000-0008-0000-0F00-000041010000}"/>
            </a:ext>
          </a:extLst>
        </xdr:cNvPr>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22" name="n_3aveValue【福祉施設】&#10;一人当たり面積">
          <a:extLst>
            <a:ext uri="{FF2B5EF4-FFF2-40B4-BE49-F238E27FC236}">
              <a16:creationId xmlns:a16="http://schemas.microsoft.com/office/drawing/2014/main" id="{00000000-0008-0000-0F00-000042010000}"/>
            </a:ext>
          </a:extLst>
        </xdr:cNvPr>
        <xdr:cNvSpPr txBox="1"/>
      </xdr:nvSpPr>
      <xdr:spPr>
        <a:xfrm>
          <a:off x="7626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79846</xdr:rowOff>
    </xdr:from>
    <xdr:ext cx="469744" cy="259045"/>
    <xdr:sp macro="" textlink="">
      <xdr:nvSpPr>
        <xdr:cNvPr id="323" name="n_1mainValue【福祉施設】&#10;一人当たり面積">
          <a:extLst>
            <a:ext uri="{FF2B5EF4-FFF2-40B4-BE49-F238E27FC236}">
              <a16:creationId xmlns:a16="http://schemas.microsoft.com/office/drawing/2014/main" id="{00000000-0008-0000-0F00-000043010000}"/>
            </a:ext>
          </a:extLst>
        </xdr:cNvPr>
        <xdr:cNvSpPr txBox="1"/>
      </xdr:nvSpPr>
      <xdr:spPr>
        <a:xfrm>
          <a:off x="9391727" y="139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85289</xdr:rowOff>
    </xdr:from>
    <xdr:ext cx="469744" cy="259045"/>
    <xdr:sp macro="" textlink="">
      <xdr:nvSpPr>
        <xdr:cNvPr id="324" name="n_2mainValue【福祉施設】&#10;一人当たり面積">
          <a:extLst>
            <a:ext uri="{FF2B5EF4-FFF2-40B4-BE49-F238E27FC236}">
              <a16:creationId xmlns:a16="http://schemas.microsoft.com/office/drawing/2014/main" id="{00000000-0008-0000-0F00-000044010000}"/>
            </a:ext>
          </a:extLst>
        </xdr:cNvPr>
        <xdr:cNvSpPr txBox="1"/>
      </xdr:nvSpPr>
      <xdr:spPr>
        <a:xfrm>
          <a:off x="8515427"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0" name="【保健センター・保健所】&#10;有形固定資産減価償却率グラフ枠">
          <a:extLst>
            <a:ext uri="{FF2B5EF4-FFF2-40B4-BE49-F238E27FC236}">
              <a16:creationId xmlns:a16="http://schemas.microsoft.com/office/drawing/2014/main" id="{00000000-0008-0000-0F00-00007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382" name="【保健センター・保健所】&#10;有形固定資産減価償却率最小値テキスト">
          <a:extLst>
            <a:ext uri="{FF2B5EF4-FFF2-40B4-BE49-F238E27FC236}">
              <a16:creationId xmlns:a16="http://schemas.microsoft.com/office/drawing/2014/main" id="{00000000-0008-0000-0F00-00007E010000}"/>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384" name="【保健センター・保健所】&#10;有形固定資産減価償却率最大値テキスト">
          <a:extLst>
            <a:ext uri="{FF2B5EF4-FFF2-40B4-BE49-F238E27FC236}">
              <a16:creationId xmlns:a16="http://schemas.microsoft.com/office/drawing/2014/main" id="{00000000-0008-0000-0F00-000080010000}"/>
            </a:ext>
          </a:extLst>
        </xdr:cNvPr>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386" name="【保健センター・保健所】&#10;有形固定資産減価償却率平均値テキスト">
          <a:extLst>
            <a:ext uri="{FF2B5EF4-FFF2-40B4-BE49-F238E27FC236}">
              <a16:creationId xmlns:a16="http://schemas.microsoft.com/office/drawing/2014/main" id="{00000000-0008-0000-0F00-000082010000}"/>
            </a:ext>
          </a:extLst>
        </xdr:cNvPr>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397" name="【保健センター・保健所】&#10;有形固定資産減価償却率該当値テキスト">
          <a:extLst>
            <a:ext uri="{FF2B5EF4-FFF2-40B4-BE49-F238E27FC236}">
              <a16:creationId xmlns:a16="http://schemas.microsoft.com/office/drawing/2014/main" id="{00000000-0008-0000-0F00-00008D010000}"/>
            </a:ext>
          </a:extLst>
        </xdr:cNvPr>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124460</xdr:rowOff>
    </xdr:from>
    <xdr:to>
      <xdr:col>81</xdr:col>
      <xdr:colOff>101600</xdr:colOff>
      <xdr:row>59</xdr:row>
      <xdr:rowOff>54610</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59</xdr:row>
      <xdr:rowOff>3810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15481300" y="10066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xdr:rowOff>
    </xdr:from>
    <xdr:to>
      <xdr:col>76</xdr:col>
      <xdr:colOff>165100</xdr:colOff>
      <xdr:row>59</xdr:row>
      <xdr:rowOff>106045</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4541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xdr:rowOff>
    </xdr:from>
    <xdr:to>
      <xdr:col>81</xdr:col>
      <xdr:colOff>50800</xdr:colOff>
      <xdr:row>59</xdr:row>
      <xdr:rowOff>55245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4592300" y="10119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402" name="n_1aveValue【保健センター・保健所】&#10;有形固定資産減価償却率">
          <a:extLst>
            <a:ext uri="{FF2B5EF4-FFF2-40B4-BE49-F238E27FC236}">
              <a16:creationId xmlns:a16="http://schemas.microsoft.com/office/drawing/2014/main" id="{00000000-0008-0000-0F00-000092010000}"/>
            </a:ext>
          </a:extLst>
        </xdr:cNvPr>
        <xdr:cNvSpPr txBox="1"/>
      </xdr:nvSpPr>
      <xdr:spPr>
        <a:xfrm>
          <a:off x="15266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403" name="n_2aveValue【保健センター・保健所】&#10;有形固定資産減価償却率">
          <a:extLst>
            <a:ext uri="{FF2B5EF4-FFF2-40B4-BE49-F238E27FC236}">
              <a16:creationId xmlns:a16="http://schemas.microsoft.com/office/drawing/2014/main" id="{00000000-0008-0000-0F00-000093010000}"/>
            </a:ext>
          </a:extLst>
        </xdr:cNvPr>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404" name="n_3aveValue【保健センター・保健所】&#10;有形固定資産減価償却率">
          <a:extLst>
            <a:ext uri="{FF2B5EF4-FFF2-40B4-BE49-F238E27FC236}">
              <a16:creationId xmlns:a16="http://schemas.microsoft.com/office/drawing/2014/main" id="{00000000-0008-0000-0F00-000094010000}"/>
            </a:ext>
          </a:extLst>
        </xdr:cNvPr>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71137</xdr:rowOff>
    </xdr:from>
    <xdr:ext cx="405111" cy="259045"/>
    <xdr:sp macro="" textlink="">
      <xdr:nvSpPr>
        <xdr:cNvPr id="405" name="n_1mainValue【保健センター・保健所】&#10;有形固定資産減価償却率">
          <a:extLst>
            <a:ext uri="{FF2B5EF4-FFF2-40B4-BE49-F238E27FC236}">
              <a16:creationId xmlns:a16="http://schemas.microsoft.com/office/drawing/2014/main" id="{00000000-0008-0000-0F00-000095010000}"/>
            </a:ext>
          </a:extLst>
        </xdr:cNvPr>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122572</xdr:rowOff>
    </xdr:from>
    <xdr:ext cx="405111" cy="259045"/>
    <xdr:sp macro="" textlink="">
      <xdr:nvSpPr>
        <xdr:cNvPr id="406" name="n_2mainValue【保健センター・保健所】&#10;有形固定資産減価償却率">
          <a:extLst>
            <a:ext uri="{FF2B5EF4-FFF2-40B4-BE49-F238E27FC236}">
              <a16:creationId xmlns:a16="http://schemas.microsoft.com/office/drawing/2014/main" id="{00000000-0008-0000-0F00-000096010000}"/>
            </a:ext>
          </a:extLst>
        </xdr:cNvPr>
        <xdr:cNvSpPr txBox="1"/>
      </xdr:nvSpPr>
      <xdr:spPr>
        <a:xfrm>
          <a:off x="14389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1" name="【保健センター・保健所】&#10;一人当たり面積グラフ枠">
          <a:extLst>
            <a:ext uri="{FF2B5EF4-FFF2-40B4-BE49-F238E27FC236}">
              <a16:creationId xmlns:a16="http://schemas.microsoft.com/office/drawing/2014/main" id="{00000000-0008-0000-0F00-0000A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433" name="【保健センター・保健所】&#10;一人当たり面積最小値テキスト">
          <a:extLst>
            <a:ext uri="{FF2B5EF4-FFF2-40B4-BE49-F238E27FC236}">
              <a16:creationId xmlns:a16="http://schemas.microsoft.com/office/drawing/2014/main" id="{00000000-0008-0000-0F00-0000B1010000}"/>
            </a:ext>
          </a:extLst>
        </xdr:cNvPr>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435" name="【保健センター・保健所】&#10;一人当たり面積最大値テキスト">
          <a:extLst>
            <a:ext uri="{FF2B5EF4-FFF2-40B4-BE49-F238E27FC236}">
              <a16:creationId xmlns:a16="http://schemas.microsoft.com/office/drawing/2014/main" id="{00000000-0008-0000-0F00-0000B3010000}"/>
            </a:ext>
          </a:extLst>
        </xdr:cNvPr>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171286</xdr:rowOff>
    </xdr:from>
    <xdr:ext cx="469744" cy="259045"/>
    <xdr:sp macro="" textlink="">
      <xdr:nvSpPr>
        <xdr:cNvPr id="437" name="【保健センター・保健所】&#10;一人当たり面積平均値テキスト">
          <a:extLst>
            <a:ext uri="{FF2B5EF4-FFF2-40B4-BE49-F238E27FC236}">
              <a16:creationId xmlns:a16="http://schemas.microsoft.com/office/drawing/2014/main" id="{00000000-0008-0000-0F00-0000B5010000}"/>
            </a:ext>
          </a:extLst>
        </xdr:cNvPr>
        <xdr:cNvSpPr txBox="1"/>
      </xdr:nvSpPr>
      <xdr:spPr>
        <a:xfrm>
          <a:off x="22199600" y="106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448" name="【保健センター・保健所】&#10;一人当たり面積該当値テキスト">
          <a:extLst>
            <a:ext uri="{FF2B5EF4-FFF2-40B4-BE49-F238E27FC236}">
              <a16:creationId xmlns:a16="http://schemas.microsoft.com/office/drawing/2014/main" id="{00000000-0008-0000-0F00-0000C0010000}"/>
            </a:ext>
          </a:extLst>
        </xdr:cNvPr>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99423</xdr:rowOff>
    </xdr:from>
    <xdr:to>
      <xdr:col>112</xdr:col>
      <xdr:colOff>38100</xdr:colOff>
      <xdr:row>64</xdr:row>
      <xdr:rowOff>29573</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21272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150223</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21323300" y="1094994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101056</xdr:rowOff>
    </xdr:from>
    <xdr:to>
      <xdr:col>107</xdr:col>
      <xdr:colOff>101600</xdr:colOff>
      <xdr:row>64</xdr:row>
      <xdr:rowOff>31206</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20383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150223</xdr:rowOff>
    </xdr:from>
    <xdr:to>
      <xdr:col>111</xdr:col>
      <xdr:colOff>177800</xdr:colOff>
      <xdr:row>63</xdr:row>
      <xdr:rowOff>151856</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0434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72226</xdr:rowOff>
    </xdr:from>
    <xdr:ext cx="469744" cy="259045"/>
    <xdr:sp macro="" textlink="">
      <xdr:nvSpPr>
        <xdr:cNvPr id="453" name="n_1aveValue【保健センター・保健所】&#10;一人当たり面積">
          <a:extLst>
            <a:ext uri="{FF2B5EF4-FFF2-40B4-BE49-F238E27FC236}">
              <a16:creationId xmlns:a16="http://schemas.microsoft.com/office/drawing/2014/main" id="{00000000-0008-0000-0F00-0000C5010000}"/>
            </a:ext>
          </a:extLst>
        </xdr:cNvPr>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122844</xdr:rowOff>
    </xdr:from>
    <xdr:ext cx="469744" cy="259045"/>
    <xdr:sp macro="" textlink="">
      <xdr:nvSpPr>
        <xdr:cNvPr id="454" name="n_2aveValue【保健センター・保健所】&#10;一人当たり面積">
          <a:extLst>
            <a:ext uri="{FF2B5EF4-FFF2-40B4-BE49-F238E27FC236}">
              <a16:creationId xmlns:a16="http://schemas.microsoft.com/office/drawing/2014/main" id="{00000000-0008-0000-0F00-0000C6010000}"/>
            </a:ext>
          </a:extLst>
        </xdr:cNvPr>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455" name="n_3aveValue【保健センター・保健所】&#10;一人当たり面積">
          <a:extLst>
            <a:ext uri="{FF2B5EF4-FFF2-40B4-BE49-F238E27FC236}">
              <a16:creationId xmlns:a16="http://schemas.microsoft.com/office/drawing/2014/main" id="{00000000-0008-0000-0F00-0000C7010000}"/>
            </a:ext>
          </a:extLst>
        </xdr:cNvPr>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20700</xdr:rowOff>
    </xdr:from>
    <xdr:ext cx="469744" cy="259045"/>
    <xdr:sp macro="" textlink="">
      <xdr:nvSpPr>
        <xdr:cNvPr id="456" name="n_1mainValue【保健センター・保健所】&#10;一人当たり面積">
          <a:extLst>
            <a:ext uri="{FF2B5EF4-FFF2-40B4-BE49-F238E27FC236}">
              <a16:creationId xmlns:a16="http://schemas.microsoft.com/office/drawing/2014/main" id="{00000000-0008-0000-0F00-0000C8010000}"/>
            </a:ext>
          </a:extLst>
        </xdr:cNvPr>
        <xdr:cNvSpPr txBox="1"/>
      </xdr:nvSpPr>
      <xdr:spPr>
        <a:xfrm>
          <a:off x="210757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22333</xdr:rowOff>
    </xdr:from>
    <xdr:ext cx="469744" cy="259045"/>
    <xdr:sp macro="" textlink="">
      <xdr:nvSpPr>
        <xdr:cNvPr id="457" name="n_2mainValue【保健センター・保健所】&#10;一人当たり面積">
          <a:extLst>
            <a:ext uri="{FF2B5EF4-FFF2-40B4-BE49-F238E27FC236}">
              <a16:creationId xmlns:a16="http://schemas.microsoft.com/office/drawing/2014/main" id="{00000000-0008-0000-0F00-0000C9010000}"/>
            </a:ext>
          </a:extLst>
        </xdr:cNvPr>
        <xdr:cNvSpPr txBox="1"/>
      </xdr:nvSpPr>
      <xdr:spPr>
        <a:xfrm>
          <a:off x="20199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a:extLst>
            <a:ext uri="{FF2B5EF4-FFF2-40B4-BE49-F238E27FC236}">
              <a16:creationId xmlns:a16="http://schemas.microsoft.com/office/drawing/2014/main" id="{00000000-0008-0000-0F00-0000E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83" name="【消防施設】&#10;有形固定資産減価償却率最小値テキスト">
          <a:extLst>
            <a:ext uri="{FF2B5EF4-FFF2-40B4-BE49-F238E27FC236}">
              <a16:creationId xmlns:a16="http://schemas.microsoft.com/office/drawing/2014/main" id="{00000000-0008-0000-0F00-0000E3010000}"/>
            </a:ext>
          </a:extLst>
        </xdr:cNvPr>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85" name="【消防施設】&#10;有形固定資産減価償却率最大値テキスト">
          <a:extLst>
            <a:ext uri="{FF2B5EF4-FFF2-40B4-BE49-F238E27FC236}">
              <a16:creationId xmlns:a16="http://schemas.microsoft.com/office/drawing/2014/main" id="{00000000-0008-0000-0F00-0000E501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487" name="【消防施設】&#10;有形固定資産減価償却率平均値テキスト">
          <a:extLst>
            <a:ext uri="{FF2B5EF4-FFF2-40B4-BE49-F238E27FC236}">
              <a16:creationId xmlns:a16="http://schemas.microsoft.com/office/drawing/2014/main" id="{00000000-0008-0000-0F00-0000E7010000}"/>
            </a:ext>
          </a:extLst>
        </xdr:cNvPr>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90188</xdr:rowOff>
    </xdr:from>
    <xdr:ext cx="405111" cy="259045"/>
    <xdr:sp macro="" textlink="">
      <xdr:nvSpPr>
        <xdr:cNvPr id="498" name="【消防施設】&#10;有形固定資産減価償却率該当値テキスト">
          <a:extLst>
            <a:ext uri="{FF2B5EF4-FFF2-40B4-BE49-F238E27FC236}">
              <a16:creationId xmlns:a16="http://schemas.microsoft.com/office/drawing/2014/main" id="{00000000-0008-0000-0F00-0000F2010000}"/>
            </a:ext>
          </a:extLst>
        </xdr:cNvPr>
        <xdr:cNvSpPr txBox="1"/>
      </xdr:nvSpPr>
      <xdr:spPr>
        <a:xfrm>
          <a:off x="16357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81</xdr:row>
      <xdr:rowOff>11430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5481300" y="138341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23495</xdr:rowOff>
    </xdr:from>
    <xdr:to>
      <xdr:col>76</xdr:col>
      <xdr:colOff>165100</xdr:colOff>
      <xdr:row>81</xdr:row>
      <xdr:rowOff>125095</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4541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74295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4592300" y="13898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503" name="n_1aveValue【消防施設】&#10;有形固定資産減価償却率">
          <a:extLst>
            <a:ext uri="{FF2B5EF4-FFF2-40B4-BE49-F238E27FC236}">
              <a16:creationId xmlns:a16="http://schemas.microsoft.com/office/drawing/2014/main" id="{00000000-0008-0000-0F00-0000F701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504" name="n_2aveValue【消防施設】&#10;有形固定資産減価償却率">
          <a:extLst>
            <a:ext uri="{FF2B5EF4-FFF2-40B4-BE49-F238E27FC236}">
              <a16:creationId xmlns:a16="http://schemas.microsoft.com/office/drawing/2014/main" id="{00000000-0008-0000-0F00-0000F8010000}"/>
            </a:ext>
          </a:extLst>
        </xdr:cNvPr>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05" name="n_3aveValue【消防施設】&#10;有形固定資産減価償却率">
          <a:extLst>
            <a:ext uri="{FF2B5EF4-FFF2-40B4-BE49-F238E27FC236}">
              <a16:creationId xmlns:a16="http://schemas.microsoft.com/office/drawing/2014/main" id="{00000000-0008-0000-0F00-0000F9010000}"/>
            </a:ext>
          </a:extLst>
        </xdr:cNvPr>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506" name="n_1mainValue【消防施設】&#10;有形固定資産減価償却率">
          <a:extLst>
            <a:ext uri="{FF2B5EF4-FFF2-40B4-BE49-F238E27FC236}">
              <a16:creationId xmlns:a16="http://schemas.microsoft.com/office/drawing/2014/main" id="{00000000-0008-0000-0F00-0000FA010000}"/>
            </a:ext>
          </a:extLst>
        </xdr:cNvPr>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507" name="n_2mainValue【消防施設】&#10;有形固定資産減価償却率">
          <a:extLst>
            <a:ext uri="{FF2B5EF4-FFF2-40B4-BE49-F238E27FC236}">
              <a16:creationId xmlns:a16="http://schemas.microsoft.com/office/drawing/2014/main" id="{00000000-0008-0000-0F00-0000FB010000}"/>
            </a:ext>
          </a:extLst>
        </xdr:cNvPr>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a:extLst>
            <a:ext uri="{FF2B5EF4-FFF2-40B4-BE49-F238E27FC236}">
              <a16:creationId xmlns:a16="http://schemas.microsoft.com/office/drawing/2014/main" id="{00000000-0008-0000-0F00-00001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30" name="【消防施設】&#10;一人当たり面積最小値テキスト">
          <a:extLst>
            <a:ext uri="{FF2B5EF4-FFF2-40B4-BE49-F238E27FC236}">
              <a16:creationId xmlns:a16="http://schemas.microsoft.com/office/drawing/2014/main" id="{00000000-0008-0000-0F00-000012020000}"/>
            </a:ext>
          </a:extLst>
        </xdr:cNvPr>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32" name="【消防施設】&#10;一人当たり面積最大値テキスト">
          <a:extLst>
            <a:ext uri="{FF2B5EF4-FFF2-40B4-BE49-F238E27FC236}">
              <a16:creationId xmlns:a16="http://schemas.microsoft.com/office/drawing/2014/main" id="{00000000-0008-0000-0F00-000014020000}"/>
            </a:ext>
          </a:extLst>
        </xdr:cNvPr>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34" name="【消防施設】&#10;一人当たり面積平均値テキスト">
          <a:extLst>
            <a:ext uri="{FF2B5EF4-FFF2-40B4-BE49-F238E27FC236}">
              <a16:creationId xmlns:a16="http://schemas.microsoft.com/office/drawing/2014/main" id="{00000000-0008-0000-0F00-000016020000}"/>
            </a:ext>
          </a:extLst>
        </xdr:cNvPr>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148692</xdr:rowOff>
    </xdr:from>
    <xdr:to>
      <xdr:col>116</xdr:col>
      <xdr:colOff>114300</xdr:colOff>
      <xdr:row>86</xdr:row>
      <xdr:rowOff>78842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21107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63619</xdr:rowOff>
    </xdr:from>
    <xdr:ext cx="469744" cy="259045"/>
    <xdr:sp macro="" textlink="">
      <xdr:nvSpPr>
        <xdr:cNvPr id="545" name="【消防施設】&#10;一人当たり面積該当値テキスト">
          <a:extLst>
            <a:ext uri="{FF2B5EF4-FFF2-40B4-BE49-F238E27FC236}">
              <a16:creationId xmlns:a16="http://schemas.microsoft.com/office/drawing/2014/main" id="{00000000-0008-0000-0F00-000021020000}"/>
            </a:ext>
          </a:extLst>
        </xdr:cNvPr>
        <xdr:cNvSpPr txBox="1"/>
      </xdr:nvSpPr>
      <xdr:spPr>
        <a:xfrm>
          <a:off x="22199600" y="146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148692</xdr:rowOff>
    </xdr:from>
    <xdr:to>
      <xdr:col>112</xdr:col>
      <xdr:colOff>38100</xdr:colOff>
      <xdr:row>86</xdr:row>
      <xdr:rowOff>78842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1272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28042</xdr:rowOff>
    </xdr:from>
    <xdr:to>
      <xdr:col>116</xdr:col>
      <xdr:colOff>63500</xdr:colOff>
      <xdr:row>86</xdr:row>
      <xdr:rowOff>28042</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21323300" y="14772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148692</xdr:rowOff>
    </xdr:from>
    <xdr:to>
      <xdr:col>107</xdr:col>
      <xdr:colOff>101600</xdr:colOff>
      <xdr:row>86</xdr:row>
      <xdr:rowOff>78842</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0383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28042</xdr:rowOff>
    </xdr:from>
    <xdr:to>
      <xdr:col>111</xdr:col>
      <xdr:colOff>177800</xdr:colOff>
      <xdr:row>86</xdr:row>
      <xdr:rowOff>28042</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20434300" y="14772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550" name="n_1aveValue【消防施設】&#10;一人当たり面積">
          <a:extLst>
            <a:ext uri="{FF2B5EF4-FFF2-40B4-BE49-F238E27FC236}">
              <a16:creationId xmlns:a16="http://schemas.microsoft.com/office/drawing/2014/main" id="{00000000-0008-0000-0F00-000026020000}"/>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551" name="n_2aveValue【消防施設】&#10;一人当たり面積">
          <a:extLst>
            <a:ext uri="{FF2B5EF4-FFF2-40B4-BE49-F238E27FC236}">
              <a16:creationId xmlns:a16="http://schemas.microsoft.com/office/drawing/2014/main" id="{00000000-0008-0000-0F00-000027020000}"/>
            </a:ext>
          </a:extLst>
        </xdr:cNvPr>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552" name="n_3aveValue【消防施設】&#10;一人当たり面積">
          <a:extLst>
            <a:ext uri="{FF2B5EF4-FFF2-40B4-BE49-F238E27FC236}">
              <a16:creationId xmlns:a16="http://schemas.microsoft.com/office/drawing/2014/main" id="{00000000-0008-0000-0F00-00002802000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69969</xdr:rowOff>
    </xdr:from>
    <xdr:ext cx="469744" cy="259045"/>
    <xdr:sp macro="" textlink="">
      <xdr:nvSpPr>
        <xdr:cNvPr id="553" name="n_1mainValue【消防施設】&#10;一人当たり面積">
          <a:extLst>
            <a:ext uri="{FF2B5EF4-FFF2-40B4-BE49-F238E27FC236}">
              <a16:creationId xmlns:a16="http://schemas.microsoft.com/office/drawing/2014/main" id="{00000000-0008-0000-0F00-000029020000}"/>
            </a:ext>
          </a:extLst>
        </xdr:cNvPr>
        <xdr:cNvSpPr txBox="1"/>
      </xdr:nvSpPr>
      <xdr:spPr>
        <a:xfrm>
          <a:off x="210757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69969</xdr:rowOff>
    </xdr:from>
    <xdr:ext cx="469744" cy="259045"/>
    <xdr:sp macro="" textlink="">
      <xdr:nvSpPr>
        <xdr:cNvPr id="554" name="n_2mainValue【消防施設】&#10;一人当たり面積">
          <a:extLst>
            <a:ext uri="{FF2B5EF4-FFF2-40B4-BE49-F238E27FC236}">
              <a16:creationId xmlns:a16="http://schemas.microsoft.com/office/drawing/2014/main" id="{00000000-0008-0000-0F00-00002A020000}"/>
            </a:ext>
          </a:extLst>
        </xdr:cNvPr>
        <xdr:cNvSpPr txBox="1"/>
      </xdr:nvSpPr>
      <xdr:spPr>
        <a:xfrm>
          <a:off x="201994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庁舎】&#10;有形固定資産減価償却率グラフ枠">
          <a:extLst>
            <a:ext uri="{FF2B5EF4-FFF2-40B4-BE49-F238E27FC236}">
              <a16:creationId xmlns:a16="http://schemas.microsoft.com/office/drawing/2014/main" id="{00000000-0008-0000-0F00-00004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81" name="【庁舎】&#10;有形固定資産減価償却率最小値テキスト">
          <a:extLst>
            <a:ext uri="{FF2B5EF4-FFF2-40B4-BE49-F238E27FC236}">
              <a16:creationId xmlns:a16="http://schemas.microsoft.com/office/drawing/2014/main" id="{00000000-0008-0000-0F00-000045020000}"/>
            </a:ext>
          </a:extLst>
        </xdr:cNvPr>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3" name="【庁舎】&#10;有形固定資産減価償却率最大値テキスト">
          <a:extLst>
            <a:ext uri="{FF2B5EF4-FFF2-40B4-BE49-F238E27FC236}">
              <a16:creationId xmlns:a16="http://schemas.microsoft.com/office/drawing/2014/main" id="{00000000-0008-0000-0F00-00004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85" name="【庁舎】&#10;有形固定資産減価償却率平均値テキスト">
          <a:extLst>
            <a:ext uri="{FF2B5EF4-FFF2-40B4-BE49-F238E27FC236}">
              <a16:creationId xmlns:a16="http://schemas.microsoft.com/office/drawing/2014/main" id="{00000000-0008-0000-0F00-000049020000}"/>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43362</xdr:rowOff>
    </xdr:from>
    <xdr:to>
      <xdr:col>85</xdr:col>
      <xdr:colOff>177800</xdr:colOff>
      <xdr:row>108</xdr:row>
      <xdr:rowOff>144962</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6268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129739</xdr:rowOff>
    </xdr:from>
    <xdr:ext cx="340478" cy="259045"/>
    <xdr:sp macro="" textlink="">
      <xdr:nvSpPr>
        <xdr:cNvPr id="596" name="【庁舎】&#10;有形固定資産減価償却率該当値テキスト">
          <a:extLst>
            <a:ext uri="{FF2B5EF4-FFF2-40B4-BE49-F238E27FC236}">
              <a16:creationId xmlns:a16="http://schemas.microsoft.com/office/drawing/2014/main" id="{00000000-0008-0000-0F00-000054020000}"/>
            </a:ext>
          </a:extLst>
        </xdr:cNvPr>
        <xdr:cNvSpPr txBox="1"/>
      </xdr:nvSpPr>
      <xdr:spPr>
        <a:xfrm>
          <a:off x="16357600" y="184748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77651</xdr:rowOff>
    </xdr:from>
    <xdr:to>
      <xdr:col>81</xdr:col>
      <xdr:colOff>101600</xdr:colOff>
      <xdr:row>109</xdr:row>
      <xdr:rowOff>7801</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5430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128451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5481300" y="186107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102144</xdr:rowOff>
    </xdr:from>
    <xdr:to>
      <xdr:col>76</xdr:col>
      <xdr:colOff>165100</xdr:colOff>
      <xdr:row>109</xdr:row>
      <xdr:rowOff>32294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4541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128451</xdr:rowOff>
    </xdr:from>
    <xdr:to>
      <xdr:col>81</xdr:col>
      <xdr:colOff>50800</xdr:colOff>
      <xdr:row>108</xdr:row>
      <xdr:rowOff>152944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14592300" y="186450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601" name="n_1aveValue【庁舎】&#10;有形固定資産減価償却率">
          <a:extLst>
            <a:ext uri="{FF2B5EF4-FFF2-40B4-BE49-F238E27FC236}">
              <a16:creationId xmlns:a16="http://schemas.microsoft.com/office/drawing/2014/main" id="{00000000-0008-0000-0F00-000059020000}"/>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602" name="n_2aveValue【庁舎】&#10;有形固定資産減価償却率">
          <a:extLst>
            <a:ext uri="{FF2B5EF4-FFF2-40B4-BE49-F238E27FC236}">
              <a16:creationId xmlns:a16="http://schemas.microsoft.com/office/drawing/2014/main" id="{00000000-0008-0000-0F00-00005A020000}"/>
            </a:ext>
          </a:extLst>
        </xdr:cNvPr>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603" name="n_3aveValue【庁舎】&#10;有形固定資産減価償却率">
          <a:extLst>
            <a:ext uri="{FF2B5EF4-FFF2-40B4-BE49-F238E27FC236}">
              <a16:creationId xmlns:a16="http://schemas.microsoft.com/office/drawing/2014/main" id="{00000000-0008-0000-0F00-00005B020000}"/>
            </a:ext>
          </a:extLst>
        </xdr:cNvPr>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170378</xdr:rowOff>
    </xdr:from>
    <xdr:ext cx="340478" cy="259045"/>
    <xdr:sp macro="" textlink="">
      <xdr:nvSpPr>
        <xdr:cNvPr id="604" name="n_1mainValue【庁舎】&#10;有形固定資産減価償却率">
          <a:extLst>
            <a:ext uri="{FF2B5EF4-FFF2-40B4-BE49-F238E27FC236}">
              <a16:creationId xmlns:a16="http://schemas.microsoft.com/office/drawing/2014/main" id="{00000000-0008-0000-0F00-00005C020000}"/>
            </a:ext>
          </a:extLst>
        </xdr:cNvPr>
        <xdr:cNvSpPr txBox="1"/>
      </xdr:nvSpPr>
      <xdr:spPr>
        <a:xfrm>
          <a:off x="15298361" y="186869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23421</xdr:rowOff>
    </xdr:from>
    <xdr:ext cx="340478" cy="259045"/>
    <xdr:sp macro="" textlink="">
      <xdr:nvSpPr>
        <xdr:cNvPr id="605" name="n_2mainValue【庁舎】&#10;有形固定資産減価償却率">
          <a:extLst>
            <a:ext uri="{FF2B5EF4-FFF2-40B4-BE49-F238E27FC236}">
              <a16:creationId xmlns:a16="http://schemas.microsoft.com/office/drawing/2014/main" id="{00000000-0008-0000-0F00-00005D020000}"/>
            </a:ext>
          </a:extLst>
        </xdr:cNvPr>
        <xdr:cNvSpPr txBox="1"/>
      </xdr:nvSpPr>
      <xdr:spPr>
        <a:xfrm>
          <a:off x="14422061" y="18711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00000000-0008-0000-0F00-00007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33" name="【庁舎】&#10;一人当たり面積最小値テキスト">
          <a:extLst>
            <a:ext uri="{FF2B5EF4-FFF2-40B4-BE49-F238E27FC236}">
              <a16:creationId xmlns:a16="http://schemas.microsoft.com/office/drawing/2014/main" id="{00000000-0008-0000-0F00-000079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35" name="【庁舎】&#10;一人当たり面積最大値テキスト">
          <a:extLst>
            <a:ext uri="{FF2B5EF4-FFF2-40B4-BE49-F238E27FC236}">
              <a16:creationId xmlns:a16="http://schemas.microsoft.com/office/drawing/2014/main" id="{00000000-0008-0000-0F00-00007B020000}"/>
            </a:ext>
          </a:extLst>
        </xdr:cNvPr>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37" name="【庁舎】&#10;一人当たり面積平均値テキスト">
          <a:extLst>
            <a:ext uri="{FF2B5EF4-FFF2-40B4-BE49-F238E27FC236}">
              <a16:creationId xmlns:a16="http://schemas.microsoft.com/office/drawing/2014/main" id="{00000000-0008-0000-0F00-00007D02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5806</xdr:rowOff>
    </xdr:from>
    <xdr:to>
      <xdr:col>116</xdr:col>
      <xdr:colOff>114300</xdr:colOff>
      <xdr:row>105</xdr:row>
      <xdr:rowOff>107406</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2110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28683</xdr:rowOff>
    </xdr:from>
    <xdr:ext cx="469744" cy="259045"/>
    <xdr:sp macro="" textlink="">
      <xdr:nvSpPr>
        <xdr:cNvPr id="648" name="【庁舎】&#10;一人当たり面積該当値テキスト">
          <a:extLst>
            <a:ext uri="{FF2B5EF4-FFF2-40B4-BE49-F238E27FC236}">
              <a16:creationId xmlns:a16="http://schemas.microsoft.com/office/drawing/2014/main" id="{00000000-0008-0000-0F00-000088020000}"/>
            </a:ext>
          </a:extLst>
        </xdr:cNvPr>
        <xdr:cNvSpPr txBox="1"/>
      </xdr:nvSpPr>
      <xdr:spPr>
        <a:xfrm>
          <a:off x="22199600" y="178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18869</xdr:rowOff>
    </xdr:from>
    <xdr:to>
      <xdr:col>112</xdr:col>
      <xdr:colOff>38100</xdr:colOff>
      <xdr:row>105</xdr:row>
      <xdr:rowOff>120469</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2127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56606</xdr:rowOff>
    </xdr:from>
    <xdr:to>
      <xdr:col>116</xdr:col>
      <xdr:colOff>63500</xdr:colOff>
      <xdr:row>105</xdr:row>
      <xdr:rowOff>69669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21323300" y="1805885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28666</xdr:rowOff>
    </xdr:from>
    <xdr:to>
      <xdr:col>107</xdr:col>
      <xdr:colOff>101600</xdr:colOff>
      <xdr:row>105</xdr:row>
      <xdr:rowOff>130266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2038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69669</xdr:rowOff>
    </xdr:from>
    <xdr:to>
      <xdr:col>111</xdr:col>
      <xdr:colOff>177800</xdr:colOff>
      <xdr:row>105</xdr:row>
      <xdr:rowOff>79466</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0434300" y="180719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653" name="n_1aveValue【庁舎】&#10;一人当たり面積">
          <a:extLst>
            <a:ext uri="{FF2B5EF4-FFF2-40B4-BE49-F238E27FC236}">
              <a16:creationId xmlns:a16="http://schemas.microsoft.com/office/drawing/2014/main" id="{00000000-0008-0000-0F00-00008D020000}"/>
            </a:ext>
          </a:extLst>
        </xdr:cNvPr>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54" name="n_2aveValue【庁舎】&#10;一人当たり面積">
          <a:extLst>
            <a:ext uri="{FF2B5EF4-FFF2-40B4-BE49-F238E27FC236}">
              <a16:creationId xmlns:a16="http://schemas.microsoft.com/office/drawing/2014/main" id="{00000000-0008-0000-0F00-00008E020000}"/>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655" name="n_3aveValue【庁舎】&#10;一人当たり面積">
          <a:extLst>
            <a:ext uri="{FF2B5EF4-FFF2-40B4-BE49-F238E27FC236}">
              <a16:creationId xmlns:a16="http://schemas.microsoft.com/office/drawing/2014/main" id="{00000000-0008-0000-0F00-00008F020000}"/>
            </a:ext>
          </a:extLst>
        </xdr:cNvPr>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136996</xdr:rowOff>
    </xdr:from>
    <xdr:ext cx="469744" cy="259045"/>
    <xdr:sp macro="" textlink="">
      <xdr:nvSpPr>
        <xdr:cNvPr id="656" name="n_1mainValue【庁舎】&#10;一人当たり面積">
          <a:extLst>
            <a:ext uri="{FF2B5EF4-FFF2-40B4-BE49-F238E27FC236}">
              <a16:creationId xmlns:a16="http://schemas.microsoft.com/office/drawing/2014/main" id="{00000000-0008-0000-0F00-000090020000}"/>
            </a:ext>
          </a:extLst>
        </xdr:cNvPr>
        <xdr:cNvSpPr txBox="1"/>
      </xdr:nvSpPr>
      <xdr:spPr>
        <a:xfrm>
          <a:off x="21075727"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146793</xdr:rowOff>
    </xdr:from>
    <xdr:ext cx="469744" cy="259045"/>
    <xdr:sp macro="" textlink="">
      <xdr:nvSpPr>
        <xdr:cNvPr id="657" name="n_2mainValue【庁舎】&#10;一人当たり面積">
          <a:extLst>
            <a:ext uri="{FF2B5EF4-FFF2-40B4-BE49-F238E27FC236}">
              <a16:creationId xmlns:a16="http://schemas.microsoft.com/office/drawing/2014/main" id="{00000000-0008-0000-0F00-000091020000}"/>
            </a:ext>
          </a:extLst>
        </xdr:cNvPr>
        <xdr:cNvSpPr txBox="1"/>
      </xdr:nvSpPr>
      <xdr:spPr>
        <a:xfrm>
          <a:off x="20199427" y="178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類似団体と比較して特に有形固定資産減価償却率が高くなっている施設は、保健センター、福祉施設、消防施設であり、特に低くなっている施設は、庁舎</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福祉施設については、福祉センターや社会福祉協議会施設が老朽化により減価償却率が高くなっている。福祉センターについては、平成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年度に大規模改修を行い、社会福祉協議会施設は令和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未利用となっている保育園を改修し、施設移転を行うことで保有資産の複合化及び老朽化</a:t>
          </a:r>
          <a:r>
            <a:rPr kumimoji="1" lang="ja-JP" altLang="ja-JP" sz="1100">
              <a:solidFill>
                <a:schemeClr val="dk1"/>
              </a:solidFill>
              <a:effectLst/>
              <a:latin typeface="+mn-lt"/>
              <a:ea typeface="+mn-ea"/>
              <a:cs typeface="+mn-cs"/>
            </a:rPr>
            <a:t>対策に取り組んでいくこととしている。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消防施設については、町内</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箇所の消防施設にて修繕計画に基づき適切に日々の修繕を行っているため、使用する上での問題は無い。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庁舎、図書館については、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年度に新庁舎</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年度に図書館をそれぞれ建設したため、</a:t>
          </a:r>
          <a:r>
            <a:rPr kumimoji="1" lang="ja-JP" altLang="ja-JP" sz="1100">
              <a:solidFill>
                <a:schemeClr val="dk1"/>
              </a:solidFill>
              <a:effectLst/>
              <a:latin typeface="+mn-lt"/>
              <a:ea typeface="+mn-ea"/>
              <a:cs typeface="+mn-cs"/>
            </a:rPr>
            <a:t>有形固定資産減価償却率が著しく低くなっている。今後は</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維持管理にかかる経費の増加に留意しつつ、行政サービスの向上に努めていく。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財政力指数は過去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年間で大きな変動が無く、一定的な数値で推移している。これは</a:t>
          </a:r>
          <a:r>
            <a:rPr lang="ja-JP" altLang="en-US" sz="1200" b="0" i="0" baseline="0">
              <a:solidFill>
                <a:schemeClr val="dk1"/>
              </a:solidFill>
              <a:effectLst/>
              <a:latin typeface="+mn-lt"/>
              <a:ea typeface="+mn-ea"/>
              <a:cs typeface="+mn-cs"/>
            </a:rPr>
            <a:t>市町村民税において、</a:t>
          </a:r>
          <a:r>
            <a:rPr kumimoji="1" lang="ja-JP" altLang="en-US" sz="1200" b="0" i="0" baseline="0">
              <a:solidFill>
                <a:schemeClr val="dk1"/>
              </a:solidFill>
              <a:effectLst/>
              <a:latin typeface="+mn-lt"/>
              <a:ea typeface="+mn-ea"/>
              <a:cs typeface="+mn-cs"/>
            </a:rPr>
            <a:t>所得割が法人税割に対して</a:t>
          </a:r>
          <a:r>
            <a:rPr kumimoji="1" lang="ja-JP" altLang="ja-JP" sz="1200">
              <a:solidFill>
                <a:schemeClr val="dk1"/>
              </a:solidFill>
              <a:effectLst/>
              <a:latin typeface="+mn-lt"/>
              <a:ea typeface="+mn-ea"/>
              <a:cs typeface="+mn-cs"/>
            </a:rPr>
            <a:t>大きく、景気の大幅な影響を</a:t>
          </a:r>
          <a:r>
            <a:rPr kumimoji="1" lang="ja-JP" altLang="en-US" sz="1200">
              <a:solidFill>
                <a:schemeClr val="dk1"/>
              </a:solidFill>
              <a:effectLst/>
              <a:latin typeface="+mn-lt"/>
              <a:ea typeface="+mn-ea"/>
              <a:cs typeface="+mn-cs"/>
            </a:rPr>
            <a:t>受け難く、また固定資産税においても名古屋市近郊の中京都市圏に位置する本町は、類似団体と比べて地価が高い。こうした理由で、安定的な税収を確保していることが、数値安定の要因である。</a:t>
          </a:r>
          <a:endParaRPr lang="ja-JP" altLang="ja-JP" sz="12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年度に</a:t>
          </a:r>
          <a:r>
            <a:rPr kumimoji="1" lang="ja-JP" altLang="ja-JP" sz="1200">
              <a:solidFill>
                <a:schemeClr val="dk1"/>
              </a:solidFill>
              <a:effectLst/>
              <a:latin typeface="+mn-lt"/>
              <a:ea typeface="+mn-ea"/>
              <a:cs typeface="+mn-cs"/>
            </a:rPr>
            <a:t>新庁舎</a:t>
          </a:r>
          <a:r>
            <a:rPr kumimoji="1" lang="ja-JP" altLang="en-US" sz="1200">
              <a:solidFill>
                <a:schemeClr val="dk1"/>
              </a:solidFill>
              <a:effectLst/>
              <a:latin typeface="+mn-lt"/>
              <a:ea typeface="+mn-ea"/>
              <a:cs typeface="+mn-cs"/>
            </a:rPr>
            <a:t>及び防災施設設備</a:t>
          </a:r>
          <a:r>
            <a:rPr kumimoji="1" lang="ja-JP" altLang="ja-JP" sz="1200">
              <a:solidFill>
                <a:schemeClr val="dk1"/>
              </a:solidFill>
              <a:effectLst/>
              <a:latin typeface="+mn-lt"/>
              <a:ea typeface="+mn-ea"/>
              <a:cs typeface="+mn-cs"/>
            </a:rPr>
            <a:t>の財源として地方債を発行したため、今後は償還金による歳出の増額が見込まれる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、優先度の低い事業</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廃止することで歳出の見直しを実施するとともに、税収増加等による歳入の確保に努める。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36891</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71362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71362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義務的経費である公債費、扶助費が類似団体と比べて低いため、本町の経常収支比率は</a:t>
          </a:r>
          <a:r>
            <a:rPr lang="ja-JP" altLang="ja-JP" sz="1200" b="0" i="0">
              <a:solidFill>
                <a:schemeClr val="dk1"/>
              </a:solidFill>
              <a:effectLst/>
              <a:latin typeface="+mn-lt"/>
              <a:ea typeface="+mn-ea"/>
              <a:cs typeface="+mn-cs"/>
            </a:rPr>
            <a:t>類似団体内平均に対して</a:t>
          </a:r>
          <a:r>
            <a:rPr lang="en-US" altLang="ja-JP" sz="1200" b="0" i="0">
              <a:solidFill>
                <a:schemeClr val="dk1"/>
              </a:solidFill>
              <a:effectLst/>
              <a:latin typeface="+mn-lt"/>
              <a:ea typeface="+mn-ea"/>
              <a:cs typeface="+mn-cs"/>
            </a:rPr>
            <a:t>81.0%</a:t>
          </a:r>
          <a:r>
            <a:rPr lang="ja-JP" altLang="ja-JP" sz="1200" b="0" i="0">
              <a:solidFill>
                <a:schemeClr val="dk1"/>
              </a:solidFill>
              <a:effectLst/>
              <a:latin typeface="+mn-lt"/>
              <a:ea typeface="+mn-ea"/>
              <a:cs typeface="+mn-cs"/>
            </a:rPr>
            <a:t>と下回っている。しかし、平成</a:t>
          </a:r>
          <a:r>
            <a:rPr lang="en-US" altLang="ja-JP" sz="1200" b="0" i="0">
              <a:solidFill>
                <a:schemeClr val="dk1"/>
              </a:solidFill>
              <a:effectLst/>
              <a:latin typeface="+mn-lt"/>
              <a:ea typeface="+mn-ea"/>
              <a:cs typeface="+mn-cs"/>
            </a:rPr>
            <a:t>28</a:t>
          </a:r>
          <a:r>
            <a:rPr lang="ja-JP" altLang="en-US"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29</a:t>
          </a:r>
          <a:r>
            <a:rPr lang="ja-JP" altLang="ja-JP" sz="1200" b="0" i="0">
              <a:solidFill>
                <a:schemeClr val="dk1"/>
              </a:solidFill>
              <a:effectLst/>
              <a:latin typeface="+mn-lt"/>
              <a:ea typeface="+mn-ea"/>
              <a:cs typeface="+mn-cs"/>
            </a:rPr>
            <a:t>年度</a:t>
          </a:r>
          <a:r>
            <a:rPr lang="ja-JP" altLang="en-US" sz="1200" b="0" i="0">
              <a:solidFill>
                <a:schemeClr val="dk1"/>
              </a:solidFill>
              <a:effectLst/>
              <a:latin typeface="+mn-lt"/>
              <a:ea typeface="+mn-ea"/>
              <a:cs typeface="+mn-cs"/>
            </a:rPr>
            <a:t>に</a:t>
          </a:r>
          <a:r>
            <a:rPr lang="ja-JP" altLang="ja-JP" sz="1200" b="0" i="0">
              <a:solidFill>
                <a:schemeClr val="dk1"/>
              </a:solidFill>
              <a:effectLst/>
              <a:latin typeface="+mn-lt"/>
              <a:ea typeface="+mn-ea"/>
              <a:cs typeface="+mn-cs"/>
            </a:rPr>
            <a:t>防災対策や庁舎建設事業に対して地方債を発行したため、今後は地方債償還に伴う公債費の増加や、また高齢化に伴う扶助費の増加により、経常収支比率は</a:t>
          </a:r>
          <a:r>
            <a:rPr lang="ja-JP" altLang="en-US" sz="1200" b="0" i="0">
              <a:solidFill>
                <a:schemeClr val="dk1"/>
              </a:solidFill>
              <a:effectLst/>
              <a:latin typeface="+mn-lt"/>
              <a:ea typeface="+mn-ea"/>
              <a:cs typeface="+mn-cs"/>
            </a:rPr>
            <a:t>悪化する</a:t>
          </a:r>
          <a:r>
            <a:rPr lang="ja-JP" altLang="ja-JP" sz="1200" b="0" i="0">
              <a:solidFill>
                <a:schemeClr val="dk1"/>
              </a:solidFill>
              <a:effectLst/>
              <a:latin typeface="+mn-lt"/>
              <a:ea typeface="+mn-ea"/>
              <a:cs typeface="+mn-cs"/>
            </a:rPr>
            <a:t>見込みである。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限られた財源の中で、新たな行政改革に取り組み、事務事業の見直しを図ることで、経常経費を抑制するよう努める。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33867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99021"/>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66040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79902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51435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86739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51435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5586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171044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類似団体平均を下回っているものの、決算額は三重県</a:t>
          </a:r>
          <a:r>
            <a:rPr lang="ja-JP" altLang="ja-JP" sz="1200" b="0" i="0">
              <a:solidFill>
                <a:schemeClr val="dk1"/>
              </a:solidFill>
              <a:effectLst/>
              <a:latin typeface="+mn-lt"/>
              <a:ea typeface="+mn-ea"/>
              <a:cs typeface="+mn-cs"/>
            </a:rPr>
            <a:t>平均を上回って</a:t>
          </a:r>
          <a:r>
            <a:rPr lang="ja-JP" altLang="en-US" sz="1200" b="0" i="0">
              <a:solidFill>
                <a:schemeClr val="dk1"/>
              </a:solidFill>
              <a:effectLst/>
              <a:latin typeface="+mn-lt"/>
              <a:ea typeface="+mn-ea"/>
              <a:cs typeface="+mn-cs"/>
            </a:rPr>
            <a:t>おり、平成</a:t>
          </a:r>
          <a:r>
            <a:rPr lang="en-US" altLang="ja-JP" sz="1200" b="0" i="0">
              <a:solidFill>
                <a:schemeClr val="dk1"/>
              </a:solidFill>
              <a:effectLst/>
              <a:latin typeface="+mn-lt"/>
              <a:ea typeface="+mn-ea"/>
              <a:cs typeface="+mn-cs"/>
            </a:rPr>
            <a:t>30</a:t>
          </a:r>
          <a:r>
            <a:rPr lang="ja-JP" altLang="en-US" sz="1200" b="0" i="0">
              <a:solidFill>
                <a:schemeClr val="dk1"/>
              </a:solidFill>
              <a:effectLst/>
              <a:latin typeface="+mn-lt"/>
              <a:ea typeface="+mn-ea"/>
              <a:cs typeface="+mn-cs"/>
            </a:rPr>
            <a:t>年度は</a:t>
          </a:r>
          <a:r>
            <a:rPr lang="ja-JP" altLang="ja-JP" sz="1200" b="0" i="0">
              <a:solidFill>
                <a:schemeClr val="dk1"/>
              </a:solidFill>
              <a:effectLst/>
              <a:latin typeface="+mn-lt"/>
              <a:ea typeface="+mn-ea"/>
              <a:cs typeface="+mn-cs"/>
            </a:rPr>
            <a:t>昨年と比べて</a:t>
          </a:r>
          <a:r>
            <a:rPr lang="en-US" altLang="ja-JP" sz="1200" b="0" i="0">
              <a:solidFill>
                <a:schemeClr val="dk1"/>
              </a:solidFill>
              <a:effectLst/>
              <a:latin typeface="+mn-lt"/>
              <a:ea typeface="+mn-ea"/>
              <a:cs typeface="+mn-cs"/>
            </a:rPr>
            <a:t>3,275</a:t>
          </a:r>
          <a:r>
            <a:rPr lang="ja-JP" altLang="ja-JP" sz="1200" b="0" i="0">
              <a:solidFill>
                <a:schemeClr val="dk1"/>
              </a:solidFill>
              <a:effectLst/>
              <a:latin typeface="+mn-lt"/>
              <a:ea typeface="+mn-ea"/>
              <a:cs typeface="+mn-cs"/>
            </a:rPr>
            <a:t>円増加し</a:t>
          </a:r>
          <a:r>
            <a:rPr lang="ja-JP" altLang="en-US" sz="1200" b="0" i="0">
              <a:solidFill>
                <a:schemeClr val="dk1"/>
              </a:solidFill>
              <a:effectLst/>
              <a:latin typeface="+mn-lt"/>
              <a:ea typeface="+mn-ea"/>
              <a:cs typeface="+mn-cs"/>
            </a:rPr>
            <a:t>た。</a:t>
          </a:r>
          <a:r>
            <a:rPr lang="ja-JP" altLang="ja-JP" sz="1200" b="0" i="0">
              <a:solidFill>
                <a:schemeClr val="dk1"/>
              </a:solidFill>
              <a:effectLst/>
              <a:latin typeface="+mn-lt"/>
              <a:ea typeface="+mn-ea"/>
              <a:cs typeface="+mn-cs"/>
            </a:rPr>
            <a:t>主</a:t>
          </a:r>
          <a:r>
            <a:rPr lang="ja-JP" altLang="en-US" sz="1200" b="0" i="0">
              <a:solidFill>
                <a:schemeClr val="dk1"/>
              </a:solidFill>
              <a:effectLst/>
              <a:latin typeface="+mn-lt"/>
              <a:ea typeface="+mn-ea"/>
              <a:cs typeface="+mn-cs"/>
            </a:rPr>
            <a:t>な理由は</a:t>
          </a:r>
          <a:r>
            <a:rPr lang="ja-JP" altLang="ja-JP" sz="1200" b="0" i="0">
              <a:solidFill>
                <a:schemeClr val="dk1"/>
              </a:solidFill>
              <a:effectLst/>
              <a:latin typeface="+mn-lt"/>
              <a:ea typeface="+mn-ea"/>
              <a:cs typeface="+mn-cs"/>
            </a:rPr>
            <a:t>物件費</a:t>
          </a:r>
          <a:r>
            <a:rPr lang="ja-JP" altLang="en-US" sz="1200" b="0" i="0">
              <a:solidFill>
                <a:schemeClr val="dk1"/>
              </a:solidFill>
              <a:effectLst/>
              <a:latin typeface="+mn-lt"/>
              <a:ea typeface="+mn-ea"/>
              <a:cs typeface="+mn-cs"/>
            </a:rPr>
            <a:t>であり、</a:t>
          </a:r>
          <a:r>
            <a:rPr lang="ja-JP" altLang="ja-JP" sz="1200" b="0" i="0">
              <a:solidFill>
                <a:schemeClr val="dk1"/>
              </a:solidFill>
              <a:effectLst/>
              <a:latin typeface="+mn-lt"/>
              <a:ea typeface="+mn-ea"/>
              <a:cs typeface="+mn-cs"/>
            </a:rPr>
            <a:t>公共交通機関が乏しい当町では、自主運行バスを走らせており、運行管理委託に費用がかかっている。</a:t>
          </a:r>
          <a:r>
            <a:rPr lang="ja-JP" altLang="en-US" sz="1200" b="0" i="0">
              <a:solidFill>
                <a:schemeClr val="dk1"/>
              </a:solidFill>
              <a:effectLst/>
              <a:latin typeface="+mn-lt"/>
              <a:ea typeface="+mn-ea"/>
              <a:cs typeface="+mn-cs"/>
            </a:rPr>
            <a:t>また、ふるさと納税事業の拡大に伴い、返礼品・送料及び業務委託料が増加した。</a:t>
          </a:r>
          <a:r>
            <a:rPr lang="ja-JP" altLang="ja-JP" sz="1200" b="0" i="0">
              <a:solidFill>
                <a:schemeClr val="dk1"/>
              </a:solidFill>
              <a:effectLst/>
              <a:latin typeface="+mn-lt"/>
              <a:ea typeface="+mn-ea"/>
              <a:cs typeface="+mn-cs"/>
            </a:rPr>
            <a:t>今後は、より一層必要経費を精査することで、コスト削減に努める。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160561</xdr:rowOff>
    </xdr:from>
    <xdr:to>
      <xdr:col>23</xdr:col>
      <xdr:colOff>133350</xdr:colOff>
      <xdr:row>82</xdr:row>
      <xdr:rowOff>400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48011"/>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160561</xdr:rowOff>
    </xdr:from>
    <xdr:to>
      <xdr:col>19</xdr:col>
      <xdr:colOff>133350</xdr:colOff>
      <xdr:row>82</xdr:row>
      <xdr:rowOff>28680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48011"/>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152481</xdr:rowOff>
    </xdr:from>
    <xdr:to>
      <xdr:col>15</xdr:col>
      <xdr:colOff>82550</xdr:colOff>
      <xdr:row>82</xdr:row>
      <xdr:rowOff>28680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39931"/>
          <a:ext cx="889000" cy="4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138365</xdr:rowOff>
    </xdr:from>
    <xdr:to>
      <xdr:col>11</xdr:col>
      <xdr:colOff>31750</xdr:colOff>
      <xdr:row>81</xdr:row>
      <xdr:rowOff>152481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25815"/>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121050</xdr:rowOff>
    </xdr:from>
    <xdr:to>
      <xdr:col>23</xdr:col>
      <xdr:colOff>184150</xdr:colOff>
      <xdr:row>82</xdr:row>
      <xdr:rowOff>51200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137577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109761</xdr:rowOff>
    </xdr:from>
    <xdr:to>
      <xdr:col>19</xdr:col>
      <xdr:colOff>184150</xdr:colOff>
      <xdr:row>82</xdr:row>
      <xdr:rowOff>39911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50088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6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149330</xdr:rowOff>
    </xdr:from>
    <xdr:to>
      <xdr:col>15</xdr:col>
      <xdr:colOff>133350</xdr:colOff>
      <xdr:row>82</xdr:row>
      <xdr:rowOff>79480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89657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0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101681</xdr:rowOff>
    </xdr:from>
    <xdr:to>
      <xdr:col>11</xdr:col>
      <xdr:colOff>82550</xdr:colOff>
      <xdr:row>82</xdr:row>
      <xdr:rowOff>31831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42008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5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87565</xdr:rowOff>
    </xdr:from>
    <xdr:to>
      <xdr:col>7</xdr:col>
      <xdr:colOff>31750</xdr:colOff>
      <xdr:row>82</xdr:row>
      <xdr:rowOff>17715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27892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年度以降は平均的に推移している</a:t>
          </a:r>
          <a:r>
            <a:rPr kumimoji="1" lang="ja-JP" altLang="en-US" sz="1200">
              <a:solidFill>
                <a:schemeClr val="dk1"/>
              </a:solidFill>
              <a:effectLst/>
              <a:latin typeface="+mn-lt"/>
              <a:ea typeface="+mn-ea"/>
              <a:cs typeface="+mn-cs"/>
            </a:rPr>
            <a:t>が、経験年数の階層区分の変動により、平成</a:t>
          </a:r>
          <a:r>
            <a:rPr kumimoji="1" lang="en-US" altLang="ja-JP" sz="1200">
              <a:solidFill>
                <a:schemeClr val="dk1"/>
              </a:solidFill>
              <a:effectLst/>
              <a:latin typeface="+mn-lt"/>
              <a:ea typeface="+mn-ea"/>
              <a:cs typeface="+mn-cs"/>
            </a:rPr>
            <a:t>30</a:t>
          </a:r>
          <a:r>
            <a:rPr kumimoji="1" lang="ja-JP" altLang="en-US" sz="1200">
              <a:solidFill>
                <a:schemeClr val="dk1"/>
              </a:solidFill>
              <a:effectLst/>
              <a:latin typeface="+mn-lt"/>
              <a:ea typeface="+mn-ea"/>
              <a:cs typeface="+mn-cs"/>
            </a:rPr>
            <a:t>年度は前年度と比較して</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ポイント減の</a:t>
          </a:r>
          <a:r>
            <a:rPr kumimoji="1" lang="en-US" altLang="ja-JP" sz="1200">
              <a:solidFill>
                <a:schemeClr val="dk1"/>
              </a:solidFill>
              <a:effectLst/>
              <a:latin typeface="+mn-lt"/>
              <a:ea typeface="+mn-ea"/>
              <a:cs typeface="+mn-cs"/>
            </a:rPr>
            <a:t>95.8</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社会経済情勢の変化や国の給料水準等を踏まえ、引き続き本町の給料水準の適正化に努める。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86</xdr:row>
      <xdr:rowOff>34572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578189"/>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34572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61384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524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61384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926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人口千人当たり職員数は</a:t>
          </a:r>
          <a:r>
            <a:rPr kumimoji="1" lang="en-US" altLang="ja-JP" sz="1200">
              <a:solidFill>
                <a:schemeClr val="dk1"/>
              </a:solidFill>
              <a:effectLst/>
              <a:latin typeface="+mn-lt"/>
              <a:ea typeface="+mn-ea"/>
              <a:cs typeface="+mn-cs"/>
            </a:rPr>
            <a:t>0.03</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減の</a:t>
          </a:r>
          <a:r>
            <a:rPr kumimoji="1" lang="en-US" altLang="ja-JP" sz="1200">
              <a:solidFill>
                <a:schemeClr val="dk1"/>
              </a:solidFill>
              <a:effectLst/>
              <a:latin typeface="+mn-lt"/>
              <a:ea typeface="+mn-ea"/>
              <a:cs typeface="+mn-cs"/>
            </a:rPr>
            <a:t>9.50</a:t>
          </a:r>
          <a:r>
            <a:rPr kumimoji="1" lang="ja-JP" altLang="ja-JP" sz="1200">
              <a:solidFill>
                <a:schemeClr val="dk1"/>
              </a:solidFill>
              <a:effectLst/>
              <a:latin typeface="+mn-lt"/>
              <a:ea typeface="+mn-ea"/>
              <a:cs typeface="+mn-cs"/>
            </a:rPr>
            <a:t>人とな</a:t>
          </a:r>
          <a:r>
            <a:rPr kumimoji="1" lang="ja-JP" altLang="en-US" sz="1200">
              <a:solidFill>
                <a:schemeClr val="dk1"/>
              </a:solidFill>
              <a:effectLst/>
              <a:latin typeface="+mn-lt"/>
              <a:ea typeface="+mn-ea"/>
              <a:cs typeface="+mn-cs"/>
            </a:rPr>
            <a:t>っ</a:t>
          </a:r>
          <a:r>
            <a:rPr kumimoji="1" lang="ja-JP" altLang="ja-JP" sz="1200">
              <a:solidFill>
                <a:schemeClr val="dk1"/>
              </a:solidFill>
              <a:effectLst/>
              <a:latin typeface="+mn-lt"/>
              <a:ea typeface="+mn-ea"/>
              <a:cs typeface="+mn-cs"/>
            </a:rPr>
            <a:t>た。定員適正化計画に基づき適正な職員採用を行ってきたことにより、類似団体平均以下を維持して</a:t>
          </a:r>
          <a:r>
            <a:rPr kumimoji="1" lang="ja-JP" altLang="en-US" sz="1200">
              <a:solidFill>
                <a:schemeClr val="dk1"/>
              </a:solidFill>
              <a:effectLst/>
              <a:latin typeface="+mn-lt"/>
              <a:ea typeface="+mn-ea"/>
              <a:cs typeface="+mn-cs"/>
            </a:rPr>
            <a:t>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今後も適正な職員採用、再任用職員及び非常勤職員の活用により、現状の職員数を維持しながら、人件費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46038</xdr:rowOff>
    </xdr:from>
    <xdr:to>
      <xdr:col>81</xdr:col>
      <xdr:colOff>44450</xdr:colOff>
      <xdr:row>59</xdr:row>
      <xdr:rowOff>47847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61588"/>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47847</xdr:rowOff>
    </xdr:from>
    <xdr:to>
      <xdr:col>77</xdr:col>
      <xdr:colOff>44450</xdr:colOff>
      <xdr:row>59</xdr:row>
      <xdr:rowOff>52070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6339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44228</xdr:rowOff>
    </xdr:from>
    <xdr:to>
      <xdr:col>72</xdr:col>
      <xdr:colOff>203200</xdr:colOff>
      <xdr:row>59</xdr:row>
      <xdr:rowOff>52070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5977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44228</xdr:rowOff>
    </xdr:from>
    <xdr:to>
      <xdr:col>68</xdr:col>
      <xdr:colOff>152400</xdr:colOff>
      <xdr:row>59</xdr:row>
      <xdr:rowOff>74390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5977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166688</xdr:rowOff>
    </xdr:from>
    <xdr:to>
      <xdr:col>81</xdr:col>
      <xdr:colOff>95250</xdr:colOff>
      <xdr:row>59</xdr:row>
      <xdr:rowOff>96838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87965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168497</xdr:rowOff>
    </xdr:from>
    <xdr:to>
      <xdr:col>77</xdr:col>
      <xdr:colOff>95250</xdr:colOff>
      <xdr:row>59</xdr:row>
      <xdr:rowOff>98647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108824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164878</xdr:rowOff>
    </xdr:from>
    <xdr:to>
      <xdr:col>68</xdr:col>
      <xdr:colOff>203200</xdr:colOff>
      <xdr:row>59</xdr:row>
      <xdr:rowOff>95028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105205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23590</xdr:rowOff>
    </xdr:from>
    <xdr:to>
      <xdr:col>64</xdr:col>
      <xdr:colOff>152400</xdr:colOff>
      <xdr:row>59</xdr:row>
      <xdr:rowOff>125190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135367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過去の地方債償還が進み、前年度の比率から</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減少しており、類似団体内平均値を下回っている。</a:t>
          </a:r>
          <a:r>
            <a:rPr kumimoji="0" lang="ja-JP" altLang="en-US" sz="1200">
              <a:solidFill>
                <a:schemeClr val="dk1"/>
              </a:solidFill>
              <a:effectLst/>
              <a:latin typeface="+mn-lt"/>
              <a:ea typeface="+mn-ea"/>
              <a:cs typeface="+mn-cs"/>
            </a:rPr>
            <a:t>しかし、</a:t>
          </a:r>
          <a:r>
            <a:rPr lang="ja-JP" altLang="ja-JP" sz="1200" b="0" i="0">
              <a:solidFill>
                <a:schemeClr val="dk1"/>
              </a:solidFill>
              <a:effectLst/>
              <a:latin typeface="+mn-lt"/>
              <a:ea typeface="+mn-ea"/>
              <a:cs typeface="+mn-cs"/>
            </a:rPr>
            <a:t>平成</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年</a:t>
          </a:r>
          <a:r>
            <a:rPr lang="ja-JP" altLang="en-US"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29</a:t>
          </a:r>
          <a:r>
            <a:rPr lang="ja-JP" altLang="en-US" sz="1200" b="0" i="0">
              <a:solidFill>
                <a:schemeClr val="dk1"/>
              </a:solidFill>
              <a:effectLst/>
              <a:latin typeface="+mn-lt"/>
              <a:ea typeface="+mn-ea"/>
              <a:cs typeface="+mn-cs"/>
            </a:rPr>
            <a:t>年度に</a:t>
          </a:r>
          <a:r>
            <a:rPr lang="ja-JP" altLang="ja-JP" sz="1200" b="0" i="0">
              <a:solidFill>
                <a:schemeClr val="dk1"/>
              </a:solidFill>
              <a:effectLst/>
              <a:latin typeface="+mn-lt"/>
              <a:ea typeface="+mn-ea"/>
              <a:cs typeface="+mn-cs"/>
            </a:rPr>
            <a:t>実施した防災</a:t>
          </a:r>
          <a:r>
            <a:rPr lang="ja-JP" altLang="en-US" sz="1200" b="0" i="0">
              <a:solidFill>
                <a:schemeClr val="dk1"/>
              </a:solidFill>
              <a:effectLst/>
              <a:latin typeface="+mn-lt"/>
              <a:ea typeface="+mn-ea"/>
              <a:cs typeface="+mn-cs"/>
            </a:rPr>
            <a:t>施設整備</a:t>
          </a:r>
          <a:r>
            <a:rPr lang="ja-JP" altLang="ja-JP" sz="1200" b="0" i="0">
              <a:solidFill>
                <a:schemeClr val="dk1"/>
              </a:solidFill>
              <a:effectLst/>
              <a:latin typeface="+mn-lt"/>
              <a:ea typeface="+mn-ea"/>
              <a:cs typeface="+mn-cs"/>
            </a:rPr>
            <a:t>や新庁舎建設事業に伴う起債の償還が開始す</a:t>
          </a:r>
          <a:r>
            <a:rPr lang="ja-JP" altLang="en-US" sz="1200" b="0" i="0">
              <a:solidFill>
                <a:schemeClr val="dk1"/>
              </a:solidFill>
              <a:effectLst/>
              <a:latin typeface="+mn-lt"/>
              <a:ea typeface="+mn-ea"/>
              <a:cs typeface="+mn-cs"/>
            </a:rPr>
            <a:t>る令和元</a:t>
          </a:r>
          <a:r>
            <a:rPr lang="ja-JP" altLang="ja-JP" sz="1200" b="0" i="0">
              <a:solidFill>
                <a:schemeClr val="dk1"/>
              </a:solidFill>
              <a:effectLst/>
              <a:latin typeface="+mn-lt"/>
              <a:ea typeface="+mn-ea"/>
              <a:cs typeface="+mn-cs"/>
            </a:rPr>
            <a:t>年度以降は、数値の悪化が見込まれる。</a:t>
          </a:r>
          <a:endParaRPr lang="ja-JP" altLang="ja-JP" sz="1200">
            <a:effectLst/>
          </a:endParaRPr>
        </a:p>
        <a:p>
          <a:pPr rtl="0" eaLnBrk="1" fontAlgn="auto" latinLnBrk="0" hangingPunct="1"/>
          <a:r>
            <a:rPr lang="ja-JP" altLang="ja-JP" sz="1200" b="0" i="0">
              <a:solidFill>
                <a:schemeClr val="dk1"/>
              </a:solidFill>
              <a:effectLst/>
              <a:latin typeface="+mn-lt"/>
              <a:ea typeface="+mn-ea"/>
              <a:cs typeface="+mn-cs"/>
            </a:rPr>
            <a:t>　今後は、町の予算総額に応じた適正な起債発行に努め、</a:t>
          </a:r>
          <a:r>
            <a:rPr kumimoji="1" lang="ja-JP" altLang="ja-JP" sz="1200">
              <a:solidFill>
                <a:schemeClr val="dk1"/>
              </a:solidFill>
              <a:effectLst/>
              <a:latin typeface="+mn-lt"/>
              <a:ea typeface="+mn-ea"/>
              <a:cs typeface="+mn-cs"/>
            </a:rPr>
            <a:t>交付税算入率が高い有利な起債を活用し、実質的な公債費負担の抑制に努める。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6604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5024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6604</xdr:rowOff>
    </xdr:from>
    <xdr:to>
      <xdr:col>77</xdr:col>
      <xdr:colOff>44450</xdr:colOff>
      <xdr:row>38</xdr:row>
      <xdr:rowOff>112776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5217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2787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136652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022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127254</xdr:rowOff>
    </xdr:from>
    <xdr:to>
      <xdr:col>77</xdr:col>
      <xdr:colOff>95250</xdr:colOff>
      <xdr:row>38</xdr:row>
      <xdr:rowOff>57404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67581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3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a:solidFill>
                <a:schemeClr val="dk1"/>
              </a:solidFill>
              <a:effectLst/>
              <a:latin typeface="+mn-lt"/>
              <a:ea typeface="+mn-ea"/>
              <a:cs typeface="+mn-cs"/>
            </a:rPr>
            <a:t>　将来負担比率は例年に続き、なしの状態を維持している。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年度に新庁舎及び防災設備建設の財源として地方債を発行したため</a:t>
          </a:r>
          <a:r>
            <a:rPr lang="ja-JP" altLang="ja-JP" sz="1200" b="0" i="0">
              <a:solidFill>
                <a:schemeClr val="dk1"/>
              </a:solidFill>
              <a:effectLst/>
              <a:latin typeface="+mn-lt"/>
              <a:ea typeface="+mn-ea"/>
              <a:cs typeface="+mn-cs"/>
            </a:rPr>
            <a:t>、地方債残高は増加したが、</a:t>
          </a:r>
          <a:r>
            <a:rPr kumimoji="1" lang="ja-JP" altLang="ja-JP" sz="1200">
              <a:solidFill>
                <a:schemeClr val="dk1"/>
              </a:solidFill>
              <a:effectLst/>
              <a:latin typeface="+mn-lt"/>
              <a:ea typeface="+mn-ea"/>
              <a:cs typeface="+mn-cs"/>
            </a:rPr>
            <a:t>交付税算入率の高い地方債を中心とした借り入れたことで、残高に対して基準財政需要額算入見込額の割合が大きく、また財政調整基金及び減災基金の積立てにより将来負担額を上回る充当可能財源を確保している。今後も新規事業の財源確保について十分精査することで、健全な財政運営に努め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年度以降安定し、三重県平均と同程度で推移している。</a:t>
          </a:r>
          <a:r>
            <a:rPr kumimoji="1" lang="ja-JP" altLang="ja-JP" sz="1400">
              <a:solidFill>
                <a:schemeClr val="dk1"/>
              </a:solidFill>
              <a:effectLst/>
              <a:latin typeface="+mn-lt"/>
              <a:ea typeface="+mn-ea"/>
              <a:cs typeface="+mn-cs"/>
            </a:rPr>
            <a:t>また、平成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年度において定年退職者のピークを迎えたが、この採用分については行政組織の継続性と活性化を確保するため、長期目標の範囲内で平準化するなど、適正な人件費率の維持改善に努める。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　</a:t>
          </a:r>
          <a:r>
            <a:rPr lang="ja-JP" altLang="en-US"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30</a:t>
          </a:r>
          <a:r>
            <a:rPr lang="ja-JP" altLang="en-US" sz="1400" b="0" i="0">
              <a:solidFill>
                <a:schemeClr val="dk1"/>
              </a:solidFill>
              <a:effectLst/>
              <a:latin typeface="+mn-lt"/>
              <a:ea typeface="+mn-ea"/>
              <a:cs typeface="+mn-cs"/>
            </a:rPr>
            <a:t>年度は前年度から</a:t>
          </a:r>
          <a:r>
            <a:rPr lang="en-US" altLang="ja-JP" sz="1400" b="0" i="0">
              <a:solidFill>
                <a:schemeClr val="dk1"/>
              </a:solidFill>
              <a:effectLst/>
              <a:latin typeface="+mn-lt"/>
              <a:ea typeface="+mn-ea"/>
              <a:cs typeface="+mn-cs"/>
            </a:rPr>
            <a:t>1.2%</a:t>
          </a:r>
          <a:r>
            <a:rPr lang="ja-JP" altLang="en-US" sz="1400" b="0" i="0">
              <a:solidFill>
                <a:schemeClr val="dk1"/>
              </a:solidFill>
              <a:effectLst/>
              <a:latin typeface="+mn-lt"/>
              <a:ea typeface="+mn-ea"/>
              <a:cs typeface="+mn-cs"/>
            </a:rPr>
            <a:t>増加し、</a:t>
          </a:r>
          <a:r>
            <a:rPr lang="en-US" altLang="ja-JP" sz="1400" b="0" i="0">
              <a:solidFill>
                <a:schemeClr val="dk1"/>
              </a:solidFill>
              <a:effectLst/>
              <a:latin typeface="+mn-lt"/>
              <a:ea typeface="+mn-ea"/>
              <a:cs typeface="+mn-cs"/>
            </a:rPr>
            <a:t>18.6%</a:t>
          </a:r>
          <a:r>
            <a:rPr lang="ja-JP" altLang="en-US" sz="1400" b="0" i="0">
              <a:solidFill>
                <a:schemeClr val="dk1"/>
              </a:solidFill>
              <a:effectLst/>
              <a:latin typeface="+mn-lt"/>
              <a:ea typeface="+mn-ea"/>
              <a:cs typeface="+mn-cs"/>
            </a:rPr>
            <a:t>となった。</a:t>
          </a:r>
          <a:r>
            <a:rPr lang="ja-JP" altLang="ja-JP" sz="1400" b="0" i="0">
              <a:solidFill>
                <a:schemeClr val="dk1"/>
              </a:solidFill>
              <a:effectLst/>
              <a:latin typeface="+mn-lt"/>
              <a:ea typeface="+mn-ea"/>
              <a:cs typeface="+mn-cs"/>
            </a:rPr>
            <a:t>この理由は、平成</a:t>
          </a:r>
          <a:r>
            <a:rPr lang="en-US" altLang="ja-JP" sz="1400" b="0" i="0">
              <a:solidFill>
                <a:schemeClr val="dk1"/>
              </a:solidFill>
              <a:effectLst/>
              <a:latin typeface="+mn-lt"/>
              <a:ea typeface="+mn-ea"/>
              <a:cs typeface="+mn-cs"/>
            </a:rPr>
            <a:t>28</a:t>
          </a:r>
          <a:r>
            <a:rPr lang="ja-JP" altLang="ja-JP" sz="1400" b="0" i="0">
              <a:solidFill>
                <a:schemeClr val="dk1"/>
              </a:solidFill>
              <a:effectLst/>
              <a:latin typeface="+mn-lt"/>
              <a:ea typeface="+mn-ea"/>
              <a:cs typeface="+mn-cs"/>
            </a:rPr>
            <a:t>年度に完成した新庁舎において維持管理費用が発生し、委託料が増加した</a:t>
          </a:r>
          <a:r>
            <a:rPr lang="ja-JP" altLang="en-US" sz="1400" b="0" i="0">
              <a:solidFill>
                <a:schemeClr val="dk1"/>
              </a:solidFill>
              <a:effectLst/>
              <a:latin typeface="+mn-lt"/>
              <a:ea typeface="+mn-ea"/>
              <a:cs typeface="+mn-cs"/>
            </a:rPr>
            <a:t>こと、ふるさと納税業務の拡大により、返礼品・送料や業務委託に係る物件費が増加したためである。</a:t>
          </a:r>
          <a:r>
            <a:rPr lang="ja-JP" altLang="ja-JP" sz="1400" b="0" i="0">
              <a:solidFill>
                <a:schemeClr val="dk1"/>
              </a:solidFill>
              <a:effectLst/>
              <a:latin typeface="+mn-lt"/>
              <a:ea typeface="+mn-ea"/>
              <a:cs typeface="+mn-cs"/>
            </a:rPr>
            <a:t>今後は業務内容の一層の精査を行い、コストの削減に努める。</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63319</xdr:rowOff>
    </xdr:from>
    <xdr:to>
      <xdr:col>82</xdr:col>
      <xdr:colOff>107950</xdr:colOff>
      <xdr:row>17</xdr:row>
      <xdr:rowOff>141696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7796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63319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51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53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16</xdr:row>
      <xdr:rowOff>156391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5387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90896</xdr:rowOff>
    </xdr:from>
    <xdr:to>
      <xdr:col>82</xdr:col>
      <xdr:colOff>158750</xdr:colOff>
      <xdr:row>18</xdr:row>
      <xdr:rowOff>21046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62973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12519</xdr:rowOff>
    </xdr:from>
    <xdr:to>
      <xdr:col>78</xdr:col>
      <xdr:colOff>120650</xdr:colOff>
      <xdr:row>17</xdr:row>
      <xdr:rowOff>114119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98896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105591</xdr:rowOff>
    </xdr:from>
    <xdr:to>
      <xdr:col>65</xdr:col>
      <xdr:colOff>53975</xdr:colOff>
      <xdr:row>17</xdr:row>
      <xdr:rowOff>35741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20518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　扶助費に係る経常</a:t>
          </a:r>
          <a:r>
            <a:rPr lang="ja-JP" altLang="en-US" sz="1400" b="0" i="0">
              <a:solidFill>
                <a:schemeClr val="dk1"/>
              </a:solidFill>
              <a:effectLst/>
              <a:latin typeface="+mn-lt"/>
              <a:ea typeface="+mn-ea"/>
              <a:cs typeface="+mn-cs"/>
            </a:rPr>
            <a:t>収支</a:t>
          </a:r>
          <a:r>
            <a:rPr lang="ja-JP" altLang="ja-JP" sz="1400" b="0" i="0">
              <a:solidFill>
                <a:schemeClr val="dk1"/>
              </a:solidFill>
              <a:effectLst/>
              <a:latin typeface="+mn-lt"/>
              <a:ea typeface="+mn-ea"/>
              <a:cs typeface="+mn-cs"/>
            </a:rPr>
            <a:t>比率が類似団体平均を下回っているものの、高齢化率は年々上昇傾向にあるので、行政施策で予防に努め、今後の扶助費の上昇を抑制する必要がある。</a:t>
          </a:r>
          <a:endParaRPr lang="ja-JP" altLang="ja-JP" sz="18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a:solidFill>
                <a:schemeClr val="dk1"/>
              </a:solidFill>
              <a:effectLst/>
              <a:latin typeface="+mn-lt"/>
              <a:ea typeface="+mn-ea"/>
              <a:cs typeface="+mn-cs"/>
            </a:rPr>
            <a:t>　その他に係る経常収支比率が類似団体平均を上回っているのは、公営企業会計への維持管理及び公債費補填のための繰出金が大きな要因と思われる。今後も、財政の硬直化が進む中、人件費及び扶助費は上昇していくと思われ、限られた財源の中では非常に厳しい財政運営が求められるが、新たな行財政改革に取り組み事務事業の見直しを図り、経常経費の更なる抑制に努めなければならない。</a:t>
          </a:r>
          <a:endParaRPr lang="ja-JP" altLang="ja-JP" sz="18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110998</xdr:rowOff>
    </xdr:from>
    <xdr:to>
      <xdr:col>82</xdr:col>
      <xdr:colOff>107950</xdr:colOff>
      <xdr:row>57</xdr:row>
      <xdr:rowOff>143002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883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143002</xdr:rowOff>
    </xdr:from>
    <xdr:to>
      <xdr:col>78</xdr:col>
      <xdr:colOff>69850</xdr:colOff>
      <xdr:row>57</xdr:row>
      <xdr:rowOff>170434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15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59</xdr:row>
      <xdr:rowOff>10414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94308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143002</xdr:rowOff>
    </xdr:from>
    <xdr:to>
      <xdr:col>69</xdr:col>
      <xdr:colOff>92075</xdr:colOff>
      <xdr:row>59</xdr:row>
      <xdr:rowOff>10414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91565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92202</xdr:rowOff>
    </xdr:from>
    <xdr:to>
      <xdr:col>78</xdr:col>
      <xdr:colOff>120650</xdr:colOff>
      <xdr:row>58</xdr:row>
      <xdr:rowOff>22352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7129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92202</xdr:rowOff>
    </xdr:from>
    <xdr:to>
      <xdr:col>65</xdr:col>
      <xdr:colOff>53975</xdr:colOff>
      <xdr:row>58</xdr:row>
      <xdr:rowOff>22352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7129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a:solidFill>
                <a:schemeClr val="dk1"/>
              </a:solidFill>
              <a:effectLst/>
              <a:latin typeface="+mn-lt"/>
              <a:ea typeface="+mn-ea"/>
              <a:cs typeface="+mn-cs"/>
            </a:rPr>
            <a:t>　補助費等に係る経常収支比率は、前年度から</a:t>
          </a:r>
          <a:r>
            <a:rPr lang="en-US" altLang="ja-JP" sz="1400">
              <a:solidFill>
                <a:schemeClr val="dk1"/>
              </a:solidFill>
              <a:effectLst/>
              <a:latin typeface="+mn-lt"/>
              <a:ea typeface="+mn-ea"/>
              <a:cs typeface="+mn-cs"/>
            </a:rPr>
            <a:t>0.9</a:t>
          </a:r>
          <a:r>
            <a:rPr lang="ja-JP" altLang="ja-JP" sz="1400">
              <a:solidFill>
                <a:schemeClr val="dk1"/>
              </a:solidFill>
              <a:effectLst/>
              <a:latin typeface="+mn-lt"/>
              <a:ea typeface="+mn-ea"/>
              <a:cs typeface="+mn-cs"/>
            </a:rPr>
            <a:t>ポイント減少となった</a:t>
          </a:r>
          <a:r>
            <a:rPr lang="ja-JP" altLang="en-US" sz="1400">
              <a:solidFill>
                <a:schemeClr val="dk1"/>
              </a:solidFill>
              <a:effectLst/>
              <a:latin typeface="+mn-lt"/>
              <a:ea typeface="+mn-ea"/>
              <a:cs typeface="+mn-cs"/>
            </a:rPr>
            <a:t>。桑名市消防本部への消防事務負担金や、桑名広域清掃事業組合への負担金の</a:t>
          </a:r>
          <a:r>
            <a:rPr lang="ja-JP" altLang="ja-JP" sz="1400">
              <a:solidFill>
                <a:schemeClr val="dk1"/>
              </a:solidFill>
              <a:effectLst/>
              <a:latin typeface="+mn-lt"/>
              <a:ea typeface="+mn-ea"/>
              <a:cs typeface="+mn-cs"/>
            </a:rPr>
            <a:t>減少が主な要因である。しかし、依然として県内平均を上回っているため、新たな行政改革の取り組み等で見直しを図り、経費の抑制に努める。</a:t>
          </a:r>
          <a:endParaRPr lang="ja-JP" altLang="ja-JP" sz="18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992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403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過去の施設整備に係る起債の償還終了の影響により、公債費は類似団体及び三重県平均を下回っている。しかし、</a:t>
          </a:r>
          <a:r>
            <a:rPr lang="ja-JP" altLang="ja-JP"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28</a:t>
          </a:r>
          <a:r>
            <a:rPr lang="ja-JP" altLang="ja-JP" sz="1400" b="0" i="0">
              <a:solidFill>
                <a:schemeClr val="dk1"/>
              </a:solidFill>
              <a:effectLst/>
              <a:latin typeface="+mn-lt"/>
              <a:ea typeface="+mn-ea"/>
              <a:cs typeface="+mn-cs"/>
            </a:rPr>
            <a:t>・</a:t>
          </a:r>
          <a:r>
            <a:rPr lang="en-US" altLang="ja-JP" sz="1400" b="0" i="0">
              <a:solidFill>
                <a:schemeClr val="dk1"/>
              </a:solidFill>
              <a:effectLst/>
              <a:latin typeface="+mn-lt"/>
              <a:ea typeface="+mn-ea"/>
              <a:cs typeface="+mn-cs"/>
            </a:rPr>
            <a:t>29</a:t>
          </a:r>
          <a:r>
            <a:rPr lang="ja-JP" altLang="ja-JP" sz="1400" b="0" i="0">
              <a:solidFill>
                <a:schemeClr val="dk1"/>
              </a:solidFill>
              <a:effectLst/>
              <a:latin typeface="+mn-lt"/>
              <a:ea typeface="+mn-ea"/>
              <a:cs typeface="+mn-cs"/>
            </a:rPr>
            <a:t>年度に防災対策や庁舎建設事業に対して地方債を発行し</a:t>
          </a:r>
          <a:r>
            <a:rPr lang="ja-JP" altLang="en-US" sz="1400" b="0" i="0">
              <a:solidFill>
                <a:schemeClr val="dk1"/>
              </a:solidFill>
              <a:effectLst/>
              <a:latin typeface="+mn-lt"/>
              <a:ea typeface="+mn-ea"/>
              <a:cs typeface="+mn-cs"/>
            </a:rPr>
            <a:t>、平成</a:t>
          </a:r>
          <a:r>
            <a:rPr lang="en-US" altLang="ja-JP" sz="1400" b="0" i="0">
              <a:solidFill>
                <a:schemeClr val="dk1"/>
              </a:solidFill>
              <a:effectLst/>
              <a:latin typeface="+mn-lt"/>
              <a:ea typeface="+mn-ea"/>
              <a:cs typeface="+mn-cs"/>
            </a:rPr>
            <a:t>30</a:t>
          </a:r>
          <a:r>
            <a:rPr lang="ja-JP" altLang="en-US" sz="1400" b="0" i="0">
              <a:solidFill>
                <a:schemeClr val="dk1"/>
              </a:solidFill>
              <a:effectLst/>
              <a:latin typeface="+mn-lt"/>
              <a:ea typeface="+mn-ea"/>
              <a:cs typeface="+mn-cs"/>
            </a:rPr>
            <a:t>年度より一部元金償還が始まったことから、数値は</a:t>
          </a:r>
          <a:r>
            <a:rPr lang="en-US" altLang="ja-JP" sz="1400" b="0" i="0">
              <a:solidFill>
                <a:schemeClr val="dk1"/>
              </a:solidFill>
              <a:effectLst/>
              <a:latin typeface="+mn-lt"/>
              <a:ea typeface="+mn-ea"/>
              <a:cs typeface="+mn-cs"/>
            </a:rPr>
            <a:t>1.4%</a:t>
          </a:r>
          <a:r>
            <a:rPr lang="ja-JP" altLang="en-US" sz="1400" b="0" i="0">
              <a:solidFill>
                <a:schemeClr val="dk1"/>
              </a:solidFill>
              <a:effectLst/>
              <a:latin typeface="+mn-lt"/>
              <a:ea typeface="+mn-ea"/>
              <a:cs typeface="+mn-cs"/>
            </a:rPr>
            <a:t>悪化している。今後は据置期間が終了し、元金償還が進むにつれて公債費が増加し、数値は更に悪化すると予想される。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371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122428</xdr:rowOff>
    </xdr:from>
    <xdr:to>
      <xdr:col>19</xdr:col>
      <xdr:colOff>187325</xdr:colOff>
      <xdr:row>74</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09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145288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097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145288</xdr:rowOff>
    </xdr:from>
    <xdr:to>
      <xdr:col>11</xdr:col>
      <xdr:colOff>9525</xdr:colOff>
      <xdr:row>75</xdr:row>
      <xdr:rowOff>28702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32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163068</xdr:rowOff>
    </xdr:from>
    <xdr:to>
      <xdr:col>24</xdr:col>
      <xdr:colOff>76200</xdr:colOff>
      <xdr:row>75</xdr:row>
      <xdr:rowOff>93218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8145</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71628</xdr:rowOff>
    </xdr:from>
    <xdr:to>
      <xdr:col>15</xdr:col>
      <xdr:colOff>149225</xdr:colOff>
      <xdr:row>75</xdr:row>
      <xdr:rowOff>1778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11955</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94488</xdr:rowOff>
    </xdr:from>
    <xdr:to>
      <xdr:col>11</xdr:col>
      <xdr:colOff>60325</xdr:colOff>
      <xdr:row>75</xdr:row>
      <xdr:rowOff>24638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34815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149352</xdr:rowOff>
    </xdr:from>
    <xdr:to>
      <xdr:col>6</xdr:col>
      <xdr:colOff>171450</xdr:colOff>
      <xdr:row>75</xdr:row>
      <xdr:rowOff>79502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89679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a:solidFill>
                <a:schemeClr val="dk1"/>
              </a:solidFill>
              <a:effectLst/>
              <a:latin typeface="+mn-lt"/>
              <a:ea typeface="+mn-ea"/>
              <a:cs typeface="+mn-cs"/>
            </a:rPr>
            <a:t>　特別会計への繰出金が類似団体を上回る要因と思われる。今後もこれら経常的経費については、新たな行財政改革の取り組みや更なる経費の抑制に努める必要がある。歳入においても安定的な税収の確保に努めながら、本町第</a:t>
          </a:r>
          <a:r>
            <a:rPr lang="en-US" altLang="ja-JP" sz="1400" b="0" i="0">
              <a:solidFill>
                <a:schemeClr val="dk1"/>
              </a:solidFill>
              <a:effectLst/>
              <a:latin typeface="+mn-lt"/>
              <a:ea typeface="+mn-ea"/>
              <a:cs typeface="+mn-cs"/>
            </a:rPr>
            <a:t>5</a:t>
          </a:r>
          <a:r>
            <a:rPr lang="ja-JP" altLang="ja-JP" sz="1400" b="0" i="0">
              <a:solidFill>
                <a:schemeClr val="dk1"/>
              </a:solidFill>
              <a:effectLst/>
              <a:latin typeface="+mn-lt"/>
              <a:ea typeface="+mn-ea"/>
              <a:cs typeface="+mn-cs"/>
            </a:rPr>
            <a:t>次総合計画に定める重点事業を早期に実現し、新たな財源確保に努力する。</a:t>
          </a:r>
          <a:endParaRPr lang="ja-JP" altLang="ja-JP" sz="18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51563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532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583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140715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1228"/>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67750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57573</xdr:rowOff>
    </xdr:from>
    <xdr:to>
      <xdr:col>29</xdr:col>
      <xdr:colOff>127000</xdr:colOff>
      <xdr:row>20</xdr:row>
      <xdr:rowOff>60645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534198"/>
          <a:ext cx="647700" cy="3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60316</xdr:rowOff>
    </xdr:from>
    <xdr:to>
      <xdr:col>26</xdr:col>
      <xdr:colOff>50800</xdr:colOff>
      <xdr:row>20</xdr:row>
      <xdr:rowOff>60645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536941"/>
          <a:ext cx="698500" cy="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14523</xdr:rowOff>
    </xdr:from>
    <xdr:to>
      <xdr:col>22</xdr:col>
      <xdr:colOff>114300</xdr:colOff>
      <xdr:row>20</xdr:row>
      <xdr:rowOff>60316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91148"/>
          <a:ext cx="698500" cy="4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14523</xdr:rowOff>
    </xdr:from>
    <xdr:to>
      <xdr:col>18</xdr:col>
      <xdr:colOff>177800</xdr:colOff>
      <xdr:row>20</xdr:row>
      <xdr:rowOff>30808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91148"/>
          <a:ext cx="698500" cy="16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6773</xdr:rowOff>
    </xdr:from>
    <xdr:to>
      <xdr:col>29</xdr:col>
      <xdr:colOff>177800</xdr:colOff>
      <xdr:row>20</xdr:row>
      <xdr:rowOff>108373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8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86800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9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9845</xdr:rowOff>
    </xdr:from>
    <xdr:to>
      <xdr:col>26</xdr:col>
      <xdr:colOff>101600</xdr:colOff>
      <xdr:row>20</xdr:row>
      <xdr:rowOff>111445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86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96222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7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9516</xdr:rowOff>
    </xdr:from>
    <xdr:to>
      <xdr:col>22</xdr:col>
      <xdr:colOff>165100</xdr:colOff>
      <xdr:row>20</xdr:row>
      <xdr:rowOff>111116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95893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135173</xdr:rowOff>
    </xdr:from>
    <xdr:to>
      <xdr:col>19</xdr:col>
      <xdr:colOff>38100</xdr:colOff>
      <xdr:row>20</xdr:row>
      <xdr:rowOff>65323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4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151458</xdr:rowOff>
    </xdr:from>
    <xdr:to>
      <xdr:col>15</xdr:col>
      <xdr:colOff>101600</xdr:colOff>
      <xdr:row>20</xdr:row>
      <xdr:rowOff>81608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5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66385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4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33407</xdr:rowOff>
    </xdr:from>
    <xdr:to>
      <xdr:col>29</xdr:col>
      <xdr:colOff>127000</xdr:colOff>
      <xdr:row>36</xdr:row>
      <xdr:rowOff>135916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86657"/>
          <a:ext cx="647700" cy="10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90881</xdr:rowOff>
    </xdr:from>
    <xdr:to>
      <xdr:col>26</xdr:col>
      <xdr:colOff>50800</xdr:colOff>
      <xdr:row>36</xdr:row>
      <xdr:rowOff>135916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44131"/>
          <a:ext cx="698500" cy="45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3384</xdr:rowOff>
    </xdr:from>
    <xdr:to>
      <xdr:col>22</xdr:col>
      <xdr:colOff>114300</xdr:colOff>
      <xdr:row>36</xdr:row>
      <xdr:rowOff>90881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56634"/>
          <a:ext cx="698500" cy="8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313613</xdr:rowOff>
    </xdr:from>
    <xdr:to>
      <xdr:col>18</xdr:col>
      <xdr:colOff>177800</xdr:colOff>
      <xdr:row>36</xdr:row>
      <xdr:rowOff>3384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3963"/>
          <a:ext cx="698500" cy="3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325507</xdr:rowOff>
    </xdr:from>
    <xdr:to>
      <xdr:col>29</xdr:col>
      <xdr:colOff>177800</xdr:colOff>
      <xdr:row>36</xdr:row>
      <xdr:rowOff>84207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3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297584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85116</xdr:rowOff>
    </xdr:from>
    <xdr:to>
      <xdr:col>26</xdr:col>
      <xdr:colOff>101600</xdr:colOff>
      <xdr:row>37</xdr:row>
      <xdr:rowOff>15266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2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40081</xdr:rowOff>
    </xdr:from>
    <xdr:to>
      <xdr:col>22</xdr:col>
      <xdr:colOff>165100</xdr:colOff>
      <xdr:row>36</xdr:row>
      <xdr:rowOff>141681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93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126458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7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295484</xdr:rowOff>
    </xdr:from>
    <xdr:to>
      <xdr:col>19</xdr:col>
      <xdr:colOff>38100</xdr:colOff>
      <xdr:row>36</xdr:row>
      <xdr:rowOff>54184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0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38961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262813</xdr:rowOff>
    </xdr:from>
    <xdr:to>
      <xdr:col>15</xdr:col>
      <xdr:colOff>101600</xdr:colOff>
      <xdr:row>36</xdr:row>
      <xdr:rowOff>21513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83137</xdr:rowOff>
    </xdr:from>
    <xdr:to>
      <xdr:col>24</xdr:col>
      <xdr:colOff>63500</xdr:colOff>
      <xdr:row>37</xdr:row>
      <xdr:rowOff>98902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6787"/>
          <a:ext cx="8382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96677</xdr:rowOff>
    </xdr:from>
    <xdr:to>
      <xdr:col>19</xdr:col>
      <xdr:colOff>177800</xdr:colOff>
      <xdr:row>37</xdr:row>
      <xdr:rowOff>98902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40327"/>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52794</xdr:rowOff>
    </xdr:from>
    <xdr:to>
      <xdr:col>15</xdr:col>
      <xdr:colOff>50800</xdr:colOff>
      <xdr:row>37</xdr:row>
      <xdr:rowOff>96677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6444"/>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52794</xdr:rowOff>
    </xdr:from>
    <xdr:to>
      <xdr:col>10</xdr:col>
      <xdr:colOff>114300</xdr:colOff>
      <xdr:row>37</xdr:row>
      <xdr:rowOff>65260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6444"/>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32337</xdr:rowOff>
    </xdr:from>
    <xdr:to>
      <xdr:col>24</xdr:col>
      <xdr:colOff>114300</xdr:colOff>
      <xdr:row>37</xdr:row>
      <xdr:rowOff>133937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10764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48102</xdr:rowOff>
    </xdr:from>
    <xdr:to>
      <xdr:col>20</xdr:col>
      <xdr:colOff>38100</xdr:colOff>
      <xdr:row>37</xdr:row>
      <xdr:rowOff>149702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140829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45877</xdr:rowOff>
    </xdr:from>
    <xdr:to>
      <xdr:col>15</xdr:col>
      <xdr:colOff>101600</xdr:colOff>
      <xdr:row>37</xdr:row>
      <xdr:rowOff>147477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138605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1994</xdr:rowOff>
    </xdr:from>
    <xdr:to>
      <xdr:col>10</xdr:col>
      <xdr:colOff>165100</xdr:colOff>
      <xdr:row>37</xdr:row>
      <xdr:rowOff>103594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94721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14460</xdr:rowOff>
    </xdr:from>
    <xdr:to>
      <xdr:col>6</xdr:col>
      <xdr:colOff>38100</xdr:colOff>
      <xdr:row>37</xdr:row>
      <xdr:rowOff>116060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116350</xdr:rowOff>
    </xdr:from>
    <xdr:to>
      <xdr:col>24</xdr:col>
      <xdr:colOff>63500</xdr:colOff>
      <xdr:row>57</xdr:row>
      <xdr:rowOff>140405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89000"/>
          <a:ext cx="8382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101236</xdr:rowOff>
    </xdr:from>
    <xdr:to>
      <xdr:col>19</xdr:col>
      <xdr:colOff>177800</xdr:colOff>
      <xdr:row>57</xdr:row>
      <xdr:rowOff>116350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873886"/>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101236</xdr:rowOff>
    </xdr:from>
    <xdr:to>
      <xdr:col>15</xdr:col>
      <xdr:colOff>50800</xdr:colOff>
      <xdr:row>57</xdr:row>
      <xdr:rowOff>135037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3886"/>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135037</xdr:rowOff>
    </xdr:from>
    <xdr:to>
      <xdr:col>10</xdr:col>
      <xdr:colOff>114300</xdr:colOff>
      <xdr:row>57</xdr:row>
      <xdr:rowOff>148684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07687"/>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89605</xdr:rowOff>
    </xdr:from>
    <xdr:to>
      <xdr:col>24</xdr:col>
      <xdr:colOff>114300</xdr:colOff>
      <xdr:row>58</xdr:row>
      <xdr:rowOff>19755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4532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65550</xdr:rowOff>
    </xdr:from>
    <xdr:to>
      <xdr:col>20</xdr:col>
      <xdr:colOff>38100</xdr:colOff>
      <xdr:row>57</xdr:row>
      <xdr:rowOff>167150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158277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50436</xdr:rowOff>
    </xdr:from>
    <xdr:to>
      <xdr:col>15</xdr:col>
      <xdr:colOff>101600</xdr:colOff>
      <xdr:row>57</xdr:row>
      <xdr:rowOff>152036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143163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84237</xdr:rowOff>
    </xdr:from>
    <xdr:to>
      <xdr:col>10</xdr:col>
      <xdr:colOff>165100</xdr:colOff>
      <xdr:row>58</xdr:row>
      <xdr:rowOff>14387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5514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97884</xdr:rowOff>
    </xdr:from>
    <xdr:to>
      <xdr:col>6</xdr:col>
      <xdr:colOff>38100</xdr:colOff>
      <xdr:row>58</xdr:row>
      <xdr:rowOff>28034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19161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119011</xdr:rowOff>
    </xdr:from>
    <xdr:to>
      <xdr:col>24</xdr:col>
      <xdr:colOff>63500</xdr:colOff>
      <xdr:row>78</xdr:row>
      <xdr:rowOff>91636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20661"/>
          <a:ext cx="838200" cy="1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124727</xdr:rowOff>
    </xdr:from>
    <xdr:to>
      <xdr:col>19</xdr:col>
      <xdr:colOff>177800</xdr:colOff>
      <xdr:row>78</xdr:row>
      <xdr:rowOff>91636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26377"/>
          <a:ext cx="889000" cy="1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124727</xdr:rowOff>
    </xdr:from>
    <xdr:to>
      <xdr:col>15</xdr:col>
      <xdr:colOff>50800</xdr:colOff>
      <xdr:row>78</xdr:row>
      <xdr:rowOff>109125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26377"/>
          <a:ext cx="889000" cy="15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104800</xdr:rowOff>
    </xdr:from>
    <xdr:to>
      <xdr:col>10</xdr:col>
      <xdr:colOff>114300</xdr:colOff>
      <xdr:row>78</xdr:row>
      <xdr:rowOff>109125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7900"/>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68211</xdr:rowOff>
    </xdr:from>
    <xdr:to>
      <xdr:col>24</xdr:col>
      <xdr:colOff>114300</xdr:colOff>
      <xdr:row>77</xdr:row>
      <xdr:rowOff>169811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91088</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12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40836</xdr:rowOff>
    </xdr:from>
    <xdr:to>
      <xdr:col>20</xdr:col>
      <xdr:colOff>38100</xdr:colOff>
      <xdr:row>78</xdr:row>
      <xdr:rowOff>142436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1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133563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73927</xdr:rowOff>
    </xdr:from>
    <xdr:to>
      <xdr:col>15</xdr:col>
      <xdr:colOff>101600</xdr:colOff>
      <xdr:row>78</xdr:row>
      <xdr:rowOff>4077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20604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58325</xdr:rowOff>
    </xdr:from>
    <xdr:to>
      <xdr:col>10</xdr:col>
      <xdr:colOff>165100</xdr:colOff>
      <xdr:row>78</xdr:row>
      <xdr:rowOff>159925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151052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54000</xdr:rowOff>
    </xdr:from>
    <xdr:to>
      <xdr:col>6</xdr:col>
      <xdr:colOff>38100</xdr:colOff>
      <xdr:row>78</xdr:row>
      <xdr:rowOff>155600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146727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105282</xdr:rowOff>
    </xdr:from>
    <xdr:to>
      <xdr:col>24</xdr:col>
      <xdr:colOff>63500</xdr:colOff>
      <xdr:row>98</xdr:row>
      <xdr:rowOff>135213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907382"/>
          <a:ext cx="838200" cy="2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105282</xdr:rowOff>
    </xdr:from>
    <xdr:to>
      <xdr:col>19</xdr:col>
      <xdr:colOff>177800</xdr:colOff>
      <xdr:row>98</xdr:row>
      <xdr:rowOff>115483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907382"/>
          <a:ext cx="889000" cy="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115483</xdr:rowOff>
    </xdr:from>
    <xdr:to>
      <xdr:col>15</xdr:col>
      <xdr:colOff>50800</xdr:colOff>
      <xdr:row>98</xdr:row>
      <xdr:rowOff>148158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917583"/>
          <a:ext cx="889000" cy="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134942</xdr:rowOff>
    </xdr:from>
    <xdr:to>
      <xdr:col>10</xdr:col>
      <xdr:colOff>114300</xdr:colOff>
      <xdr:row>98</xdr:row>
      <xdr:rowOff>148158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937042"/>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84413</xdr:rowOff>
    </xdr:from>
    <xdr:to>
      <xdr:col>24</xdr:col>
      <xdr:colOff>114300</xdr:colOff>
      <xdr:row>99</xdr:row>
      <xdr:rowOff>14563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170790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80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54482</xdr:rowOff>
    </xdr:from>
    <xdr:to>
      <xdr:col>20</xdr:col>
      <xdr:colOff>38100</xdr:colOff>
      <xdr:row>98</xdr:row>
      <xdr:rowOff>156082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8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147209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64683</xdr:rowOff>
    </xdr:from>
    <xdr:to>
      <xdr:col>15</xdr:col>
      <xdr:colOff>101600</xdr:colOff>
      <xdr:row>98</xdr:row>
      <xdr:rowOff>166283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8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157410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97358</xdr:rowOff>
    </xdr:from>
    <xdr:to>
      <xdr:col>10</xdr:col>
      <xdr:colOff>165100</xdr:colOff>
      <xdr:row>99</xdr:row>
      <xdr:rowOff>27508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18635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84142</xdr:rowOff>
    </xdr:from>
    <xdr:to>
      <xdr:col>6</xdr:col>
      <xdr:colOff>38100</xdr:colOff>
      <xdr:row>99</xdr:row>
      <xdr:rowOff>14292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8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5419</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163795</xdr:rowOff>
    </xdr:from>
    <xdr:to>
      <xdr:col>55</xdr:col>
      <xdr:colOff>0</xdr:colOff>
      <xdr:row>38</xdr:row>
      <xdr:rowOff>6483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07445"/>
          <a:ext cx="8382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139079</xdr:rowOff>
    </xdr:from>
    <xdr:to>
      <xdr:col>50</xdr:col>
      <xdr:colOff>114300</xdr:colOff>
      <xdr:row>37</xdr:row>
      <xdr:rowOff>163795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82729"/>
          <a:ext cx="8890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130770</xdr:rowOff>
    </xdr:from>
    <xdr:to>
      <xdr:col>45</xdr:col>
      <xdr:colOff>177800</xdr:colOff>
      <xdr:row>37</xdr:row>
      <xdr:rowOff>139079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74420"/>
          <a:ext cx="889000" cy="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130770</xdr:rowOff>
    </xdr:from>
    <xdr:to>
      <xdr:col>41</xdr:col>
      <xdr:colOff>50800</xdr:colOff>
      <xdr:row>38</xdr:row>
      <xdr:rowOff>5904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74420"/>
          <a:ext cx="889000" cy="4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127133</xdr:rowOff>
    </xdr:from>
    <xdr:to>
      <xdr:col>55</xdr:col>
      <xdr:colOff>50800</xdr:colOff>
      <xdr:row>38</xdr:row>
      <xdr:rowOff>57283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42060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8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112994</xdr:rowOff>
    </xdr:from>
    <xdr:to>
      <xdr:col>50</xdr:col>
      <xdr:colOff>165100</xdr:colOff>
      <xdr:row>38</xdr:row>
      <xdr:rowOff>43145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66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34272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88279</xdr:rowOff>
    </xdr:from>
    <xdr:to>
      <xdr:col>46</xdr:col>
      <xdr:colOff>38100</xdr:colOff>
      <xdr:row>38</xdr:row>
      <xdr:rowOff>18429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9556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79970</xdr:rowOff>
    </xdr:from>
    <xdr:to>
      <xdr:col>41</xdr:col>
      <xdr:colOff>101600</xdr:colOff>
      <xdr:row>38</xdr:row>
      <xdr:rowOff>10120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126554</xdr:rowOff>
    </xdr:from>
    <xdr:to>
      <xdr:col>36</xdr:col>
      <xdr:colOff>165100</xdr:colOff>
      <xdr:row>38</xdr:row>
      <xdr:rowOff>56704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47831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128163</xdr:rowOff>
    </xdr:from>
    <xdr:to>
      <xdr:col>55</xdr:col>
      <xdr:colOff>0</xdr:colOff>
      <xdr:row>59</xdr:row>
      <xdr:rowOff>24408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72263"/>
          <a:ext cx="838200" cy="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124023</xdr:rowOff>
    </xdr:from>
    <xdr:to>
      <xdr:col>50</xdr:col>
      <xdr:colOff>114300</xdr:colOff>
      <xdr:row>58</xdr:row>
      <xdr:rowOff>128163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68123"/>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124023</xdr:rowOff>
    </xdr:from>
    <xdr:to>
      <xdr:col>45</xdr:col>
      <xdr:colOff>177800</xdr:colOff>
      <xdr:row>59</xdr:row>
      <xdr:rowOff>17476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68123"/>
          <a:ext cx="889000" cy="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17476</xdr:rowOff>
    </xdr:from>
    <xdr:to>
      <xdr:col>41</xdr:col>
      <xdr:colOff>50800</xdr:colOff>
      <xdr:row>59</xdr:row>
      <xdr:rowOff>34416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33026"/>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145058</xdr:rowOff>
    </xdr:from>
    <xdr:to>
      <xdr:col>55</xdr:col>
      <xdr:colOff>50800</xdr:colOff>
      <xdr:row>59</xdr:row>
      <xdr:rowOff>75208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77363</xdr:rowOff>
    </xdr:from>
    <xdr:to>
      <xdr:col>50</xdr:col>
      <xdr:colOff>165100</xdr:colOff>
      <xdr:row>59</xdr:row>
      <xdr:rowOff>7513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24040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79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73223</xdr:rowOff>
    </xdr:from>
    <xdr:to>
      <xdr:col>46</xdr:col>
      <xdr:colOff>38100</xdr:colOff>
      <xdr:row>59</xdr:row>
      <xdr:rowOff>3373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19900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79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138126</xdr:rowOff>
    </xdr:from>
    <xdr:to>
      <xdr:col>41</xdr:col>
      <xdr:colOff>101600</xdr:colOff>
      <xdr:row>59</xdr:row>
      <xdr:rowOff>68276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59403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155066</xdr:rowOff>
    </xdr:from>
    <xdr:to>
      <xdr:col>36</xdr:col>
      <xdr:colOff>165100</xdr:colOff>
      <xdr:row>59</xdr:row>
      <xdr:rowOff>85216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76343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42635</xdr:rowOff>
    </xdr:from>
    <xdr:to>
      <xdr:col>55</xdr:col>
      <xdr:colOff>0</xdr:colOff>
      <xdr:row>78</xdr:row>
      <xdr:rowOff>124546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15735"/>
          <a:ext cx="838200" cy="8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37883</xdr:rowOff>
    </xdr:from>
    <xdr:to>
      <xdr:col>50</xdr:col>
      <xdr:colOff>114300</xdr:colOff>
      <xdr:row>78</xdr:row>
      <xdr:rowOff>42635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10983"/>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159269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37883</xdr:rowOff>
    </xdr:from>
    <xdr:to>
      <xdr:col>45</xdr:col>
      <xdr:colOff>177800</xdr:colOff>
      <xdr:row>78</xdr:row>
      <xdr:rowOff>117267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10983"/>
          <a:ext cx="889000" cy="7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117267</xdr:rowOff>
    </xdr:from>
    <xdr:to>
      <xdr:col>41</xdr:col>
      <xdr:colOff>50800</xdr:colOff>
      <xdr:row>78</xdr:row>
      <xdr:rowOff>134827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90367"/>
          <a:ext cx="889000" cy="1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73746</xdr:rowOff>
    </xdr:from>
    <xdr:to>
      <xdr:col>55</xdr:col>
      <xdr:colOff>50800</xdr:colOff>
      <xdr:row>79</xdr:row>
      <xdr:rowOff>3896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163285</xdr:rowOff>
    </xdr:from>
    <xdr:to>
      <xdr:col>50</xdr:col>
      <xdr:colOff>165100</xdr:colOff>
      <xdr:row>78</xdr:row>
      <xdr:rowOff>93435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109962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14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158533</xdr:rowOff>
    </xdr:from>
    <xdr:to>
      <xdr:col>46</xdr:col>
      <xdr:colOff>38100</xdr:colOff>
      <xdr:row>78</xdr:row>
      <xdr:rowOff>88683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105210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13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66467</xdr:rowOff>
    </xdr:from>
    <xdr:to>
      <xdr:col>41</xdr:col>
      <xdr:colOff>101600</xdr:colOff>
      <xdr:row>78</xdr:row>
      <xdr:rowOff>168067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159194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84027</xdr:rowOff>
    </xdr:from>
    <xdr:to>
      <xdr:col>36</xdr:col>
      <xdr:colOff>165100</xdr:colOff>
      <xdr:row>79</xdr:row>
      <xdr:rowOff>14177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5304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105328</xdr:rowOff>
    </xdr:from>
    <xdr:to>
      <xdr:col>55</xdr:col>
      <xdr:colOff>0</xdr:colOff>
      <xdr:row>98</xdr:row>
      <xdr:rowOff>116419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907428"/>
          <a:ext cx="8382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105328</xdr:rowOff>
    </xdr:from>
    <xdr:to>
      <xdr:col>50</xdr:col>
      <xdr:colOff>114300</xdr:colOff>
      <xdr:row>98</xdr:row>
      <xdr:rowOff>110638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907428"/>
          <a:ext cx="8890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101574</xdr:rowOff>
    </xdr:from>
    <xdr:to>
      <xdr:col>45</xdr:col>
      <xdr:colOff>177800</xdr:colOff>
      <xdr:row>98</xdr:row>
      <xdr:rowOff>110638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903674"/>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101574</xdr:rowOff>
    </xdr:from>
    <xdr:to>
      <xdr:col>41</xdr:col>
      <xdr:colOff>50800</xdr:colOff>
      <xdr:row>98</xdr:row>
      <xdr:rowOff>117366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90367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65619</xdr:rowOff>
    </xdr:from>
    <xdr:to>
      <xdr:col>55</xdr:col>
      <xdr:colOff>50800</xdr:colOff>
      <xdr:row>98</xdr:row>
      <xdr:rowOff>167219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151996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54528</xdr:rowOff>
    </xdr:from>
    <xdr:to>
      <xdr:col>50</xdr:col>
      <xdr:colOff>165100</xdr:colOff>
      <xdr:row>98</xdr:row>
      <xdr:rowOff>156128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147255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9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59838</xdr:rowOff>
    </xdr:from>
    <xdr:to>
      <xdr:col>46</xdr:col>
      <xdr:colOff>38100</xdr:colOff>
      <xdr:row>98</xdr:row>
      <xdr:rowOff>161438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152565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50774</xdr:rowOff>
    </xdr:from>
    <xdr:to>
      <xdr:col>41</xdr:col>
      <xdr:colOff>101600</xdr:colOff>
      <xdr:row>98</xdr:row>
      <xdr:rowOff>152374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143501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66566</xdr:rowOff>
    </xdr:from>
    <xdr:to>
      <xdr:col>36</xdr:col>
      <xdr:colOff>165100</xdr:colOff>
      <xdr:row>98</xdr:row>
      <xdr:rowOff>168166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159293</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96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34548</xdr:rowOff>
    </xdr:from>
    <xdr:to>
      <xdr:col>85</xdr:col>
      <xdr:colOff>127000</xdr:colOff>
      <xdr:row>78</xdr:row>
      <xdr:rowOff>57198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07648"/>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57198</xdr:rowOff>
    </xdr:from>
    <xdr:to>
      <xdr:col>81</xdr:col>
      <xdr:colOff>50800</xdr:colOff>
      <xdr:row>78</xdr:row>
      <xdr:rowOff>67325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30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55873</xdr:rowOff>
    </xdr:from>
    <xdr:to>
      <xdr:col>76</xdr:col>
      <xdr:colOff>114300</xdr:colOff>
      <xdr:row>78</xdr:row>
      <xdr:rowOff>67325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28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44475</xdr:rowOff>
    </xdr:from>
    <xdr:to>
      <xdr:col>71</xdr:col>
      <xdr:colOff>177800</xdr:colOff>
      <xdr:row>78</xdr:row>
      <xdr:rowOff>55873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175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155198</xdr:rowOff>
    </xdr:from>
    <xdr:to>
      <xdr:col>85</xdr:col>
      <xdr:colOff>177800</xdr:colOff>
      <xdr:row>78</xdr:row>
      <xdr:rowOff>85348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70125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6398</xdr:rowOff>
    </xdr:from>
    <xdr:to>
      <xdr:col>81</xdr:col>
      <xdr:colOff>101600</xdr:colOff>
      <xdr:row>78</xdr:row>
      <xdr:rowOff>107998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99125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16525</xdr:rowOff>
    </xdr:from>
    <xdr:to>
      <xdr:col>76</xdr:col>
      <xdr:colOff>165100</xdr:colOff>
      <xdr:row>78</xdr:row>
      <xdr:rowOff>118125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109252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5073</xdr:rowOff>
    </xdr:from>
    <xdr:to>
      <xdr:col>72</xdr:col>
      <xdr:colOff>38100</xdr:colOff>
      <xdr:row>78</xdr:row>
      <xdr:rowOff>106673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97800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165125</xdr:rowOff>
    </xdr:from>
    <xdr:to>
      <xdr:col>67</xdr:col>
      <xdr:colOff>101600</xdr:colOff>
      <xdr:row>78</xdr:row>
      <xdr:rowOff>95275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86402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75637</xdr:rowOff>
    </xdr:from>
    <xdr:to>
      <xdr:col>85</xdr:col>
      <xdr:colOff>127000</xdr:colOff>
      <xdr:row>99</xdr:row>
      <xdr:rowOff>92827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49187"/>
          <a:ext cx="8382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92827</xdr:rowOff>
    </xdr:from>
    <xdr:to>
      <xdr:col>81</xdr:col>
      <xdr:colOff>50800</xdr:colOff>
      <xdr:row>99</xdr:row>
      <xdr:rowOff>94419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66377"/>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137533</xdr:rowOff>
    </xdr:from>
    <xdr:to>
      <xdr:col>76</xdr:col>
      <xdr:colOff>114300</xdr:colOff>
      <xdr:row>99</xdr:row>
      <xdr:rowOff>94419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39633"/>
          <a:ext cx="889000" cy="12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137533</xdr:rowOff>
    </xdr:from>
    <xdr:to>
      <xdr:col>71</xdr:col>
      <xdr:colOff>177800</xdr:colOff>
      <xdr:row>99</xdr:row>
      <xdr:rowOff>94624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939633"/>
          <a:ext cx="889000" cy="1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24837</xdr:rowOff>
    </xdr:from>
    <xdr:to>
      <xdr:col>85</xdr:col>
      <xdr:colOff>177800</xdr:colOff>
      <xdr:row>99</xdr:row>
      <xdr:rowOff>126437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42027</xdr:rowOff>
    </xdr:from>
    <xdr:to>
      <xdr:col>81</xdr:col>
      <xdr:colOff>101600</xdr:colOff>
      <xdr:row>99</xdr:row>
      <xdr:rowOff>143627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134754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1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43619</xdr:rowOff>
    </xdr:from>
    <xdr:to>
      <xdr:col>76</xdr:col>
      <xdr:colOff>165100</xdr:colOff>
      <xdr:row>99</xdr:row>
      <xdr:rowOff>145219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136346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1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86733</xdr:rowOff>
    </xdr:from>
    <xdr:to>
      <xdr:col>72</xdr:col>
      <xdr:colOff>38100</xdr:colOff>
      <xdr:row>99</xdr:row>
      <xdr:rowOff>16883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33410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6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43824</xdr:rowOff>
    </xdr:from>
    <xdr:to>
      <xdr:col>67</xdr:col>
      <xdr:colOff>101600</xdr:colOff>
      <xdr:row>99</xdr:row>
      <xdr:rowOff>145424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136551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97637</xdr:rowOff>
    </xdr:from>
    <xdr:to>
      <xdr:col>116</xdr:col>
      <xdr:colOff>63500</xdr:colOff>
      <xdr:row>59</xdr:row>
      <xdr:rowOff>98023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13187"/>
          <a:ext cx="8382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97968</xdr:rowOff>
    </xdr:from>
    <xdr:to>
      <xdr:col>111</xdr:col>
      <xdr:colOff>177800</xdr:colOff>
      <xdr:row>59</xdr:row>
      <xdr:rowOff>98023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3518"/>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97968</xdr:rowOff>
    </xdr:from>
    <xdr:to>
      <xdr:col>107</xdr:col>
      <xdr:colOff>50800</xdr:colOff>
      <xdr:row>59</xdr:row>
      <xdr:rowOff>98330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21351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97856</xdr:rowOff>
    </xdr:from>
    <xdr:to>
      <xdr:col>102</xdr:col>
      <xdr:colOff>114300</xdr:colOff>
      <xdr:row>59</xdr:row>
      <xdr:rowOff>98330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3406"/>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46837</xdr:rowOff>
    </xdr:from>
    <xdr:to>
      <xdr:col>116</xdr:col>
      <xdr:colOff>114300</xdr:colOff>
      <xdr:row>59</xdr:row>
      <xdr:rowOff>148437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47223</xdr:rowOff>
    </xdr:from>
    <xdr:to>
      <xdr:col>112</xdr:col>
      <xdr:colOff>38100</xdr:colOff>
      <xdr:row>59</xdr:row>
      <xdr:rowOff>148823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139950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47168</xdr:rowOff>
    </xdr:from>
    <xdr:to>
      <xdr:col>107</xdr:col>
      <xdr:colOff>101600</xdr:colOff>
      <xdr:row>59</xdr:row>
      <xdr:rowOff>148768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139895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47530</xdr:rowOff>
    </xdr:from>
    <xdr:to>
      <xdr:col>102</xdr:col>
      <xdr:colOff>165100</xdr:colOff>
      <xdr:row>59</xdr:row>
      <xdr:rowOff>149130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140257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25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47056</xdr:rowOff>
    </xdr:from>
    <xdr:to>
      <xdr:col>98</xdr:col>
      <xdr:colOff>38100</xdr:colOff>
      <xdr:row>59</xdr:row>
      <xdr:rowOff>148656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139783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5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75743</xdr:rowOff>
    </xdr:from>
    <xdr:to>
      <xdr:col>116</xdr:col>
      <xdr:colOff>63500</xdr:colOff>
      <xdr:row>75</xdr:row>
      <xdr:rowOff>117411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34493"/>
          <a:ext cx="838200" cy="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75743</xdr:rowOff>
    </xdr:from>
    <xdr:to>
      <xdr:col>111</xdr:col>
      <xdr:colOff>177800</xdr:colOff>
      <xdr:row>75</xdr:row>
      <xdr:rowOff>89573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3449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89573</xdr:rowOff>
    </xdr:from>
    <xdr:to>
      <xdr:col>107</xdr:col>
      <xdr:colOff>50800</xdr:colOff>
      <xdr:row>75</xdr:row>
      <xdr:rowOff>93663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48323"/>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93663</xdr:rowOff>
    </xdr:from>
    <xdr:to>
      <xdr:col>102</xdr:col>
      <xdr:colOff>114300</xdr:colOff>
      <xdr:row>75</xdr:row>
      <xdr:rowOff>148234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52413"/>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66611</xdr:rowOff>
    </xdr:from>
    <xdr:to>
      <xdr:col>116</xdr:col>
      <xdr:colOff>114300</xdr:colOff>
      <xdr:row>75</xdr:row>
      <xdr:rowOff>168211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89488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7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24943</xdr:rowOff>
    </xdr:from>
    <xdr:to>
      <xdr:col>112</xdr:col>
      <xdr:colOff>38100</xdr:colOff>
      <xdr:row>75</xdr:row>
      <xdr:rowOff>126543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143070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38773</xdr:rowOff>
    </xdr:from>
    <xdr:to>
      <xdr:col>107</xdr:col>
      <xdr:colOff>101600</xdr:colOff>
      <xdr:row>75</xdr:row>
      <xdr:rowOff>140373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156900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67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42863</xdr:rowOff>
    </xdr:from>
    <xdr:to>
      <xdr:col>102</xdr:col>
      <xdr:colOff>165100</xdr:colOff>
      <xdr:row>75</xdr:row>
      <xdr:rowOff>144463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160990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97434</xdr:rowOff>
    </xdr:from>
    <xdr:to>
      <xdr:col>98</xdr:col>
      <xdr:colOff>38100</xdr:colOff>
      <xdr:row>76</xdr:row>
      <xdr:rowOff>27584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44111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452,045</a:t>
          </a:r>
          <a:r>
            <a:rPr kumimoji="1" lang="ja-JP" altLang="en-US" sz="1400">
              <a:solidFill>
                <a:schemeClr val="dk1"/>
              </a:solidFill>
              <a:effectLst/>
              <a:latin typeface="+mn-lt"/>
              <a:ea typeface="+mn-ea"/>
              <a:cs typeface="+mn-cs"/>
            </a:rPr>
            <a:t>円となっている。主な構成項目のうち繰出金は、</a:t>
          </a:r>
          <a:r>
            <a:rPr kumimoji="1" lang="ja-JP" altLang="ja-JP" sz="1400">
              <a:solidFill>
                <a:schemeClr val="dk1"/>
              </a:solidFill>
              <a:effectLst/>
              <a:latin typeface="+mn-lt"/>
              <a:ea typeface="+mn-ea"/>
              <a:cs typeface="+mn-cs"/>
            </a:rPr>
            <a:t>住民一人当たり</a:t>
          </a:r>
          <a:r>
            <a:rPr kumimoji="1" lang="en-US" altLang="ja-JP" sz="1400">
              <a:solidFill>
                <a:schemeClr val="dk1"/>
              </a:solidFill>
              <a:effectLst/>
              <a:latin typeface="+mn-lt"/>
              <a:ea typeface="+mn-ea"/>
              <a:cs typeface="+mn-cs"/>
            </a:rPr>
            <a:t>78,255</a:t>
          </a:r>
          <a:r>
            <a:rPr kumimoji="1" lang="ja-JP" altLang="ja-JP" sz="1400">
              <a:solidFill>
                <a:schemeClr val="dk1"/>
              </a:solidFill>
              <a:effectLst/>
              <a:latin typeface="+mn-lt"/>
              <a:ea typeface="+mn-ea"/>
              <a:cs typeface="+mn-cs"/>
            </a:rPr>
            <a:t>円となっており、三重県平均及び類似団体平均を上回っている。これは国民健康保険、後期高齢、介護保険、下水道事業の特別会計で、財源補てんのためにそれぞれ一般会計から多額の繰出金を支払っているためであ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普通建設事業費は住民一人当たり</a:t>
          </a:r>
          <a:r>
            <a:rPr kumimoji="1" lang="en-US" altLang="ja-JP" sz="1400">
              <a:solidFill>
                <a:schemeClr val="dk1"/>
              </a:solidFill>
              <a:effectLst/>
              <a:latin typeface="+mn-lt"/>
              <a:ea typeface="+mn-ea"/>
              <a:cs typeface="+mn-cs"/>
            </a:rPr>
            <a:t>33,145</a:t>
          </a:r>
          <a:r>
            <a:rPr kumimoji="1" lang="ja-JP" altLang="en-US" sz="1400">
              <a:solidFill>
                <a:schemeClr val="dk1"/>
              </a:solidFill>
              <a:effectLst/>
              <a:latin typeface="+mn-lt"/>
              <a:ea typeface="+mn-ea"/>
              <a:cs typeface="+mn-cs"/>
            </a:rPr>
            <a:t>円となり、前年度と比べて</a:t>
          </a:r>
          <a:r>
            <a:rPr kumimoji="1" lang="en-US" altLang="ja-JP" sz="1400">
              <a:solidFill>
                <a:schemeClr val="dk1"/>
              </a:solidFill>
              <a:effectLst/>
              <a:latin typeface="+mn-lt"/>
              <a:ea typeface="+mn-ea"/>
              <a:cs typeface="+mn-cs"/>
            </a:rPr>
            <a:t>84.4%</a:t>
          </a:r>
          <a:r>
            <a:rPr kumimoji="1" lang="ja-JP" altLang="en-US" sz="1400">
              <a:solidFill>
                <a:schemeClr val="dk1"/>
              </a:solidFill>
              <a:effectLst/>
              <a:latin typeface="+mn-lt"/>
              <a:ea typeface="+mn-ea"/>
              <a:cs typeface="+mn-cs"/>
            </a:rPr>
            <a:t>減となった。これは、平成</a:t>
          </a:r>
          <a:r>
            <a:rPr kumimoji="1" lang="en-US" altLang="ja-JP" sz="1400">
              <a:solidFill>
                <a:schemeClr val="dk1"/>
              </a:solidFill>
              <a:effectLst/>
              <a:latin typeface="+mn-lt"/>
              <a:ea typeface="+mn-ea"/>
              <a:cs typeface="+mn-cs"/>
            </a:rPr>
            <a:t>29</a:t>
          </a:r>
          <a:r>
            <a:rPr kumimoji="1" lang="ja-JP" altLang="en-US" sz="1400">
              <a:solidFill>
                <a:schemeClr val="dk1"/>
              </a:solidFill>
              <a:effectLst/>
              <a:latin typeface="+mn-lt"/>
              <a:ea typeface="+mn-ea"/>
              <a:cs typeface="+mn-cs"/>
            </a:rPr>
            <a:t>年度で新庁舎整備事業が完了したことの反動による減少である。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公債費は住民一人当たり</a:t>
          </a:r>
          <a:r>
            <a:rPr kumimoji="1" lang="en-US" altLang="ja-JP" sz="1400">
              <a:solidFill>
                <a:schemeClr val="dk1"/>
              </a:solidFill>
              <a:effectLst/>
              <a:latin typeface="+mn-lt"/>
              <a:ea typeface="+mn-ea"/>
              <a:cs typeface="+mn-cs"/>
            </a:rPr>
            <a:t>22,999</a:t>
          </a:r>
          <a:r>
            <a:rPr kumimoji="1" lang="ja-JP" altLang="en-US" sz="1400">
              <a:solidFill>
                <a:schemeClr val="dk1"/>
              </a:solidFill>
              <a:effectLst/>
              <a:latin typeface="+mn-lt"/>
              <a:ea typeface="+mn-ea"/>
              <a:cs typeface="+mn-cs"/>
            </a:rPr>
            <a:t>円となり、前年度と比べて</a:t>
          </a:r>
          <a:r>
            <a:rPr kumimoji="1" lang="en-US" altLang="ja-JP" sz="1400">
              <a:solidFill>
                <a:schemeClr val="dk1"/>
              </a:solidFill>
              <a:effectLst/>
              <a:latin typeface="+mn-lt"/>
              <a:ea typeface="+mn-ea"/>
              <a:cs typeface="+mn-cs"/>
            </a:rPr>
            <a:t>27.5%</a:t>
          </a:r>
          <a:r>
            <a:rPr kumimoji="1" lang="ja-JP" altLang="en-US" sz="1400">
              <a:solidFill>
                <a:schemeClr val="dk1"/>
              </a:solidFill>
              <a:effectLst/>
              <a:latin typeface="+mn-lt"/>
              <a:ea typeface="+mn-ea"/>
              <a:cs typeface="+mn-cs"/>
            </a:rPr>
            <a:t>増となった。これは、平成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年度より新庁舎及び防災施設整備事業で地方債を発行し、その元金償還が始まったためである。公債費は今後も増加が見込まれるため、</a:t>
          </a:r>
          <a:r>
            <a:rPr lang="ja-JP" altLang="ja-JP" sz="1400" b="0" i="0">
              <a:solidFill>
                <a:schemeClr val="dk1"/>
              </a:solidFill>
              <a:effectLst/>
              <a:latin typeface="+mn-lt"/>
              <a:ea typeface="+mn-ea"/>
              <a:cs typeface="+mn-cs"/>
            </a:rPr>
            <a:t>新たな行財政改革の取り組</a:t>
          </a:r>
          <a:r>
            <a:rPr lang="ja-JP" altLang="en-US" sz="1400" b="0" i="0">
              <a:solidFill>
                <a:schemeClr val="dk1"/>
              </a:solidFill>
              <a:effectLst/>
              <a:latin typeface="+mn-lt"/>
              <a:ea typeface="+mn-ea"/>
              <a:cs typeface="+mn-cs"/>
            </a:rPr>
            <a:t>みを実施し、経常経</a:t>
          </a:r>
          <a:r>
            <a:rPr lang="ja-JP" altLang="ja-JP" sz="1400" b="0" i="0">
              <a:solidFill>
                <a:schemeClr val="dk1"/>
              </a:solidFill>
              <a:effectLst/>
              <a:latin typeface="+mn-lt"/>
              <a:ea typeface="+mn-ea"/>
              <a:cs typeface="+mn-cs"/>
            </a:rPr>
            <a:t>費の抑制に努める</a:t>
          </a:r>
          <a:r>
            <a:rPr lang="ja-JP" altLang="en-US" sz="1400" b="0" i="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6,313
5,907
15.74
2,963,202
2,853,763
98,764
2,072,752
3,289,947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10668</xdr:rowOff>
    </xdr:from>
    <xdr:to>
      <xdr:col>24</xdr:col>
      <xdr:colOff>63500</xdr:colOff>
      <xdr:row>35</xdr:row>
      <xdr:rowOff>34417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1418"/>
          <a:ext cx="838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34417</xdr:rowOff>
    </xdr:from>
    <xdr:to>
      <xdr:col>19</xdr:col>
      <xdr:colOff>177800</xdr:colOff>
      <xdr:row>35</xdr:row>
      <xdr:rowOff>105410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5167"/>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135890</xdr:rowOff>
    </xdr:from>
    <xdr:to>
      <xdr:col>15</xdr:col>
      <xdr:colOff>50800</xdr:colOff>
      <xdr:row>35</xdr:row>
      <xdr:rowOff>105410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51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135890</xdr:rowOff>
    </xdr:from>
    <xdr:to>
      <xdr:col>10</xdr:col>
      <xdr:colOff>114300</xdr:colOff>
      <xdr:row>35</xdr:row>
      <xdr:rowOff>28829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519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131318</xdr:rowOff>
    </xdr:from>
    <xdr:to>
      <xdr:col>24</xdr:col>
      <xdr:colOff>114300</xdr:colOff>
      <xdr:row>35</xdr:row>
      <xdr:rowOff>61468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109745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155067</xdr:rowOff>
    </xdr:from>
    <xdr:to>
      <xdr:col>20</xdr:col>
      <xdr:colOff>38100</xdr:colOff>
      <xdr:row>35</xdr:row>
      <xdr:rowOff>85217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76344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7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54610</xdr:rowOff>
    </xdr:from>
    <xdr:to>
      <xdr:col>15</xdr:col>
      <xdr:colOff>101600</xdr:colOff>
      <xdr:row>35</xdr:row>
      <xdr:rowOff>156210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147337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85090</xdr:rowOff>
    </xdr:from>
    <xdr:to>
      <xdr:col>10</xdr:col>
      <xdr:colOff>165100</xdr:colOff>
      <xdr:row>35</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149479</xdr:rowOff>
    </xdr:from>
    <xdr:to>
      <xdr:col>6</xdr:col>
      <xdr:colOff>38100</xdr:colOff>
      <xdr:row>35</xdr:row>
      <xdr:rowOff>79629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70756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104721</xdr:rowOff>
    </xdr:from>
    <xdr:to>
      <xdr:col>24</xdr:col>
      <xdr:colOff>63500</xdr:colOff>
      <xdr:row>58</xdr:row>
      <xdr:rowOff>102057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77371"/>
          <a:ext cx="838200" cy="1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20176</xdr:rowOff>
    </xdr:from>
    <xdr:to>
      <xdr:col>19</xdr:col>
      <xdr:colOff>177800</xdr:colOff>
      <xdr:row>57</xdr:row>
      <xdr:rowOff>104721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92826"/>
          <a:ext cx="889000" cy="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20176</xdr:rowOff>
    </xdr:from>
    <xdr:to>
      <xdr:col>15</xdr:col>
      <xdr:colOff>50800</xdr:colOff>
      <xdr:row>57</xdr:row>
      <xdr:rowOff>148497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92826"/>
          <a:ext cx="889000" cy="1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148497</xdr:rowOff>
    </xdr:from>
    <xdr:to>
      <xdr:col>10</xdr:col>
      <xdr:colOff>114300</xdr:colOff>
      <xdr:row>58</xdr:row>
      <xdr:rowOff>121696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1147"/>
          <a:ext cx="889000" cy="1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51257</xdr:rowOff>
    </xdr:from>
    <xdr:to>
      <xdr:col>24</xdr:col>
      <xdr:colOff>114300</xdr:colOff>
      <xdr:row>58</xdr:row>
      <xdr:rowOff>152857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53921</xdr:rowOff>
    </xdr:from>
    <xdr:to>
      <xdr:col>20</xdr:col>
      <xdr:colOff>38100</xdr:colOff>
      <xdr:row>57</xdr:row>
      <xdr:rowOff>155521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140826</xdr:rowOff>
    </xdr:from>
    <xdr:to>
      <xdr:col>15</xdr:col>
      <xdr:colOff>101600</xdr:colOff>
      <xdr:row>57</xdr:row>
      <xdr:rowOff>70976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87503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1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97697</xdr:rowOff>
    </xdr:from>
    <xdr:to>
      <xdr:col>10</xdr:col>
      <xdr:colOff>165100</xdr:colOff>
      <xdr:row>58</xdr:row>
      <xdr:rowOff>27847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44374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4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70896</xdr:rowOff>
    </xdr:from>
    <xdr:to>
      <xdr:col>6</xdr:col>
      <xdr:colOff>38100</xdr:colOff>
      <xdr:row>59</xdr:row>
      <xdr:rowOff>1046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163623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164419</xdr:rowOff>
    </xdr:from>
    <xdr:to>
      <xdr:col>24</xdr:col>
      <xdr:colOff>63500</xdr:colOff>
      <xdr:row>79</xdr:row>
      <xdr:rowOff>12743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537519"/>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164419</xdr:rowOff>
    </xdr:from>
    <xdr:to>
      <xdr:col>19</xdr:col>
      <xdr:colOff>177800</xdr:colOff>
      <xdr:row>79</xdr:row>
      <xdr:rowOff>33675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37519"/>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23709</xdr:rowOff>
    </xdr:from>
    <xdr:to>
      <xdr:col>15</xdr:col>
      <xdr:colOff>50800</xdr:colOff>
      <xdr:row>79</xdr:row>
      <xdr:rowOff>33675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68259"/>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23709</xdr:rowOff>
    </xdr:from>
    <xdr:to>
      <xdr:col>10</xdr:col>
      <xdr:colOff>114300</xdr:colOff>
      <xdr:row>79</xdr:row>
      <xdr:rowOff>56421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68259"/>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133393</xdr:rowOff>
    </xdr:from>
    <xdr:to>
      <xdr:col>24</xdr:col>
      <xdr:colOff>114300</xdr:colOff>
      <xdr:row>79</xdr:row>
      <xdr:rowOff>63543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5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48320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42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113619</xdr:rowOff>
    </xdr:from>
    <xdr:to>
      <xdr:col>20</xdr:col>
      <xdr:colOff>38100</xdr:colOff>
      <xdr:row>79</xdr:row>
      <xdr:rowOff>43769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34896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7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154325</xdr:rowOff>
    </xdr:from>
    <xdr:to>
      <xdr:col>15</xdr:col>
      <xdr:colOff>101600</xdr:colOff>
      <xdr:row>79</xdr:row>
      <xdr:rowOff>84475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75602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2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144359</xdr:rowOff>
    </xdr:from>
    <xdr:to>
      <xdr:col>10</xdr:col>
      <xdr:colOff>165100</xdr:colOff>
      <xdr:row>79</xdr:row>
      <xdr:rowOff>74509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65636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1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5621</xdr:rowOff>
    </xdr:from>
    <xdr:to>
      <xdr:col>6</xdr:col>
      <xdr:colOff>38100</xdr:colOff>
      <xdr:row>79</xdr:row>
      <xdr:rowOff>107221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98348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146162</xdr:rowOff>
    </xdr:from>
    <xdr:to>
      <xdr:col>24</xdr:col>
      <xdr:colOff>63500</xdr:colOff>
      <xdr:row>98</xdr:row>
      <xdr:rowOff>149434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48262"/>
          <a:ext cx="838200" cy="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146686</xdr:rowOff>
    </xdr:from>
    <xdr:to>
      <xdr:col>19</xdr:col>
      <xdr:colOff>177800</xdr:colOff>
      <xdr:row>98</xdr:row>
      <xdr:rowOff>149434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48786"/>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146686</xdr:rowOff>
    </xdr:from>
    <xdr:to>
      <xdr:col>15</xdr:col>
      <xdr:colOff>50800</xdr:colOff>
      <xdr:row>98</xdr:row>
      <xdr:rowOff>148901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48786"/>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145509</xdr:rowOff>
    </xdr:from>
    <xdr:to>
      <xdr:col>10</xdr:col>
      <xdr:colOff>114300</xdr:colOff>
      <xdr:row>98</xdr:row>
      <xdr:rowOff>148901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4760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95362</xdr:rowOff>
    </xdr:from>
    <xdr:to>
      <xdr:col>24</xdr:col>
      <xdr:colOff>114300</xdr:colOff>
      <xdr:row>99</xdr:row>
      <xdr:rowOff>25512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98634</xdr:rowOff>
    </xdr:from>
    <xdr:to>
      <xdr:col>20</xdr:col>
      <xdr:colOff>38100</xdr:colOff>
      <xdr:row>99</xdr:row>
      <xdr:rowOff>28784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19911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9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95886</xdr:rowOff>
    </xdr:from>
    <xdr:to>
      <xdr:col>15</xdr:col>
      <xdr:colOff>101600</xdr:colOff>
      <xdr:row>99</xdr:row>
      <xdr:rowOff>26036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17163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98101</xdr:rowOff>
    </xdr:from>
    <xdr:to>
      <xdr:col>10</xdr:col>
      <xdr:colOff>165100</xdr:colOff>
      <xdr:row>99</xdr:row>
      <xdr:rowOff>28251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19378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94709</xdr:rowOff>
    </xdr:from>
    <xdr:to>
      <xdr:col>6</xdr:col>
      <xdr:colOff>38100</xdr:colOff>
      <xdr:row>99</xdr:row>
      <xdr:rowOff>24859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145495</xdr:rowOff>
    </xdr:from>
    <xdr:to>
      <xdr:col>55</xdr:col>
      <xdr:colOff>0</xdr:colOff>
      <xdr:row>58</xdr:row>
      <xdr:rowOff>148766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89595"/>
          <a:ext cx="8382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138781</xdr:rowOff>
    </xdr:from>
    <xdr:to>
      <xdr:col>50</xdr:col>
      <xdr:colOff>114300</xdr:colOff>
      <xdr:row>58</xdr:row>
      <xdr:rowOff>148766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82881"/>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136336</xdr:rowOff>
    </xdr:from>
    <xdr:to>
      <xdr:col>45</xdr:col>
      <xdr:colOff>177800</xdr:colOff>
      <xdr:row>58</xdr:row>
      <xdr:rowOff>138781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80436"/>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136336</xdr:rowOff>
    </xdr:from>
    <xdr:to>
      <xdr:col>41</xdr:col>
      <xdr:colOff>50800</xdr:colOff>
      <xdr:row>58</xdr:row>
      <xdr:rowOff>159777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80436"/>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94695</xdr:rowOff>
    </xdr:from>
    <xdr:to>
      <xdr:col>55</xdr:col>
      <xdr:colOff>50800</xdr:colOff>
      <xdr:row>59</xdr:row>
      <xdr:rowOff>24845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97966</xdr:rowOff>
    </xdr:from>
    <xdr:to>
      <xdr:col>50</xdr:col>
      <xdr:colOff>165100</xdr:colOff>
      <xdr:row>59</xdr:row>
      <xdr:rowOff>28116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19243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87981</xdr:rowOff>
    </xdr:from>
    <xdr:to>
      <xdr:col>46</xdr:col>
      <xdr:colOff>38100</xdr:colOff>
      <xdr:row>59</xdr:row>
      <xdr:rowOff>18131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9258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85536</xdr:rowOff>
    </xdr:from>
    <xdr:to>
      <xdr:col>41</xdr:col>
      <xdr:colOff>101600</xdr:colOff>
      <xdr:row>59</xdr:row>
      <xdr:rowOff>15686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108977</xdr:rowOff>
    </xdr:from>
    <xdr:to>
      <xdr:col>36</xdr:col>
      <xdr:colOff>165100</xdr:colOff>
      <xdr:row>59</xdr:row>
      <xdr:rowOff>39127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30254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4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27449</xdr:rowOff>
    </xdr:from>
    <xdr:to>
      <xdr:col>55</xdr:col>
      <xdr:colOff>0</xdr:colOff>
      <xdr:row>79</xdr:row>
      <xdr:rowOff>30170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71999"/>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27739</xdr:rowOff>
    </xdr:from>
    <xdr:to>
      <xdr:col>50</xdr:col>
      <xdr:colOff>114300</xdr:colOff>
      <xdr:row>79</xdr:row>
      <xdr:rowOff>30170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72289"/>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18245</xdr:rowOff>
    </xdr:from>
    <xdr:to>
      <xdr:col>45</xdr:col>
      <xdr:colOff>177800</xdr:colOff>
      <xdr:row>79</xdr:row>
      <xdr:rowOff>27739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62795"/>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18245</xdr:rowOff>
    </xdr:from>
    <xdr:to>
      <xdr:col>41</xdr:col>
      <xdr:colOff>50800</xdr:colOff>
      <xdr:row>79</xdr:row>
      <xdr:rowOff>29941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62795"/>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148099</xdr:rowOff>
    </xdr:from>
    <xdr:to>
      <xdr:col>55</xdr:col>
      <xdr:colOff>50800</xdr:colOff>
      <xdr:row>79</xdr:row>
      <xdr:rowOff>78249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63026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3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150820</xdr:rowOff>
    </xdr:from>
    <xdr:to>
      <xdr:col>50</xdr:col>
      <xdr:colOff>165100</xdr:colOff>
      <xdr:row>79</xdr:row>
      <xdr:rowOff>80970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72097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148389</xdr:rowOff>
    </xdr:from>
    <xdr:to>
      <xdr:col>46</xdr:col>
      <xdr:colOff>38100</xdr:colOff>
      <xdr:row>79</xdr:row>
      <xdr:rowOff>78539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69666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138895</xdr:rowOff>
    </xdr:from>
    <xdr:to>
      <xdr:col>41</xdr:col>
      <xdr:colOff>101600</xdr:colOff>
      <xdr:row>79</xdr:row>
      <xdr:rowOff>69045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60172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150591</xdr:rowOff>
    </xdr:from>
    <xdr:to>
      <xdr:col>36</xdr:col>
      <xdr:colOff>165100</xdr:colOff>
      <xdr:row>79</xdr:row>
      <xdr:rowOff>80741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71868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109635</xdr:rowOff>
    </xdr:from>
    <xdr:to>
      <xdr:col>55</xdr:col>
      <xdr:colOff>0</xdr:colOff>
      <xdr:row>98</xdr:row>
      <xdr:rowOff>113171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11735"/>
          <a:ext cx="8382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110699</xdr:rowOff>
    </xdr:from>
    <xdr:to>
      <xdr:col>50</xdr:col>
      <xdr:colOff>114300</xdr:colOff>
      <xdr:row>98</xdr:row>
      <xdr:rowOff>113171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12799"/>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110699</xdr:rowOff>
    </xdr:from>
    <xdr:to>
      <xdr:col>45</xdr:col>
      <xdr:colOff>177800</xdr:colOff>
      <xdr:row>98</xdr:row>
      <xdr:rowOff>111854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912799"/>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111854</xdr:rowOff>
    </xdr:from>
    <xdr:to>
      <xdr:col>41</xdr:col>
      <xdr:colOff>50800</xdr:colOff>
      <xdr:row>98</xdr:row>
      <xdr:rowOff>112742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1395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58835</xdr:rowOff>
    </xdr:from>
    <xdr:to>
      <xdr:col>55</xdr:col>
      <xdr:colOff>50800</xdr:colOff>
      <xdr:row>98</xdr:row>
      <xdr:rowOff>160435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62371</xdr:rowOff>
    </xdr:from>
    <xdr:to>
      <xdr:col>50</xdr:col>
      <xdr:colOff>165100</xdr:colOff>
      <xdr:row>98</xdr:row>
      <xdr:rowOff>163971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155098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59899</xdr:rowOff>
    </xdr:from>
    <xdr:to>
      <xdr:col>46</xdr:col>
      <xdr:colOff>38100</xdr:colOff>
      <xdr:row>98</xdr:row>
      <xdr:rowOff>161499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61054</xdr:rowOff>
    </xdr:from>
    <xdr:to>
      <xdr:col>41</xdr:col>
      <xdr:colOff>101600</xdr:colOff>
      <xdr:row>98</xdr:row>
      <xdr:rowOff>162654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153781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61942</xdr:rowOff>
    </xdr:from>
    <xdr:to>
      <xdr:col>36</xdr:col>
      <xdr:colOff>165100</xdr:colOff>
      <xdr:row>98</xdr:row>
      <xdr:rowOff>163542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6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154669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97866</xdr:rowOff>
    </xdr:from>
    <xdr:to>
      <xdr:col>85</xdr:col>
      <xdr:colOff>127000</xdr:colOff>
      <xdr:row>37</xdr:row>
      <xdr:rowOff>41269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584266"/>
          <a:ext cx="838200" cy="8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97866</xdr:rowOff>
    </xdr:from>
    <xdr:to>
      <xdr:col>81</xdr:col>
      <xdr:colOff>50800</xdr:colOff>
      <xdr:row>36</xdr:row>
      <xdr:rowOff>93999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584266"/>
          <a:ext cx="889000" cy="6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93999</xdr:rowOff>
    </xdr:from>
    <xdr:to>
      <xdr:col>76</xdr:col>
      <xdr:colOff>114300</xdr:colOff>
      <xdr:row>37</xdr:row>
      <xdr:rowOff>58394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66199"/>
          <a:ext cx="889000" cy="1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58394</xdr:rowOff>
    </xdr:from>
    <xdr:to>
      <xdr:col>71</xdr:col>
      <xdr:colOff>177800</xdr:colOff>
      <xdr:row>38</xdr:row>
      <xdr:rowOff>74968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02044"/>
          <a:ext cx="889000" cy="18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161919</xdr:rowOff>
    </xdr:from>
    <xdr:to>
      <xdr:col>85</xdr:col>
      <xdr:colOff>177800</xdr:colOff>
      <xdr:row>37</xdr:row>
      <xdr:rowOff>92069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13346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8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47066</xdr:rowOff>
    </xdr:from>
    <xdr:to>
      <xdr:col>81</xdr:col>
      <xdr:colOff>101600</xdr:colOff>
      <xdr:row>32</xdr:row>
      <xdr:rowOff>148666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5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165193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3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43199</xdr:rowOff>
    </xdr:from>
    <xdr:to>
      <xdr:col>76</xdr:col>
      <xdr:colOff>165100</xdr:colOff>
      <xdr:row>36</xdr:row>
      <xdr:rowOff>144799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161326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7594</xdr:rowOff>
    </xdr:from>
    <xdr:to>
      <xdr:col>72</xdr:col>
      <xdr:colOff>38100</xdr:colOff>
      <xdr:row>37</xdr:row>
      <xdr:rowOff>109194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125721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24168</xdr:rowOff>
    </xdr:from>
    <xdr:to>
      <xdr:col>67</xdr:col>
      <xdr:colOff>101600</xdr:colOff>
      <xdr:row>38</xdr:row>
      <xdr:rowOff>125768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116895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60165</xdr:rowOff>
    </xdr:from>
    <xdr:to>
      <xdr:col>85</xdr:col>
      <xdr:colOff>127000</xdr:colOff>
      <xdr:row>57</xdr:row>
      <xdr:rowOff>96910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32815"/>
          <a:ext cx="8382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60165</xdr:rowOff>
    </xdr:from>
    <xdr:to>
      <xdr:col>81</xdr:col>
      <xdr:colOff>50800</xdr:colOff>
      <xdr:row>57</xdr:row>
      <xdr:rowOff>108249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32815"/>
          <a:ext cx="889000" cy="4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99778</xdr:rowOff>
    </xdr:from>
    <xdr:to>
      <xdr:col>76</xdr:col>
      <xdr:colOff>114300</xdr:colOff>
      <xdr:row>57</xdr:row>
      <xdr:rowOff>108249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7242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99778</xdr:rowOff>
    </xdr:from>
    <xdr:to>
      <xdr:col>71</xdr:col>
      <xdr:colOff>177800</xdr:colOff>
      <xdr:row>57</xdr:row>
      <xdr:rowOff>107339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72428"/>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46110</xdr:rowOff>
    </xdr:from>
    <xdr:to>
      <xdr:col>85</xdr:col>
      <xdr:colOff>177800</xdr:colOff>
      <xdr:row>57</xdr:row>
      <xdr:rowOff>147710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132487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9365</xdr:rowOff>
    </xdr:from>
    <xdr:to>
      <xdr:col>81</xdr:col>
      <xdr:colOff>101600</xdr:colOff>
      <xdr:row>57</xdr:row>
      <xdr:rowOff>110965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102092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7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57449</xdr:rowOff>
    </xdr:from>
    <xdr:to>
      <xdr:col>76</xdr:col>
      <xdr:colOff>165100</xdr:colOff>
      <xdr:row>57</xdr:row>
      <xdr:rowOff>159049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150176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48978</xdr:rowOff>
    </xdr:from>
    <xdr:to>
      <xdr:col>72</xdr:col>
      <xdr:colOff>38100</xdr:colOff>
      <xdr:row>57</xdr:row>
      <xdr:rowOff>150578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141705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56539</xdr:rowOff>
    </xdr:from>
    <xdr:to>
      <xdr:col>67</xdr:col>
      <xdr:colOff>101600</xdr:colOff>
      <xdr:row>57</xdr:row>
      <xdr:rowOff>158139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149266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34548</xdr:rowOff>
    </xdr:from>
    <xdr:to>
      <xdr:col>85</xdr:col>
      <xdr:colOff>127000</xdr:colOff>
      <xdr:row>98</xdr:row>
      <xdr:rowOff>57198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36648"/>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57198</xdr:rowOff>
    </xdr:from>
    <xdr:to>
      <xdr:col>81</xdr:col>
      <xdr:colOff>50800</xdr:colOff>
      <xdr:row>98</xdr:row>
      <xdr:rowOff>67325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59298"/>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55873</xdr:rowOff>
    </xdr:from>
    <xdr:to>
      <xdr:col>76</xdr:col>
      <xdr:colOff>114300</xdr:colOff>
      <xdr:row>98</xdr:row>
      <xdr:rowOff>67325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57973"/>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44475</xdr:rowOff>
    </xdr:from>
    <xdr:to>
      <xdr:col>71</xdr:col>
      <xdr:colOff>177800</xdr:colOff>
      <xdr:row>98</xdr:row>
      <xdr:rowOff>55873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4657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155198</xdr:rowOff>
    </xdr:from>
    <xdr:to>
      <xdr:col>85</xdr:col>
      <xdr:colOff>177800</xdr:colOff>
      <xdr:row>98</xdr:row>
      <xdr:rowOff>85348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70125</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6398</xdr:rowOff>
    </xdr:from>
    <xdr:to>
      <xdr:col>81</xdr:col>
      <xdr:colOff>101600</xdr:colOff>
      <xdr:row>98</xdr:row>
      <xdr:rowOff>107998</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99125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9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16525</xdr:rowOff>
    </xdr:from>
    <xdr:to>
      <xdr:col>76</xdr:col>
      <xdr:colOff>165100</xdr:colOff>
      <xdr:row>98</xdr:row>
      <xdr:rowOff>118125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109252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5073</xdr:rowOff>
    </xdr:from>
    <xdr:to>
      <xdr:col>72</xdr:col>
      <xdr:colOff>38100</xdr:colOff>
      <xdr:row>98</xdr:row>
      <xdr:rowOff>106673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97800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165125</xdr:rowOff>
    </xdr:from>
    <xdr:to>
      <xdr:col>67</xdr:col>
      <xdr:colOff>101600</xdr:colOff>
      <xdr:row>98</xdr:row>
      <xdr:rowOff>95275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86402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89,640</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年度で新庁舎整備事業が完了したため、反動による減少である。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減と大きく減少した。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これは近年町の重要施策として力を入れ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た防災施策において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に歳出のピークを迎えたため、その反動による減少である。平成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年度も南部地区避難タワーを建設したため、歳出決算額は類似団体平均を上回っているが、平成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年度以降は事業完了に伴い大きく減少する見込みである。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減となった。これは、平成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年度の町立図書館整備事業で大きな歳出があったため、その反動による減少である。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年度に新庁舎及び防災施設整備の財源に基金を取り崩し、歳入が増加したことから実質収支が増加した。そのため、平成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年度は前年度の影響を受け、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地方債の発行により財源を確保したため、実質収支は黒字となっている。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は、歳計剰余金を中心に積立て、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年度に標準財政規模比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を達成した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今後は利息による残高維持に努める。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一般会計は、平成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1.45</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っ</a:t>
          </a:r>
          <a:r>
            <a:rPr kumimoji="1" lang="ja-JP" altLang="ja-JP" sz="1400">
              <a:solidFill>
                <a:schemeClr val="dk1"/>
              </a:solidFill>
              <a:effectLst/>
              <a:latin typeface="+mn-lt"/>
              <a:ea typeface="+mn-ea"/>
              <a:cs typeface="+mn-cs"/>
            </a:rPr>
            <a:t>た。これは、前年度に新庁舎や避難施設建設のハード事業が</a:t>
          </a:r>
          <a:r>
            <a:rPr kumimoji="1" lang="ja-JP" altLang="en-US" sz="1400">
              <a:solidFill>
                <a:schemeClr val="dk1"/>
              </a:solidFill>
              <a:effectLst/>
              <a:latin typeface="+mn-lt"/>
              <a:ea typeface="+mn-ea"/>
              <a:cs typeface="+mn-cs"/>
            </a:rPr>
            <a:t>完了し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歳入・歳出ともに大きく減少する中で、地方債や基金繰入金等の歳入が、歳出の減少を上回ったためである。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国民健康保険特別会計は、平成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0.54</a:t>
          </a:r>
          <a:r>
            <a:rPr kumimoji="1" lang="ja-JP" altLang="ja-JP" sz="1400">
              <a:solidFill>
                <a:schemeClr val="dk1"/>
              </a:solidFill>
              <a:effectLst/>
              <a:latin typeface="+mn-lt"/>
              <a:ea typeface="+mn-ea"/>
              <a:cs typeface="+mn-cs"/>
            </a:rPr>
            <a:t>ポイントの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にな</a:t>
          </a:r>
          <a:r>
            <a:rPr kumimoji="1" lang="ja-JP" altLang="en-US" sz="1400">
              <a:solidFill>
                <a:schemeClr val="dk1"/>
              </a:solidFill>
              <a:effectLst/>
              <a:latin typeface="+mn-lt"/>
              <a:ea typeface="+mn-ea"/>
              <a:cs typeface="+mn-cs"/>
            </a:rPr>
            <a:t>っ</a:t>
          </a:r>
          <a:r>
            <a:rPr kumimoji="1" lang="ja-JP" altLang="ja-JP" sz="1400">
              <a:solidFill>
                <a:schemeClr val="dk1"/>
              </a:solidFill>
              <a:effectLst/>
              <a:latin typeface="+mn-lt"/>
              <a:ea typeface="+mn-ea"/>
              <a:cs typeface="+mn-cs"/>
            </a:rPr>
            <a:t>た。これは、</a:t>
          </a:r>
          <a:r>
            <a:rPr kumimoji="1" lang="ja-JP" altLang="en-US" sz="1400">
              <a:solidFill>
                <a:schemeClr val="dk1"/>
              </a:solidFill>
              <a:effectLst/>
              <a:latin typeface="+mn-lt"/>
              <a:ea typeface="+mn-ea"/>
              <a:cs typeface="+mn-cs"/>
            </a:rPr>
            <a:t>一般会計からの繰入金や、基金繰入金により歳入が増加したためである。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介護保険特別会計は、平成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年度決算で前年度より</a:t>
          </a:r>
          <a:r>
            <a:rPr kumimoji="1" lang="en-US" altLang="ja-JP" sz="1400">
              <a:solidFill>
                <a:schemeClr val="dk1"/>
              </a:solidFill>
              <a:effectLst/>
              <a:latin typeface="+mn-lt"/>
              <a:ea typeface="+mn-ea"/>
              <a:cs typeface="+mn-cs"/>
            </a:rPr>
            <a:t>0.57</a:t>
          </a:r>
          <a:r>
            <a:rPr kumimoji="1" lang="ja-JP" altLang="ja-JP" sz="1400">
              <a:solidFill>
                <a:schemeClr val="dk1"/>
              </a:solidFill>
              <a:effectLst/>
              <a:latin typeface="+mn-lt"/>
              <a:ea typeface="+mn-ea"/>
              <a:cs typeface="+mn-cs"/>
            </a:rPr>
            <a:t>ポイント減にな</a:t>
          </a:r>
          <a:r>
            <a:rPr kumimoji="1" lang="ja-JP" altLang="en-US" sz="1400">
              <a:solidFill>
                <a:schemeClr val="dk1"/>
              </a:solidFill>
              <a:effectLst/>
              <a:latin typeface="+mn-lt"/>
              <a:ea typeface="+mn-ea"/>
              <a:cs typeface="+mn-cs"/>
            </a:rPr>
            <a:t>っ</a:t>
          </a:r>
          <a:r>
            <a:rPr kumimoji="1" lang="ja-JP" altLang="ja-JP" sz="1400">
              <a:solidFill>
                <a:schemeClr val="dk1"/>
              </a:solidFill>
              <a:effectLst/>
              <a:latin typeface="+mn-lt"/>
              <a:ea typeface="+mn-ea"/>
              <a:cs typeface="+mn-cs"/>
            </a:rPr>
            <a:t>た。これは、保険給付費や地域支援事業費の増額による歳出の増が</a:t>
          </a:r>
          <a:r>
            <a:rPr kumimoji="1" lang="ja-JP" altLang="en-US" sz="1400">
              <a:solidFill>
                <a:schemeClr val="dk1"/>
              </a:solidFill>
              <a:effectLst/>
              <a:latin typeface="+mn-lt"/>
              <a:ea typeface="+mn-ea"/>
              <a:cs typeface="+mn-cs"/>
            </a:rPr>
            <a:t>主な原因である。</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各会計共通して黒字で推移しているとはいえ、常に一般会計からの繰入金に依存している部分がある。しかしながら、運営に影響を与えることはなく、全般的に健全であると判断できる。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2963202</v>
      </c>
      <c r="BO4" s="430"/>
      <c r="BP4" s="430"/>
      <c r="BQ4" s="430"/>
      <c r="BR4" s="430"/>
      <c r="BS4" s="430"/>
      <c r="BT4" s="430"/>
      <c r="BU4" s="431"/>
      <c r="BV4" s="429">
        <v>4137354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4.8</v>
      </c>
      <c r="CU4" s="436"/>
      <c r="CV4" s="436"/>
      <c r="CW4" s="436"/>
      <c r="CX4" s="436"/>
      <c r="CY4" s="436"/>
      <c r="CZ4" s="436"/>
      <c r="DA4" s="437"/>
      <c r="DB4" s="435">
        <v>6.2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2853763</v>
      </c>
      <c r="BO5" s="467"/>
      <c r="BP5" s="467"/>
      <c r="BQ5" s="467"/>
      <c r="BR5" s="467"/>
      <c r="BS5" s="467"/>
      <c r="BT5" s="467"/>
      <c r="BU5" s="468"/>
      <c r="BV5" s="466">
        <v>3975274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v>
      </c>
      <c r="CU5" s="464"/>
      <c r="CV5" s="464"/>
      <c r="CW5" s="464"/>
      <c r="CX5" s="464"/>
      <c r="CY5" s="464"/>
      <c r="CZ5" s="464"/>
      <c r="DA5" s="465"/>
      <c r="DB5" s="463">
        <v>80.099999999999994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109439</v>
      </c>
      <c r="BO6" s="467"/>
      <c r="BP6" s="467"/>
      <c r="BQ6" s="467"/>
      <c r="BR6" s="467"/>
      <c r="BS6" s="467"/>
      <c r="BT6" s="467"/>
      <c r="BU6" s="468"/>
      <c r="BV6" s="466">
        <v>162080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85.6</v>
      </c>
      <c r="CU6" s="504"/>
      <c r="CV6" s="504"/>
      <c r="CW6" s="504"/>
      <c r="CX6" s="504"/>
      <c r="CY6" s="504"/>
      <c r="CZ6" s="504"/>
      <c r="DA6" s="505"/>
      <c r="DB6" s="503">
        <v>84.9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10675</v>
      </c>
      <c r="BO7" s="467"/>
      <c r="BP7" s="467"/>
      <c r="BQ7" s="467"/>
      <c r="BR7" s="467"/>
      <c r="BS7" s="467"/>
      <c r="BT7" s="467"/>
      <c r="BU7" s="468"/>
      <c r="BV7" s="466">
        <v>31858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2072752</v>
      </c>
      <c r="CU7" s="467"/>
      <c r="CV7" s="467"/>
      <c r="CW7" s="467"/>
      <c r="CX7" s="467"/>
      <c r="CY7" s="467"/>
      <c r="CZ7" s="467"/>
      <c r="DA7" s="468"/>
      <c r="DB7" s="466">
        <v>2093494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98764</v>
      </c>
      <c r="BO8" s="467"/>
      <c r="BP8" s="467"/>
      <c r="BQ8" s="467"/>
      <c r="BR8" s="467"/>
      <c r="BS8" s="467"/>
      <c r="BT8" s="467"/>
      <c r="BU8" s="468"/>
      <c r="BV8" s="466">
        <v>130222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0.53</v>
      </c>
      <c r="CU8" s="507"/>
      <c r="CV8" s="507"/>
      <c r="CW8" s="507"/>
      <c r="CX8" s="507"/>
      <c r="CY8" s="507"/>
      <c r="CZ8" s="507"/>
      <c r="DA8" s="508"/>
      <c r="DB8" s="506">
        <v>0.52</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6357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-31458</v>
      </c>
      <c r="BO9" s="467"/>
      <c r="BP9" s="467"/>
      <c r="BQ9" s="467"/>
      <c r="BR9" s="467"/>
      <c r="BS9" s="467"/>
      <c r="BT9" s="467"/>
      <c r="BU9" s="468"/>
      <c r="BV9" s="466">
        <v>37840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5.8</v>
      </c>
      <c r="CU9" s="464"/>
      <c r="CV9" s="464"/>
      <c r="CW9" s="464"/>
      <c r="CX9" s="464"/>
      <c r="CY9" s="464"/>
      <c r="CZ9" s="464"/>
      <c r="DA9" s="465"/>
      <c r="DB9" s="463">
        <v>3.3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6855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108</v>
      </c>
      <c r="AV10" s="499"/>
      <c r="AW10" s="499"/>
      <c r="AX10" s="499"/>
      <c r="AY10" s="500" t="s">
        <v>120</v>
      </c>
      <c r="AZ10" s="501"/>
      <c r="BA10" s="501"/>
      <c r="BB10" s="501"/>
      <c r="BC10" s="501"/>
      <c r="BD10" s="501"/>
      <c r="BE10" s="501"/>
      <c r="BF10" s="501"/>
      <c r="BG10" s="501"/>
      <c r="BH10" s="501"/>
      <c r="BI10" s="501"/>
      <c r="BJ10" s="501"/>
      <c r="BK10" s="501"/>
      <c r="BL10" s="501"/>
      <c r="BM10" s="502"/>
      <c r="BN10" s="466">
        <v>17782</v>
      </c>
      <c r="BO10" s="467"/>
      <c r="BP10" s="467"/>
      <c r="BQ10" s="467"/>
      <c r="BR10" s="467"/>
      <c r="BS10" s="467"/>
      <c r="BT10" s="467"/>
      <c r="BU10" s="468"/>
      <c r="BV10" s="466">
        <v>7548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6313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108</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39000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5907</v>
      </c>
      <c r="S13" s="548"/>
      <c r="T13" s="548"/>
      <c r="U13" s="548"/>
      <c r="V13" s="549"/>
      <c r="W13" s="482" t="s">
        <v>136</v>
      </c>
      <c r="X13" s="483"/>
      <c r="Y13" s="483"/>
      <c r="Z13" s="483"/>
      <c r="AA13" s="483"/>
      <c r="AB13" s="473"/>
      <c r="AC13" s="517">
        <v>398</v>
      </c>
      <c r="AD13" s="518"/>
      <c r="AE13" s="518"/>
      <c r="AF13" s="518"/>
      <c r="AG13" s="557"/>
      <c r="AH13" s="517">
        <v>435</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-13676</v>
      </c>
      <c r="BO13" s="467"/>
      <c r="BP13" s="467"/>
      <c r="BQ13" s="467"/>
      <c r="BR13" s="467"/>
      <c r="BS13" s="467"/>
      <c r="BT13" s="467"/>
      <c r="BU13" s="468"/>
      <c r="BV13" s="466">
        <v>6388</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2.5</v>
      </c>
      <c r="CU13" s="464"/>
      <c r="CV13" s="464"/>
      <c r="CW13" s="464"/>
      <c r="CX13" s="464"/>
      <c r="CY13" s="464"/>
      <c r="CZ13" s="464"/>
      <c r="DA13" s="465"/>
      <c r="DB13" s="463">
        <v>2.7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6402</v>
      </c>
      <c r="S14" s="548"/>
      <c r="T14" s="548"/>
      <c r="U14" s="548"/>
      <c r="V14" s="549"/>
      <c r="W14" s="456"/>
      <c r="X14" s="457"/>
      <c r="Y14" s="457"/>
      <c r="Z14" s="457"/>
      <c r="AA14" s="457"/>
      <c r="AB14" s="446"/>
      <c r="AC14" s="550">
        <v>11.4</v>
      </c>
      <c r="AD14" s="551"/>
      <c r="AE14" s="551"/>
      <c r="AF14" s="551"/>
      <c r="AG14" s="552"/>
      <c r="AH14" s="550">
        <v>11.7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6028</v>
      </c>
      <c r="S15" s="548"/>
      <c r="T15" s="548"/>
      <c r="U15" s="548"/>
      <c r="V15" s="549"/>
      <c r="W15" s="482" t="s">
        <v>143</v>
      </c>
      <c r="X15" s="483"/>
      <c r="Y15" s="483"/>
      <c r="Z15" s="483"/>
      <c r="AA15" s="483"/>
      <c r="AB15" s="473"/>
      <c r="AC15" s="517">
        <v>1141</v>
      </c>
      <c r="AD15" s="518"/>
      <c r="AE15" s="518"/>
      <c r="AF15" s="518"/>
      <c r="AG15" s="557"/>
      <c r="AH15" s="517">
        <v>1289</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914323</v>
      </c>
      <c r="BO15" s="430"/>
      <c r="BP15" s="430"/>
      <c r="BQ15" s="430"/>
      <c r="BR15" s="430"/>
      <c r="BS15" s="430"/>
      <c r="BT15" s="430"/>
      <c r="BU15" s="431"/>
      <c r="BV15" s="429">
        <v>915250</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32.700000000000003</v>
      </c>
      <c r="AD16" s="551"/>
      <c r="AE16" s="551"/>
      <c r="AF16" s="551"/>
      <c r="AG16" s="552"/>
      <c r="AH16" s="550">
        <v>34.5</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1680236</v>
      </c>
      <c r="BO16" s="467"/>
      <c r="BP16" s="467"/>
      <c r="BQ16" s="467"/>
      <c r="BR16" s="467"/>
      <c r="BS16" s="467"/>
      <c r="BT16" s="467"/>
      <c r="BU16" s="468"/>
      <c r="BV16" s="466">
        <v>1722220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1946</v>
      </c>
      <c r="AD17" s="518"/>
      <c r="AE17" s="518"/>
      <c r="AF17" s="518"/>
      <c r="AG17" s="557"/>
      <c r="AH17" s="517">
        <v>2008</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1167885</v>
      </c>
      <c r="BO17" s="467"/>
      <c r="BP17" s="467"/>
      <c r="BQ17" s="467"/>
      <c r="BR17" s="467"/>
      <c r="BS17" s="467"/>
      <c r="BT17" s="467"/>
      <c r="BU17" s="468"/>
      <c r="BV17" s="466">
        <v>1168438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15.74</v>
      </c>
      <c r="M18" s="579"/>
      <c r="N18" s="579"/>
      <c r="O18" s="579"/>
      <c r="P18" s="579"/>
      <c r="Q18" s="579"/>
      <c r="R18" s="580"/>
      <c r="S18" s="580"/>
      <c r="T18" s="580"/>
      <c r="U18" s="580"/>
      <c r="V18" s="581"/>
      <c r="W18" s="484"/>
      <c r="X18" s="485"/>
      <c r="Y18" s="485"/>
      <c r="Z18" s="485"/>
      <c r="AA18" s="485"/>
      <c r="AB18" s="476"/>
      <c r="AC18" s="582">
        <v>55.8</v>
      </c>
      <c r="AD18" s="583"/>
      <c r="AE18" s="583"/>
      <c r="AF18" s="583"/>
      <c r="AG18" s="584"/>
      <c r="AH18" s="582">
        <v>53.8</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1701313</v>
      </c>
      <c r="BO18" s="467"/>
      <c r="BP18" s="467"/>
      <c r="BQ18" s="467"/>
      <c r="BR18" s="467"/>
      <c r="BS18" s="467"/>
      <c r="BT18" s="467"/>
      <c r="BU18" s="468"/>
      <c r="BV18" s="466">
        <v>1681668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404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2488644</v>
      </c>
      <c r="BO19" s="467"/>
      <c r="BP19" s="467"/>
      <c r="BQ19" s="467"/>
      <c r="BR19" s="467"/>
      <c r="BS19" s="467"/>
      <c r="BT19" s="467"/>
      <c r="BU19" s="468"/>
      <c r="BV19" s="466">
        <v>3514359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2174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3289947</v>
      </c>
      <c r="BO23" s="467"/>
      <c r="BP23" s="467"/>
      <c r="BQ23" s="467"/>
      <c r="BR23" s="467"/>
      <c r="BS23" s="467"/>
      <c r="BT23" s="467"/>
      <c r="BU23" s="468"/>
      <c r="BV23" s="466">
        <v>3179425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6700</v>
      </c>
      <c r="R24" s="518"/>
      <c r="S24" s="518"/>
      <c r="T24" s="518"/>
      <c r="U24" s="518"/>
      <c r="V24" s="557"/>
      <c r="W24" s="616"/>
      <c r="X24" s="604"/>
      <c r="Y24" s="605"/>
      <c r="Z24" s="516" t="s">
        <v>167</v>
      </c>
      <c r="AA24" s="496"/>
      <c r="AB24" s="496"/>
      <c r="AC24" s="496"/>
      <c r="AD24" s="496"/>
      <c r="AE24" s="496"/>
      <c r="AF24" s="496"/>
      <c r="AG24" s="497"/>
      <c r="AH24" s="517">
        <v>58</v>
      </c>
      <c r="AI24" s="518"/>
      <c r="AJ24" s="518"/>
      <c r="AK24" s="518"/>
      <c r="AL24" s="557"/>
      <c r="AM24" s="517">
        <v>185368</v>
      </c>
      <c r="AN24" s="518"/>
      <c r="AO24" s="518"/>
      <c r="AP24" s="518"/>
      <c r="AQ24" s="518"/>
      <c r="AR24" s="557"/>
      <c r="AS24" s="517">
        <v>3196</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1625185</v>
      </c>
      <c r="BO24" s="467"/>
      <c r="BP24" s="467"/>
      <c r="BQ24" s="467"/>
      <c r="BR24" s="467"/>
      <c r="BS24" s="467"/>
      <c r="BT24" s="467"/>
      <c r="BU24" s="468"/>
      <c r="BV24" s="466">
        <v>1590886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5400</v>
      </c>
      <c r="R25" s="518"/>
      <c r="S25" s="518"/>
      <c r="T25" s="518"/>
      <c r="U25" s="518"/>
      <c r="V25" s="557"/>
      <c r="W25" s="616"/>
      <c r="X25" s="604"/>
      <c r="Y25" s="605"/>
      <c r="Z25" s="516" t="s">
        <v>170</v>
      </c>
      <c r="AA25" s="496"/>
      <c r="AB25" s="496"/>
      <c r="AC25" s="496"/>
      <c r="AD25" s="496"/>
      <c r="AE25" s="496"/>
      <c r="AF25" s="496"/>
      <c r="AG25" s="497"/>
      <c r="AH25" s="517" t="s">
        <v>127</v>
      </c>
      <c r="AI25" s="518"/>
      <c r="AJ25" s="518"/>
      <c r="AK25" s="518"/>
      <c r="AL25" s="557"/>
      <c r="AM25" s="517" t="s">
        <v>127</v>
      </c>
      <c r="AN25" s="518"/>
      <c r="AO25" s="518"/>
      <c r="AP25" s="518"/>
      <c r="AQ25" s="518"/>
      <c r="AR25" s="557"/>
      <c r="AS25" s="517" t="s">
        <v>127</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327003</v>
      </c>
      <c r="BO25" s="430"/>
      <c r="BP25" s="430"/>
      <c r="BQ25" s="430"/>
      <c r="BR25" s="430"/>
      <c r="BS25" s="430"/>
      <c r="BT25" s="430"/>
      <c r="BU25" s="431"/>
      <c r="BV25" s="429">
        <v>362719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5200</v>
      </c>
      <c r="R26" s="518"/>
      <c r="S26" s="518"/>
      <c r="T26" s="518"/>
      <c r="U26" s="518"/>
      <c r="V26" s="557"/>
      <c r="W26" s="616"/>
      <c r="X26" s="604"/>
      <c r="Y26" s="605"/>
      <c r="Z26" s="516" t="s">
        <v>173</v>
      </c>
      <c r="AA26" s="626"/>
      <c r="AB26" s="626"/>
      <c r="AC26" s="626"/>
      <c r="AD26" s="626"/>
      <c r="AE26" s="626"/>
      <c r="AF26" s="626"/>
      <c r="AG26" s="627"/>
      <c r="AH26" s="517" t="s">
        <v>127</v>
      </c>
      <c r="AI26" s="518"/>
      <c r="AJ26" s="518"/>
      <c r="AK26" s="518"/>
      <c r="AL26" s="557"/>
      <c r="AM26" s="517" t="s">
        <v>127</v>
      </c>
      <c r="AN26" s="518"/>
      <c r="AO26" s="518"/>
      <c r="AP26" s="518"/>
      <c r="AQ26" s="518"/>
      <c r="AR26" s="557"/>
      <c r="AS26" s="517" t="s">
        <v>127</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2850</v>
      </c>
      <c r="R27" s="518"/>
      <c r="S27" s="518"/>
      <c r="T27" s="518"/>
      <c r="U27" s="518"/>
      <c r="V27" s="557"/>
      <c r="W27" s="616"/>
      <c r="X27" s="604"/>
      <c r="Y27" s="605"/>
      <c r="Z27" s="516" t="s">
        <v>176</v>
      </c>
      <c r="AA27" s="496"/>
      <c r="AB27" s="496"/>
      <c r="AC27" s="496"/>
      <c r="AD27" s="496"/>
      <c r="AE27" s="496"/>
      <c r="AF27" s="496"/>
      <c r="AG27" s="497"/>
      <c r="AH27" s="517">
        <v>2</v>
      </c>
      <c r="AI27" s="518"/>
      <c r="AJ27" s="518"/>
      <c r="AK27" s="518"/>
      <c r="AL27" s="557"/>
      <c r="AM27" s="517" t="s">
        <v>177</v>
      </c>
      <c r="AN27" s="518"/>
      <c r="AO27" s="518"/>
      <c r="AP27" s="518"/>
      <c r="AQ27" s="518"/>
      <c r="AR27" s="557"/>
      <c r="AS27" s="517" t="s">
        <v>177</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146820</v>
      </c>
      <c r="BO27" s="640"/>
      <c r="BP27" s="640"/>
      <c r="BQ27" s="640"/>
      <c r="BR27" s="640"/>
      <c r="BS27" s="640"/>
      <c r="BT27" s="640"/>
      <c r="BU27" s="641"/>
      <c r="BV27" s="639">
        <v>146672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2250</v>
      </c>
      <c r="R28" s="518"/>
      <c r="S28" s="518"/>
      <c r="T28" s="518"/>
      <c r="U28" s="518"/>
      <c r="V28" s="557"/>
      <c r="W28" s="616"/>
      <c r="X28" s="604"/>
      <c r="Y28" s="605"/>
      <c r="Z28" s="516" t="s">
        <v>180</v>
      </c>
      <c r="AA28" s="496"/>
      <c r="AB28" s="496"/>
      <c r="AC28" s="496"/>
      <c r="AD28" s="496"/>
      <c r="AE28" s="496"/>
      <c r="AF28" s="496"/>
      <c r="AG28" s="497"/>
      <c r="AH28" s="517" t="s">
        <v>127</v>
      </c>
      <c r="AI28" s="518"/>
      <c r="AJ28" s="518"/>
      <c r="AK28" s="518"/>
      <c r="AL28" s="557"/>
      <c r="AM28" s="517" t="s">
        <v>127</v>
      </c>
      <c r="AN28" s="518"/>
      <c r="AO28" s="518"/>
      <c r="AP28" s="518"/>
      <c r="AQ28" s="518"/>
      <c r="AR28" s="557"/>
      <c r="AS28" s="517" t="s">
        <v>127</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2367751</v>
      </c>
      <c r="BO28" s="430"/>
      <c r="BP28" s="430"/>
      <c r="BQ28" s="430"/>
      <c r="BR28" s="430"/>
      <c r="BS28" s="430"/>
      <c r="BT28" s="430"/>
      <c r="BU28" s="431"/>
      <c r="BV28" s="429">
        <v>2279969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6</v>
      </c>
      <c r="M29" s="518"/>
      <c r="N29" s="518"/>
      <c r="O29" s="518"/>
      <c r="P29" s="557"/>
      <c r="Q29" s="517">
        <v>2100</v>
      </c>
      <c r="R29" s="518"/>
      <c r="S29" s="518"/>
      <c r="T29" s="518"/>
      <c r="U29" s="518"/>
      <c r="V29" s="557"/>
      <c r="W29" s="617"/>
      <c r="X29" s="618"/>
      <c r="Y29" s="619"/>
      <c r="Z29" s="516" t="s">
        <v>183</v>
      </c>
      <c r="AA29" s="496"/>
      <c r="AB29" s="496"/>
      <c r="AC29" s="496"/>
      <c r="AD29" s="496"/>
      <c r="AE29" s="496"/>
      <c r="AF29" s="496"/>
      <c r="AG29" s="497"/>
      <c r="AH29" s="517">
        <v>60</v>
      </c>
      <c r="AI29" s="518"/>
      <c r="AJ29" s="518"/>
      <c r="AK29" s="518"/>
      <c r="AL29" s="557"/>
      <c r="AM29" s="517">
        <v>193082</v>
      </c>
      <c r="AN29" s="518"/>
      <c r="AO29" s="518"/>
      <c r="AP29" s="518"/>
      <c r="AQ29" s="518"/>
      <c r="AR29" s="557"/>
      <c r="AS29" s="517">
        <v>3218</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488316</v>
      </c>
      <c r="BO29" s="467"/>
      <c r="BP29" s="467"/>
      <c r="BQ29" s="467"/>
      <c r="BR29" s="467"/>
      <c r="BS29" s="467"/>
      <c r="BT29" s="467"/>
      <c r="BU29" s="468"/>
      <c r="BV29" s="466">
        <v>466554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95.8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486556</v>
      </c>
      <c r="BO30" s="640"/>
      <c r="BP30" s="640"/>
      <c r="BQ30" s="640"/>
      <c r="BR30" s="640"/>
      <c r="BS30" s="640"/>
      <c r="BT30" s="640"/>
      <c r="BU30" s="641"/>
      <c r="BV30" s="639">
        <v>436238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193</v>
      </c>
      <c r="X33" s="455"/>
      <c r="Y33" s="455"/>
      <c r="Z33" s="455"/>
      <c r="AA33" s="455"/>
      <c r="AB33" s="455"/>
      <c r="AC33" s="455"/>
      <c r="AD33" s="455"/>
      <c r="AE33" s="455"/>
      <c r="AF33" s="455"/>
      <c r="AG33" s="455"/>
      <c r="AH33" s="455"/>
      <c r="AI33" s="455"/>
      <c r="AJ33" s="455"/>
      <c r="AK33" s="455"/>
      <c r="AL33" s="215"/>
      <c r="AM33" s="490" t="s">
        <v>194</v>
      </c>
      <c r="AN33" s="490"/>
      <c r="AO33" s="455" t="s">
        <v>193</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194</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桑名広域清掃事業組合(一般会計)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木曽岬町土地開発公社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桑名広域清掃事業組合（ごみ処理施設整備事業特別会計）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三重県市町総合事務組合（一般会計）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三重県市町総合事務組合（退職手当特別会計）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三重県市町総合事務組合（デジタル地図特別会計）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三重県市町総合事務組合（共同研修会計）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三重県市町総合事務組合（物品特別会計）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三重県市町総合事務組合（公平委員会特別会計）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三重県市町総合事務組合（消防救急無線特別会計）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桑名・員弁広域連合（一般会計）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DXmB9Z7BPSKKa3FAiYQrakF32Zmqk8jC+5GnYZ+V5AiYtJ9dUuauNPtnQskubhSBJSgTOkoz27yOfMFylJRqA==" saltValue="9kB7p4P8VTbi/7uVLNOA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5" t="s">
        <v>556</v>
      </c>
      <c r="D34" s="1245"/>
      <c r="E34" s="1246"/>
      <c r="F34" s="32">
        <v>44.26</v>
      </c>
      <c r="G34" s="33">
        <v>43.03</v>
      </c>
      <c r="H34" s="33">
        <v>44.46</v>
      </c>
      <c r="I34" s="33">
        <v>44.18</v>
      </c>
      <c r="J34" s="34">
        <v>45.09</v>
      </c>
      <c r="K34" s="22"/>
      <c r="L34" s="22"/>
      <c r="M34" s="22"/>
      <c r="N34" s="22"/>
      <c r="O34" s="22"/>
      <c r="P34" s="22"/>
    </row>
    <row r="35" spans="1:16" ht="39" customHeight="1" x14ac:dyDescent="0.15">
      <c r="A35" s="22"/>
      <c r="B35" s="35"/>
      <c r="C35" s="1239" t="s">
        <v>557</v>
      </c>
      <c r="D35" s="1240"/>
      <c r="E35" s="1241"/>
      <c r="F35" s="36">
        <v>8.5299999999999994</v>
      </c>
      <c r="G35" s="37">
        <v>7.63</v>
      </c>
      <c r="H35" s="37">
        <v>4.47</v>
      </c>
      <c r="I35" s="37">
        <v>6.21</v>
      </c>
      <c r="J35" s="38">
        <v>4.76</v>
      </c>
      <c r="K35" s="22"/>
      <c r="L35" s="22"/>
      <c r="M35" s="22"/>
      <c r="N35" s="22"/>
      <c r="O35" s="22"/>
      <c r="P35" s="22"/>
    </row>
    <row r="36" spans="1:16" ht="39" customHeight="1" x14ac:dyDescent="0.15">
      <c r="A36" s="22"/>
      <c r="B36" s="35"/>
      <c r="C36" s="1239" t="s">
        <v>558</v>
      </c>
      <c r="D36" s="1240"/>
      <c r="E36" s="1241"/>
      <c r="F36" s="36">
        <v>2.21</v>
      </c>
      <c r="G36" s="37">
        <v>2.39</v>
      </c>
      <c r="H36" s="37">
        <v>1.64</v>
      </c>
      <c r="I36" s="37">
        <v>0.56999999999999995</v>
      </c>
      <c r="J36" s="38">
        <v>1.1100000000000001</v>
      </c>
      <c r="K36" s="22"/>
      <c r="L36" s="22"/>
      <c r="M36" s="22"/>
      <c r="N36" s="22"/>
      <c r="O36" s="22"/>
      <c r="P36" s="22"/>
    </row>
    <row r="37" spans="1:16" ht="39" customHeight="1" x14ac:dyDescent="0.15">
      <c r="A37" s="22"/>
      <c r="B37" s="35"/>
      <c r="C37" s="1239" t="s">
        <v>559</v>
      </c>
      <c r="D37" s="1240"/>
      <c r="E37" s="1241"/>
      <c r="F37" s="36">
        <v>0.96</v>
      </c>
      <c r="G37" s="37">
        <v>1.38</v>
      </c>
      <c r="H37" s="37">
        <v>1.34</v>
      </c>
      <c r="I37" s="37">
        <v>0.99</v>
      </c>
      <c r="J37" s="38">
        <v>0.42</v>
      </c>
      <c r="K37" s="22"/>
      <c r="L37" s="22"/>
      <c r="M37" s="22"/>
      <c r="N37" s="22"/>
      <c r="O37" s="22"/>
      <c r="P37" s="22"/>
    </row>
    <row r="38" spans="1:16" ht="39" customHeight="1" x14ac:dyDescent="0.15">
      <c r="A38" s="22"/>
      <c r="B38" s="35"/>
      <c r="C38" s="1239" t="s">
        <v>560</v>
      </c>
      <c r="D38" s="1240"/>
      <c r="E38" s="1241"/>
      <c r="F38" s="36">
        <v>0.22</v>
      </c>
      <c r="G38" s="37">
        <v>0.15</v>
      </c>
      <c r="H38" s="37">
        <v>0.63</v>
      </c>
      <c r="I38" s="37">
        <v>0.21</v>
      </c>
      <c r="J38" s="38">
        <v>0.26</v>
      </c>
      <c r="K38" s="22"/>
      <c r="L38" s="22"/>
      <c r="M38" s="22"/>
      <c r="N38" s="22"/>
      <c r="O38" s="22"/>
      <c r="P38" s="22"/>
    </row>
    <row r="39" spans="1:16" ht="39" customHeight="1" x14ac:dyDescent="0.15">
      <c r="A39" s="22"/>
      <c r="B39" s="35"/>
      <c r="C39" s="1239" t="s">
        <v>561</v>
      </c>
      <c r="D39" s="1240"/>
      <c r="E39" s="1241"/>
      <c r="F39" s="36">
        <v>0.21</v>
      </c>
      <c r="G39" s="37">
        <v>0.14000000000000001</v>
      </c>
      <c r="H39" s="37">
        <v>0.13</v>
      </c>
      <c r="I39" s="37">
        <v>0.23</v>
      </c>
      <c r="J39" s="38">
        <v>0.16</v>
      </c>
      <c r="K39" s="22"/>
      <c r="L39" s="22"/>
      <c r="M39" s="22"/>
      <c r="N39" s="22"/>
      <c r="O39" s="22"/>
      <c r="P39" s="22"/>
    </row>
    <row r="40" spans="1:16" ht="39" customHeight="1" x14ac:dyDescent="0.15">
      <c r="A40" s="22"/>
      <c r="B40" s="35"/>
      <c r="C40" s="1239" t="s">
        <v>562</v>
      </c>
      <c r="D40" s="1240"/>
      <c r="E40" s="1241"/>
      <c r="F40" s="36">
        <v>0.02</v>
      </c>
      <c r="G40" s="37">
        <v>0.02</v>
      </c>
      <c r="H40" s="37">
        <v>0.02</v>
      </c>
      <c r="I40" s="37">
        <v>7.0000000000000007E-2</v>
      </c>
      <c r="J40" s="38">
        <v>0.08</v>
      </c>
      <c r="K40" s="22"/>
      <c r="L40" s="22"/>
      <c r="M40" s="22"/>
      <c r="N40" s="22"/>
      <c r="O40" s="22"/>
      <c r="P40" s="22"/>
    </row>
    <row r="41" spans="1:16" ht="39" customHeight="1" x14ac:dyDescent="0.15">
      <c r="A41" s="22"/>
      <c r="B41" s="35"/>
      <c r="C41" s="1239" t="s">
        <v>563</v>
      </c>
      <c r="D41" s="1240"/>
      <c r="E41" s="1241"/>
      <c r="F41" s="36">
        <v>0</v>
      </c>
      <c r="G41" s="37">
        <v>0</v>
      </c>
      <c r="H41" s="37">
        <v>0</v>
      </c>
      <c r="I41" s="37">
        <v>0</v>
      </c>
      <c r="J41" s="38">
        <v>0</v>
      </c>
      <c r="K41" s="22"/>
      <c r="L41" s="22"/>
      <c r="M41" s="22"/>
      <c r="N41" s="22"/>
      <c r="O41" s="22"/>
      <c r="P41" s="22"/>
    </row>
    <row r="42" spans="1:16" ht="39" customHeight="1" x14ac:dyDescent="0.15">
      <c r="A42" s="22"/>
      <c r="B42" s="39"/>
      <c r="C42" s="1239" t="s">
        <v>564</v>
      </c>
      <c r="D42" s="1240"/>
      <c r="E42" s="1241"/>
      <c r="F42" s="36" t="s">
        <v>506</v>
      </c>
      <c r="G42" s="37" t="s">
        <v>506</v>
      </c>
      <c r="H42" s="37" t="s">
        <v>506</v>
      </c>
      <c r="I42" s="37" t="s">
        <v>506</v>
      </c>
      <c r="J42" s="38" t="s">
        <v>506</v>
      </c>
      <c r="K42" s="22"/>
      <c r="L42" s="22"/>
      <c r="M42" s="22"/>
      <c r="N42" s="22"/>
      <c r="O42" s="22"/>
      <c r="P42" s="22"/>
    </row>
    <row r="43" spans="1:16" ht="39" customHeight="1" thickBot="1" x14ac:dyDescent="0.2">
      <c r="A43" s="22"/>
      <c r="B43" s="40"/>
      <c r="C43" s="1242" t="s">
        <v>565</v>
      </c>
      <c r="D43" s="1243"/>
      <c r="E43" s="1244"/>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oSsnXKjqEFv7i+oownMiDnWt0WbNhZ6lufnCZOSyROv8yihoXkt6uW08VPagrDAosJOzt5qDWmQSup41kYUw==" saltValue="7a+Da7COfIPUlRtwsMQ+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0" zoomScaleNormal="70" zoomScaleSheetLayoutView="55" workbookViewId="0">
      <selection activeCell="K57" sqref="K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7" t="s">
        <v>11</v>
      </c>
      <c r="C45" s="1248"/>
      <c r="D45" s="58"/>
      <c r="E45" s="1253" t="s">
        <v>12</v>
      </c>
      <c r="F45" s="1253"/>
      <c r="G45" s="1253"/>
      <c r="H45" s="1253"/>
      <c r="I45" s="1253"/>
      <c r="J45" s="1254"/>
      <c r="K45" s="59">
        <v>136</v>
      </c>
      <c r="L45" s="60">
        <v>118</v>
      </c>
      <c r="M45" s="60">
        <v>102</v>
      </c>
      <c r="N45" s="60">
        <v>116</v>
      </c>
      <c r="O45" s="61">
        <v>145</v>
      </c>
      <c r="P45" s="48"/>
      <c r="Q45" s="48"/>
      <c r="R45" s="48"/>
      <c r="S45" s="48"/>
      <c r="T45" s="48"/>
      <c r="U45" s="48"/>
    </row>
    <row r="46" spans="1:21" ht="30.75" customHeight="1" x14ac:dyDescent="0.15">
      <c r="A46" s="48"/>
      <c r="B46" s="1249"/>
      <c r="C46" s="1250"/>
      <c r="D46" s="62"/>
      <c r="E46" s="1255" t="s">
        <v>13</v>
      </c>
      <c r="F46" s="1255"/>
      <c r="G46" s="1255"/>
      <c r="H46" s="1255"/>
      <c r="I46" s="1255"/>
      <c r="J46" s="1256"/>
      <c r="K46" s="63" t="s">
        <v>506</v>
      </c>
      <c r="L46" s="64" t="s">
        <v>506</v>
      </c>
      <c r="M46" s="64" t="s">
        <v>506</v>
      </c>
      <c r="N46" s="64" t="s">
        <v>506</v>
      </c>
      <c r="O46" s="65" t="s">
        <v>506</v>
      </c>
      <c r="P46" s="48"/>
      <c r="Q46" s="48"/>
      <c r="R46" s="48"/>
      <c r="S46" s="48"/>
      <c r="T46" s="48"/>
      <c r="U46" s="48"/>
    </row>
    <row r="47" spans="1:21" ht="30.75" customHeight="1" x14ac:dyDescent="0.15">
      <c r="A47" s="48"/>
      <c r="B47" s="1249"/>
      <c r="C47" s="1250"/>
      <c r="D47" s="62"/>
      <c r="E47" s="1255" t="s">
        <v>14</v>
      </c>
      <c r="F47" s="1255"/>
      <c r="G47" s="1255"/>
      <c r="H47" s="1255"/>
      <c r="I47" s="1255"/>
      <c r="J47" s="1256"/>
      <c r="K47" s="63" t="s">
        <v>506</v>
      </c>
      <c r="L47" s="64" t="s">
        <v>506</v>
      </c>
      <c r="M47" s="64" t="s">
        <v>506</v>
      </c>
      <c r="N47" s="64" t="s">
        <v>506</v>
      </c>
      <c r="O47" s="65" t="s">
        <v>506</v>
      </c>
      <c r="P47" s="48"/>
      <c r="Q47" s="48"/>
      <c r="R47" s="48"/>
      <c r="S47" s="48"/>
      <c r="T47" s="48"/>
      <c r="U47" s="48"/>
    </row>
    <row r="48" spans="1:21" ht="30.75" customHeight="1" x14ac:dyDescent="0.15">
      <c r="A48" s="48"/>
      <c r="B48" s="1249"/>
      <c r="C48" s="1250"/>
      <c r="D48" s="62"/>
      <c r="E48" s="1255" t="s">
        <v>15</v>
      </c>
      <c r="F48" s="1255"/>
      <c r="G48" s="1255"/>
      <c r="H48" s="1255"/>
      <c r="I48" s="1255"/>
      <c r="J48" s="1256"/>
      <c r="K48" s="63">
        <v>209</v>
      </c>
      <c r="L48" s="64">
        <v>208</v>
      </c>
      <c r="M48" s="64">
        <v>206</v>
      </c>
      <c r="N48" s="64">
        <v>198</v>
      </c>
      <c r="O48" s="65">
        <v>188</v>
      </c>
      <c r="P48" s="48"/>
      <c r="Q48" s="48"/>
      <c r="R48" s="48"/>
      <c r="S48" s="48"/>
      <c r="T48" s="48"/>
      <c r="U48" s="48"/>
    </row>
    <row r="49" spans="1:21" ht="30.75" customHeight="1" x14ac:dyDescent="0.15">
      <c r="A49" s="48"/>
      <c r="B49" s="1249"/>
      <c r="C49" s="1250"/>
      <c r="D49" s="62"/>
      <c r="E49" s="1255" t="s">
        <v>16</v>
      </c>
      <c r="F49" s="1255"/>
      <c r="G49" s="1255"/>
      <c r="H49" s="1255"/>
      <c r="I49" s="1255"/>
      <c r="J49" s="1256"/>
      <c r="K49" s="63">
        <v>43</v>
      </c>
      <c r="L49" s="64">
        <v>43</v>
      </c>
      <c r="M49" s="64">
        <v>31</v>
      </c>
      <c r="N49" s="64">
        <v>11</v>
      </c>
      <c r="O49" s="65">
        <v>5</v>
      </c>
      <c r="P49" s="48"/>
      <c r="Q49" s="48"/>
      <c r="R49" s="48"/>
      <c r="S49" s="48"/>
      <c r="T49" s="48"/>
      <c r="U49" s="48"/>
    </row>
    <row r="50" spans="1:21" ht="30.75" customHeight="1" x14ac:dyDescent="0.15">
      <c r="A50" s="48"/>
      <c r="B50" s="1249"/>
      <c r="C50" s="1250"/>
      <c r="D50" s="62"/>
      <c r="E50" s="1255" t="s">
        <v>17</v>
      </c>
      <c r="F50" s="1255"/>
      <c r="G50" s="1255"/>
      <c r="H50" s="1255"/>
      <c r="I50" s="1255"/>
      <c r="J50" s="1256"/>
      <c r="K50" s="63" t="s">
        <v>506</v>
      </c>
      <c r="L50" s="64" t="s">
        <v>506</v>
      </c>
      <c r="M50" s="64" t="s">
        <v>506</v>
      </c>
      <c r="N50" s="64" t="s">
        <v>506</v>
      </c>
      <c r="O50" s="65" t="s">
        <v>506</v>
      </c>
      <c r="P50" s="48"/>
      <c r="Q50" s="48"/>
      <c r="R50" s="48"/>
      <c r="S50" s="48"/>
      <c r="T50" s="48"/>
      <c r="U50" s="48"/>
    </row>
    <row r="51" spans="1:21" ht="30.75" customHeight="1" x14ac:dyDescent="0.15">
      <c r="A51" s="48"/>
      <c r="B51" s="1251"/>
      <c r="C51" s="1252"/>
      <c r="D51" s="66"/>
      <c r="E51" s="1255" t="s">
        <v>18</v>
      </c>
      <c r="F51" s="1255"/>
      <c r="G51" s="1255"/>
      <c r="H51" s="1255"/>
      <c r="I51" s="1255"/>
      <c r="J51" s="1256"/>
      <c r="K51" s="63" t="s">
        <v>506</v>
      </c>
      <c r="L51" s="64" t="s">
        <v>506</v>
      </c>
      <c r="M51" s="64" t="s">
        <v>506</v>
      </c>
      <c r="N51" s="64" t="s">
        <v>506</v>
      </c>
      <c r="O51" s="65" t="s">
        <v>506</v>
      </c>
      <c r="P51" s="48"/>
      <c r="Q51" s="48"/>
      <c r="R51" s="48"/>
      <c r="S51" s="48"/>
      <c r="T51" s="48"/>
      <c r="U51" s="48"/>
    </row>
    <row r="52" spans="1:21" ht="30.75" customHeight="1" x14ac:dyDescent="0.15">
      <c r="A52" s="48"/>
      <c r="B52" s="1257" t="s">
        <v>19</v>
      </c>
      <c r="C52" s="1258"/>
      <c r="D52" s="66"/>
      <c r="E52" s="1255" t="s">
        <v>20</v>
      </c>
      <c r="F52" s="1255"/>
      <c r="G52" s="1255"/>
      <c r="H52" s="1255"/>
      <c r="I52" s="1255"/>
      <c r="J52" s="1256"/>
      <c r="K52" s="63">
        <v>302</v>
      </c>
      <c r="L52" s="64">
        <v>296</v>
      </c>
      <c r="M52" s="64">
        <v>294</v>
      </c>
      <c r="N52" s="64">
        <v>295</v>
      </c>
      <c r="O52" s="65">
        <v>275</v>
      </c>
      <c r="P52" s="48"/>
      <c r="Q52" s="48"/>
      <c r="R52" s="48"/>
      <c r="S52" s="48"/>
      <c r="T52" s="48"/>
      <c r="U52" s="48"/>
    </row>
    <row r="53" spans="1:21" ht="30.75" customHeight="1" thickBot="1" x14ac:dyDescent="0.2">
      <c r="A53" s="48"/>
      <c r="B53" s="1259" t="s">
        <v>21</v>
      </c>
      <c r="C53" s="1260"/>
      <c r="D53" s="67"/>
      <c r="E53" s="1261" t="s">
        <v>22</v>
      </c>
      <c r="F53" s="1261"/>
      <c r="G53" s="1261"/>
      <c r="H53" s="1261"/>
      <c r="I53" s="1261"/>
      <c r="J53" s="1262"/>
      <c r="K53" s="68">
        <v>86</v>
      </c>
      <c r="L53" s="69">
        <v>73</v>
      </c>
      <c r="M53" s="69">
        <v>45</v>
      </c>
      <c r="N53" s="69">
        <v>30</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3" t="s">
        <v>25</v>
      </c>
      <c r="C57" s="1264"/>
      <c r="D57" s="1267" t="s">
        <v>26</v>
      </c>
      <c r="E57" s="1268"/>
      <c r="F57" s="1268"/>
      <c r="G57" s="1268"/>
      <c r="H57" s="1268"/>
      <c r="I57" s="1268"/>
      <c r="J57" s="1269"/>
      <c r="K57" s="82" t="s">
        <v>596</v>
      </c>
      <c r="L57" s="83" t="s">
        <v>596</v>
      </c>
      <c r="M57" s="83" t="s">
        <v>596</v>
      </c>
      <c r="N57" s="83" t="s">
        <v>596</v>
      </c>
      <c r="O57" s="84" t="s">
        <v>596</v>
      </c>
    </row>
    <row r="58" spans="1:21" ht="31.5" customHeight="1" thickBot="1" x14ac:dyDescent="0.2">
      <c r="B58" s="1265"/>
      <c r="C58" s="1266"/>
      <c r="D58" s="1270" t="s">
        <v>27</v>
      </c>
      <c r="E58" s="1271"/>
      <c r="F58" s="1271"/>
      <c r="G58" s="1271"/>
      <c r="H58" s="1271"/>
      <c r="I58" s="1271"/>
      <c r="J58" s="1272"/>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GlNYESRJ/y2t16/DgMl8GjgXkcw/dIQrDVjOaNFwWtWr+6ykFc4eCJ4F7PpuFaIfXbpANbUJDWDZOzcwg7PTQ==" saltValue="Rm/jsC6nXBsgXvvUTgD7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7" zoomScale="70" zoomScaleNormal="70" zoomScaleSheetLayoutView="100" workbookViewId="0">
      <selection activeCell="S34" sqref="S3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3" t="s">
        <v>30</v>
      </c>
      <c r="C41" s="1274"/>
      <c r="D41" s="101"/>
      <c r="E41" s="1279" t="s">
        <v>31</v>
      </c>
      <c r="F41" s="1279"/>
      <c r="G41" s="1279"/>
      <c r="H41" s="1280"/>
      <c r="I41" s="102">
        <v>1595</v>
      </c>
      <c r="J41" s="103">
        <v>1846</v>
      </c>
      <c r="K41" s="103">
        <v>2942</v>
      </c>
      <c r="L41" s="103">
        <v>3179</v>
      </c>
      <c r="M41" s="104">
        <v>3290</v>
      </c>
    </row>
    <row r="42" spans="2:13" ht="27.75" customHeight="1" x14ac:dyDescent="0.15">
      <c r="B42" s="1275"/>
      <c r="C42" s="1276"/>
      <c r="D42" s="105"/>
      <c r="E42" s="1281" t="s">
        <v>32</v>
      </c>
      <c r="F42" s="1281"/>
      <c r="G42" s="1281"/>
      <c r="H42" s="1282"/>
      <c r="I42" s="106" t="s">
        <v>506</v>
      </c>
      <c r="J42" s="107" t="s">
        <v>506</v>
      </c>
      <c r="K42" s="107" t="s">
        <v>506</v>
      </c>
      <c r="L42" s="107" t="s">
        <v>506</v>
      </c>
      <c r="M42" s="108" t="s">
        <v>506</v>
      </c>
    </row>
    <row r="43" spans="2:13" ht="27.75" customHeight="1" x14ac:dyDescent="0.15">
      <c r="B43" s="1275"/>
      <c r="C43" s="1276"/>
      <c r="D43" s="105"/>
      <c r="E43" s="1281" t="s">
        <v>33</v>
      </c>
      <c r="F43" s="1281"/>
      <c r="G43" s="1281"/>
      <c r="H43" s="1282"/>
      <c r="I43" s="106">
        <v>1406</v>
      </c>
      <c r="J43" s="107">
        <v>1251</v>
      </c>
      <c r="K43" s="107">
        <v>1091</v>
      </c>
      <c r="L43" s="107">
        <v>933</v>
      </c>
      <c r="M43" s="108">
        <v>802</v>
      </c>
    </row>
    <row r="44" spans="2:13" ht="27.75" customHeight="1" x14ac:dyDescent="0.15">
      <c r="B44" s="1275"/>
      <c r="C44" s="1276"/>
      <c r="D44" s="105"/>
      <c r="E44" s="1281" t="s">
        <v>34</v>
      </c>
      <c r="F44" s="1281"/>
      <c r="G44" s="1281"/>
      <c r="H44" s="1282"/>
      <c r="I44" s="106">
        <v>187</v>
      </c>
      <c r="J44" s="107">
        <v>131</v>
      </c>
      <c r="K44" s="107">
        <v>96</v>
      </c>
      <c r="L44" s="107">
        <v>65</v>
      </c>
      <c r="M44" s="108">
        <v>246</v>
      </c>
    </row>
    <row r="45" spans="2:13" ht="27.75" customHeight="1" x14ac:dyDescent="0.15">
      <c r="B45" s="1275"/>
      <c r="C45" s="1276"/>
      <c r="D45" s="105"/>
      <c r="E45" s="1281" t="s">
        <v>35</v>
      </c>
      <c r="F45" s="1281"/>
      <c r="G45" s="1281"/>
      <c r="H45" s="1282"/>
      <c r="I45" s="106" t="s">
        <v>506</v>
      </c>
      <c r="J45" s="107" t="s">
        <v>506</v>
      </c>
      <c r="K45" s="107">
        <v>3</v>
      </c>
      <c r="L45" s="107">
        <v>60</v>
      </c>
      <c r="M45" s="108" t="s">
        <v>506</v>
      </c>
    </row>
    <row r="46" spans="2:13" ht="27.75" customHeight="1" x14ac:dyDescent="0.15">
      <c r="B46" s="1275"/>
      <c r="C46" s="1276"/>
      <c r="D46" s="109"/>
      <c r="E46" s="1281" t="s">
        <v>36</v>
      </c>
      <c r="F46" s="1281"/>
      <c r="G46" s="1281"/>
      <c r="H46" s="1282"/>
      <c r="I46" s="106" t="s">
        <v>506</v>
      </c>
      <c r="J46" s="107" t="s">
        <v>506</v>
      </c>
      <c r="K46" s="107" t="s">
        <v>506</v>
      </c>
      <c r="L46" s="107" t="s">
        <v>506</v>
      </c>
      <c r="M46" s="108" t="s">
        <v>506</v>
      </c>
    </row>
    <row r="47" spans="2:13" ht="27.75" customHeight="1" x14ac:dyDescent="0.15">
      <c r="B47" s="1275"/>
      <c r="C47" s="1276"/>
      <c r="D47" s="110"/>
      <c r="E47" s="1283" t="s">
        <v>37</v>
      </c>
      <c r="F47" s="1284"/>
      <c r="G47" s="1284"/>
      <c r="H47" s="1285"/>
      <c r="I47" s="106" t="s">
        <v>506</v>
      </c>
      <c r="J47" s="107" t="s">
        <v>506</v>
      </c>
      <c r="K47" s="107" t="s">
        <v>506</v>
      </c>
      <c r="L47" s="107" t="s">
        <v>506</v>
      </c>
      <c r="M47" s="108" t="s">
        <v>506</v>
      </c>
    </row>
    <row r="48" spans="2:13" ht="27.75" customHeight="1" x14ac:dyDescent="0.15">
      <c r="B48" s="1275"/>
      <c r="C48" s="1276"/>
      <c r="D48" s="105"/>
      <c r="E48" s="1281" t="s">
        <v>38</v>
      </c>
      <c r="F48" s="1281"/>
      <c r="G48" s="1281"/>
      <c r="H48" s="1282"/>
      <c r="I48" s="106" t="s">
        <v>506</v>
      </c>
      <c r="J48" s="107" t="s">
        <v>506</v>
      </c>
      <c r="K48" s="107" t="s">
        <v>506</v>
      </c>
      <c r="L48" s="107" t="s">
        <v>506</v>
      </c>
      <c r="M48" s="108" t="s">
        <v>506</v>
      </c>
    </row>
    <row r="49" spans="2:13" ht="27.75" customHeight="1" x14ac:dyDescent="0.15">
      <c r="B49" s="1277"/>
      <c r="C49" s="1278"/>
      <c r="D49" s="105"/>
      <c r="E49" s="1281" t="s">
        <v>39</v>
      </c>
      <c r="F49" s="1281"/>
      <c r="G49" s="1281"/>
      <c r="H49" s="1282"/>
      <c r="I49" s="106" t="s">
        <v>506</v>
      </c>
      <c r="J49" s="107" t="s">
        <v>506</v>
      </c>
      <c r="K49" s="107" t="s">
        <v>506</v>
      </c>
      <c r="L49" s="107" t="s">
        <v>506</v>
      </c>
      <c r="M49" s="108" t="s">
        <v>506</v>
      </c>
    </row>
    <row r="50" spans="2:13" ht="27.75" customHeight="1" x14ac:dyDescent="0.15">
      <c r="B50" s="1286" t="s">
        <v>40</v>
      </c>
      <c r="C50" s="1287"/>
      <c r="D50" s="111"/>
      <c r="E50" s="1281" t="s">
        <v>41</v>
      </c>
      <c r="F50" s="1281"/>
      <c r="G50" s="1281"/>
      <c r="H50" s="1282"/>
      <c r="I50" s="106">
        <v>4082</v>
      </c>
      <c r="J50" s="107">
        <v>4591</v>
      </c>
      <c r="K50" s="107">
        <v>4380</v>
      </c>
      <c r="L50" s="107">
        <v>3499</v>
      </c>
      <c r="M50" s="108">
        <v>3659</v>
      </c>
    </row>
    <row r="51" spans="2:13" ht="27.75" customHeight="1" x14ac:dyDescent="0.15">
      <c r="B51" s="1275"/>
      <c r="C51" s="1276"/>
      <c r="D51" s="105"/>
      <c r="E51" s="1281" t="s">
        <v>42</v>
      </c>
      <c r="F51" s="1281"/>
      <c r="G51" s="1281"/>
      <c r="H51" s="1282"/>
      <c r="I51" s="106" t="s">
        <v>506</v>
      </c>
      <c r="J51" s="107" t="s">
        <v>506</v>
      </c>
      <c r="K51" s="107" t="s">
        <v>506</v>
      </c>
      <c r="L51" s="107" t="s">
        <v>506</v>
      </c>
      <c r="M51" s="108" t="s">
        <v>506</v>
      </c>
    </row>
    <row r="52" spans="2:13" ht="27.75" customHeight="1" x14ac:dyDescent="0.15">
      <c r="B52" s="1277"/>
      <c r="C52" s="1278"/>
      <c r="D52" s="105"/>
      <c r="E52" s="1281" t="s">
        <v>43</v>
      </c>
      <c r="F52" s="1281"/>
      <c r="G52" s="1281"/>
      <c r="H52" s="1282"/>
      <c r="I52" s="106">
        <v>2877</v>
      </c>
      <c r="J52" s="107">
        <v>2982</v>
      </c>
      <c r="K52" s="107">
        <v>3587</v>
      </c>
      <c r="L52" s="107">
        <v>3542</v>
      </c>
      <c r="M52" s="108">
        <v>3558</v>
      </c>
    </row>
    <row r="53" spans="2:13" ht="27.75" customHeight="1" thickBot="1" x14ac:dyDescent="0.2">
      <c r="B53" s="1288" t="s">
        <v>44</v>
      </c>
      <c r="C53" s="1289"/>
      <c r="D53" s="112"/>
      <c r="E53" s="1290" t="s">
        <v>45</v>
      </c>
      <c r="F53" s="1290"/>
      <c r="G53" s="1290"/>
      <c r="H53" s="1291"/>
      <c r="I53" s="113">
        <v>-3771</v>
      </c>
      <c r="J53" s="114">
        <v>-4345</v>
      </c>
      <c r="K53" s="114">
        <v>-3835</v>
      </c>
      <c r="L53" s="114">
        <v>-2803</v>
      </c>
      <c r="M53" s="115">
        <v>-2879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sCGNemW71pFwn18dnWz96LekONhEPXxy8CPX6+jJuTmzGDL48Cwm01u3k7UlEbAvgb2ZMgcG/NHlJxDEQ10fg==" saltValue="c+OwvB5oqnOsua3JKb3E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D25" zoomScale="55" zoomScaleNormal="55" zoomScaleSheetLayoutView="100" workbookViewId="0">
      <selection activeCell="J44" sqref="J4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0" t="s">
        <v>48</v>
      </c>
      <c r="D55" s="1300"/>
      <c r="E55" s="1301"/>
      <c r="F55" s="127">
        <v>2261</v>
      </c>
      <c r="G55" s="127">
        <v>2280</v>
      </c>
      <c r="H55" s="128">
        <v>2368</v>
      </c>
    </row>
    <row r="56" spans="2:8" ht="52.5" customHeight="1" x14ac:dyDescent="0.15">
      <c r="B56" s="129"/>
      <c r="C56" s="1302" t="s">
        <v>49</v>
      </c>
      <c r="D56" s="1302"/>
      <c r="E56" s="1303"/>
      <c r="F56" s="130">
        <v>488</v>
      </c>
      <c r="G56" s="130">
        <v>467</v>
      </c>
      <c r="H56" s="131">
        <v>488</v>
      </c>
    </row>
    <row r="57" spans="2:8" ht="53.25" customHeight="1" x14ac:dyDescent="0.15">
      <c r="B57" s="129"/>
      <c r="C57" s="1304" t="s">
        <v>50</v>
      </c>
      <c r="D57" s="1304"/>
      <c r="E57" s="1305"/>
      <c r="F57" s="132">
        <v>1345</v>
      </c>
      <c r="G57" s="132">
        <v>436</v>
      </c>
      <c r="H57" s="133">
        <v>487</v>
      </c>
    </row>
    <row r="58" spans="2:8" ht="45.75" customHeight="1" x14ac:dyDescent="0.15">
      <c r="B58" s="134"/>
      <c r="C58" s="1292" t="s">
        <v>590</v>
      </c>
      <c r="D58" s="1293"/>
      <c r="E58" s="1294"/>
      <c r="F58" s="135">
        <v>1165</v>
      </c>
      <c r="G58" s="135">
        <v>310</v>
      </c>
      <c r="H58" s="136">
        <v>311</v>
      </c>
    </row>
    <row r="59" spans="2:8" ht="45.75" customHeight="1" x14ac:dyDescent="0.15">
      <c r="B59" s="134"/>
      <c r="C59" s="1292" t="s">
        <v>591</v>
      </c>
      <c r="D59" s="1293"/>
      <c r="E59" s="1294"/>
      <c r="F59" s="135">
        <v>65</v>
      </c>
      <c r="G59" s="135">
        <v>65</v>
      </c>
      <c r="H59" s="136">
        <v>65</v>
      </c>
    </row>
    <row r="60" spans="2:8" ht="45.75" customHeight="1" x14ac:dyDescent="0.15">
      <c r="B60" s="134"/>
      <c r="C60" s="1292" t="s">
        <v>592</v>
      </c>
      <c r="D60" s="1293"/>
      <c r="E60" s="1294"/>
      <c r="F60" s="135">
        <v>1</v>
      </c>
      <c r="G60" s="135">
        <v>12</v>
      </c>
      <c r="H60" s="136">
        <v>62</v>
      </c>
    </row>
    <row r="61" spans="2:8" ht="45.75" customHeight="1" x14ac:dyDescent="0.15">
      <c r="B61" s="134"/>
      <c r="C61" s="1292" t="s">
        <v>593</v>
      </c>
      <c r="D61" s="1293"/>
      <c r="E61" s="1294"/>
      <c r="F61" s="135">
        <v>32</v>
      </c>
      <c r="G61" s="135">
        <v>32</v>
      </c>
      <c r="H61" s="136">
        <v>32</v>
      </c>
    </row>
    <row r="62" spans="2:8" ht="45.75" customHeight="1" thickBot="1" x14ac:dyDescent="0.2">
      <c r="B62" s="137"/>
      <c r="C62" s="1295" t="s">
        <v>594</v>
      </c>
      <c r="D62" s="1296"/>
      <c r="E62" s="1297"/>
      <c r="F62" s="138">
        <v>7</v>
      </c>
      <c r="G62" s="138">
        <v>7</v>
      </c>
      <c r="H62" s="139">
        <v>7</v>
      </c>
    </row>
    <row r="63" spans="2:8" ht="52.5" customHeight="1" thickBot="1" x14ac:dyDescent="0.2">
      <c r="B63" s="140"/>
      <c r="C63" s="1298" t="s">
        <v>51</v>
      </c>
      <c r="D63" s="1298"/>
      <c r="E63" s="1299"/>
      <c r="F63" s="141">
        <v>4095</v>
      </c>
      <c r="G63" s="141">
        <v>3183</v>
      </c>
      <c r="H63" s="142">
        <v>3343</v>
      </c>
    </row>
    <row r="64" spans="2:8" ht="15" customHeight="1" x14ac:dyDescent="0.15"/>
    <row r="65" ht="0" hidden="1" customHeight="1" x14ac:dyDescent="0.15"/>
    <row r="66" ht="0" hidden="1" customHeight="1" x14ac:dyDescent="0.15"/>
  </sheetData>
  <sheetProtection algorithmName="SHA-512" hashValue="xjJnGce6JHixDRevJm94U0PLI7z5g+VCSyTUani7XI8dxaKvyZ6B8vXdkX5eaSycyB43sFka+PH7MQxxUgl76Q==" saltValue="xr+IgOFCK4S9z+Ednwa9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CM41" sqref="CM4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608</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548</v>
      </c>
      <c r="BQ50" s="1312"/>
      <c r="BR50" s="1312"/>
      <c r="BS50" s="1312"/>
      <c r="BT50" s="1312"/>
      <c r="BU50" s="1312"/>
      <c r="BV50" s="1312"/>
      <c r="BW50" s="1312"/>
      <c r="BX50" s="1312" t="s">
        <v>549</v>
      </c>
      <c r="BY50" s="1312"/>
      <c r="BZ50" s="1312"/>
      <c r="CA50" s="1312"/>
      <c r="CB50" s="1312"/>
      <c r="CC50" s="1312"/>
      <c r="CD50" s="1312"/>
      <c r="CE50" s="1312"/>
      <c r="CF50" s="1312" t="s">
        <v>550</v>
      </c>
      <c r="CG50" s="1312"/>
      <c r="CH50" s="1312"/>
      <c r="CI50" s="1312"/>
      <c r="CJ50" s="1312"/>
      <c r="CK50" s="1312"/>
      <c r="CL50" s="1312"/>
      <c r="CM50" s="1312"/>
      <c r="CN50" s="1312" t="s">
        <v>551</v>
      </c>
      <c r="CO50" s="1312"/>
      <c r="CP50" s="1312"/>
      <c r="CQ50" s="1312"/>
      <c r="CR50" s="1312"/>
      <c r="CS50" s="1312"/>
      <c r="CT50" s="1312"/>
      <c r="CU50" s="1312"/>
      <c r="CV50" s="1312" t="s">
        <v>552</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58.2</v>
      </c>
      <c r="CG53" s="1308"/>
      <c r="CH53" s="1308"/>
      <c r="CI53" s="1308"/>
      <c r="CJ53" s="1308"/>
      <c r="CK53" s="1308"/>
      <c r="CL53" s="1308"/>
      <c r="CM53" s="1308"/>
      <c r="CN53" s="1308">
        <v>54.4</v>
      </c>
      <c r="CO53" s="1308"/>
      <c r="CP53" s="1308"/>
      <c r="CQ53" s="1308"/>
      <c r="CR53" s="1308"/>
      <c r="CS53" s="1308"/>
      <c r="CT53" s="1308"/>
      <c r="CU53" s="1308"/>
      <c r="CV53" s="1308">
        <v>55.8</v>
      </c>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604</v>
      </c>
      <c r="AO55" s="1312"/>
      <c r="AP55" s="1312"/>
      <c r="AQ55" s="1312"/>
      <c r="AR55" s="1312"/>
      <c r="AS55" s="1312"/>
      <c r="AT55" s="1312"/>
      <c r="AU55" s="1312"/>
      <c r="AV55" s="1312"/>
      <c r="AW55" s="1312"/>
      <c r="AX55" s="1312"/>
      <c r="AY55" s="1312"/>
      <c r="AZ55" s="1312"/>
      <c r="BA55" s="1312"/>
      <c r="BB55" s="1311" t="s">
        <v>602</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603</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58.6</v>
      </c>
      <c r="CG57" s="1308"/>
      <c r="CH57" s="1308"/>
      <c r="CI57" s="1308"/>
      <c r="CJ57" s="1308"/>
      <c r="CK57" s="1308"/>
      <c r="CL57" s="1308"/>
      <c r="CM57" s="1308"/>
      <c r="CN57" s="1308">
        <v>59.1</v>
      </c>
      <c r="CO57" s="1308"/>
      <c r="CP57" s="1308"/>
      <c r="CQ57" s="1308"/>
      <c r="CR57" s="1308"/>
      <c r="CS57" s="1308"/>
      <c r="CT57" s="1308"/>
      <c r="CU57" s="1308"/>
      <c r="CV57" s="1308">
        <v>61.2</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607</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548</v>
      </c>
      <c r="BQ72" s="1312"/>
      <c r="BR72" s="1312"/>
      <c r="BS72" s="1312"/>
      <c r="BT72" s="1312"/>
      <c r="BU72" s="1312"/>
      <c r="BV72" s="1312"/>
      <c r="BW72" s="1312"/>
      <c r="BX72" s="1312" t="s">
        <v>549</v>
      </c>
      <c r="BY72" s="1312"/>
      <c r="BZ72" s="1312"/>
      <c r="CA72" s="1312"/>
      <c r="CB72" s="1312"/>
      <c r="CC72" s="1312"/>
      <c r="CD72" s="1312"/>
      <c r="CE72" s="1312"/>
      <c r="CF72" s="1312" t="s">
        <v>550</v>
      </c>
      <c r="CG72" s="1312"/>
      <c r="CH72" s="1312"/>
      <c r="CI72" s="1312"/>
      <c r="CJ72" s="1312"/>
      <c r="CK72" s="1312"/>
      <c r="CL72" s="1312"/>
      <c r="CM72" s="1312"/>
      <c r="CN72" s="1312" t="s">
        <v>551</v>
      </c>
      <c r="CO72" s="1312"/>
      <c r="CP72" s="1312"/>
      <c r="CQ72" s="1312"/>
      <c r="CR72" s="1312"/>
      <c r="CS72" s="1312"/>
      <c r="CT72" s="1312"/>
      <c r="CU72" s="1312"/>
      <c r="CV72" s="1312" t="s">
        <v>552</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606</v>
      </c>
      <c r="BC75" s="1311"/>
      <c r="BD75" s="1311"/>
      <c r="BE75" s="1311"/>
      <c r="BF75" s="1311"/>
      <c r="BG75" s="1311"/>
      <c r="BH75" s="1311"/>
      <c r="BI75" s="1311"/>
      <c r="BJ75" s="1311"/>
      <c r="BK75" s="1311"/>
      <c r="BL75" s="1311"/>
      <c r="BM75" s="1311"/>
      <c r="BN75" s="1311"/>
      <c r="BO75" s="1311"/>
      <c r="BP75" s="1308">
        <v>7.6</v>
      </c>
      <c r="BQ75" s="1308"/>
      <c r="BR75" s="1308"/>
      <c r="BS75" s="1308"/>
      <c r="BT75" s="1308"/>
      <c r="BU75" s="1308"/>
      <c r="BV75" s="1308"/>
      <c r="BW75" s="1308"/>
      <c r="BX75" s="1308">
        <v>6</v>
      </c>
      <c r="BY75" s="1308"/>
      <c r="BZ75" s="1308"/>
      <c r="CA75" s="1308"/>
      <c r="CB75" s="1308"/>
      <c r="CC75" s="1308"/>
      <c r="CD75" s="1308"/>
      <c r="CE75" s="1308"/>
      <c r="CF75" s="1308">
        <v>3.8</v>
      </c>
      <c r="CG75" s="1308"/>
      <c r="CH75" s="1308"/>
      <c r="CI75" s="1308"/>
      <c r="CJ75" s="1308"/>
      <c r="CK75" s="1308"/>
      <c r="CL75" s="1308"/>
      <c r="CM75" s="1308"/>
      <c r="CN75" s="1308">
        <v>2.7</v>
      </c>
      <c r="CO75" s="1308"/>
      <c r="CP75" s="1308"/>
      <c r="CQ75" s="1308"/>
      <c r="CR75" s="1308"/>
      <c r="CS75" s="1308"/>
      <c r="CT75" s="1308"/>
      <c r="CU75" s="1308"/>
      <c r="CV75" s="1308">
        <v>2.5</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604</v>
      </c>
      <c r="AO77" s="1312"/>
      <c r="AP77" s="1312"/>
      <c r="AQ77" s="1312"/>
      <c r="AR77" s="1312"/>
      <c r="AS77" s="1312"/>
      <c r="AT77" s="1312"/>
      <c r="AU77" s="1312"/>
      <c r="AV77" s="1312"/>
      <c r="AW77" s="1312"/>
      <c r="AX77" s="1312"/>
      <c r="AY77" s="1312"/>
      <c r="AZ77" s="1312"/>
      <c r="BA77" s="1312"/>
      <c r="BB77" s="1311" t="s">
        <v>602</v>
      </c>
      <c r="BC77" s="1311"/>
      <c r="BD77" s="1311"/>
      <c r="BE77" s="1311"/>
      <c r="BF77" s="1311"/>
      <c r="BG77" s="1311"/>
      <c r="BH77" s="1311"/>
      <c r="BI77" s="1311"/>
      <c r="BJ77" s="1311"/>
      <c r="BK77" s="1311"/>
      <c r="BL77" s="1311"/>
      <c r="BM77" s="1311"/>
      <c r="BN77" s="1311"/>
      <c r="BO77" s="1311"/>
      <c r="BP77" s="1308">
        <v>22.6</v>
      </c>
      <c r="BQ77" s="1308"/>
      <c r="BR77" s="1308"/>
      <c r="BS77" s="1308"/>
      <c r="BT77" s="1308"/>
      <c r="BU77" s="1308"/>
      <c r="BV77" s="1308"/>
      <c r="BW77" s="1308"/>
      <c r="BX77" s="1308">
        <v>0.8</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606</v>
      </c>
      <c r="BC79" s="1311"/>
      <c r="BD79" s="1311"/>
      <c r="BE79" s="1311"/>
      <c r="BF79" s="1311"/>
      <c r="BG79" s="1311"/>
      <c r="BH79" s="1311"/>
      <c r="BI79" s="1311"/>
      <c r="BJ79" s="1311"/>
      <c r="BK79" s="1311"/>
      <c r="BL79" s="1311"/>
      <c r="BM79" s="1311"/>
      <c r="BN79" s="1311"/>
      <c r="BO79" s="1311"/>
      <c r="BP79" s="1308">
        <v>9.5</v>
      </c>
      <c r="BQ79" s="1308"/>
      <c r="BR79" s="1308"/>
      <c r="BS79" s="1308"/>
      <c r="BT79" s="1308"/>
      <c r="BU79" s="1308"/>
      <c r="BV79" s="1308"/>
      <c r="BW79" s="1308"/>
      <c r="BX79" s="1308">
        <v>8.1</v>
      </c>
      <c r="BY79" s="1308"/>
      <c r="BZ79" s="1308"/>
      <c r="CA79" s="1308"/>
      <c r="CB79" s="1308"/>
      <c r="CC79" s="1308"/>
      <c r="CD79" s="1308"/>
      <c r="CE79" s="1308"/>
      <c r="CF79" s="1308">
        <v>7.3</v>
      </c>
      <c r="CG79" s="1308"/>
      <c r="CH79" s="1308"/>
      <c r="CI79" s="1308"/>
      <c r="CJ79" s="1308"/>
      <c r="CK79" s="1308"/>
      <c r="CL79" s="1308"/>
      <c r="CM79" s="1308"/>
      <c r="CN79" s="1308">
        <v>7.2</v>
      </c>
      <c r="CO79" s="1308"/>
      <c r="CP79" s="1308"/>
      <c r="CQ79" s="1308"/>
      <c r="CR79" s="1308"/>
      <c r="CS79" s="1308"/>
      <c r="CT79" s="1308"/>
      <c r="CU79" s="1308"/>
      <c r="CV79" s="1308">
        <v>7.2</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UJaCX67z8s15162GSfJzfNb829tGIBh4/GMtLUCQcsE2P/1upcHJwWhEF/S0AFdxEZSjsAiHgdPQvJE3XmT4w==" saltValue="PIKC7HjaqK8RJBoQI9qgU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AH111" sqref="AH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5/6aBhmk0NNLKderanwxauTldFWfQDs9uTNNMqpQ8TTQAzoahj0Z+1OCMckj4oVhNf9oEtkpR7w3uYDUjXxDw==" saltValue="M9ejS6Az5GSBc2ws6PVe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55" zoomScaleNormal="55" zoomScaleSheetLayoutView="55" workbookViewId="0">
      <selection activeCell="BK110" sqref="BK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Mny/uQEzh7CdV6GejNXsgah+zigHbQUMY3bBy1meZUHTE5K94xv9Y0ivBosQL5uMXPC0qHTDhDc50cJRhkVVg==" saltValue="u+Lriz84bR8Nnhn95G/7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26336</v>
      </c>
      <c r="E3" s="161"/>
      <c r="F3" s="162">
        <v>128485</v>
      </c>
      <c r="G3" s="163"/>
      <c r="H3" s="164"/>
    </row>
    <row r="4" spans="1:8" x14ac:dyDescent="0.15">
      <c r="A4" s="165"/>
      <c r="B4" s="166"/>
      <c r="C4" s="167"/>
      <c r="D4" s="168">
        <v>16026</v>
      </c>
      <c r="E4" s="169"/>
      <c r="F4" s="170">
        <v>62765</v>
      </c>
      <c r="G4" s="171"/>
      <c r="H4" s="172"/>
    </row>
    <row r="5" spans="1:8" x14ac:dyDescent="0.15">
      <c r="A5" s="153" t="s">
        <v>540</v>
      </c>
      <c r="B5" s="158"/>
      <c r="C5" s="159"/>
      <c r="D5" s="160">
        <v>70797</v>
      </c>
      <c r="E5" s="161"/>
      <c r="F5" s="162">
        <v>128611</v>
      </c>
      <c r="G5" s="163"/>
      <c r="H5" s="164"/>
    </row>
    <row r="6" spans="1:8" x14ac:dyDescent="0.15">
      <c r="A6" s="165"/>
      <c r="B6" s="166"/>
      <c r="C6" s="167"/>
      <c r="D6" s="168">
        <v>41041</v>
      </c>
      <c r="E6" s="169"/>
      <c r="F6" s="170">
        <v>61552</v>
      </c>
      <c r="G6" s="171"/>
      <c r="H6" s="172"/>
    </row>
    <row r="7" spans="1:8" x14ac:dyDescent="0.15">
      <c r="A7" s="153" t="s">
        <v>541</v>
      </c>
      <c r="B7" s="158"/>
      <c r="C7" s="159"/>
      <c r="D7" s="160">
        <v>241145</v>
      </c>
      <c r="E7" s="161"/>
      <c r="F7" s="162">
        <v>138651</v>
      </c>
      <c r="G7" s="163"/>
      <c r="H7" s="164"/>
    </row>
    <row r="8" spans="1:8" x14ac:dyDescent="0.15">
      <c r="A8" s="165"/>
      <c r="B8" s="166"/>
      <c r="C8" s="167"/>
      <c r="D8" s="168">
        <v>206643</v>
      </c>
      <c r="E8" s="169"/>
      <c r="F8" s="170">
        <v>71211</v>
      </c>
      <c r="G8" s="171"/>
      <c r="H8" s="172"/>
    </row>
    <row r="9" spans="1:8" x14ac:dyDescent="0.15">
      <c r="A9" s="153" t="s">
        <v>542</v>
      </c>
      <c r="B9" s="158"/>
      <c r="C9" s="159"/>
      <c r="D9" s="160">
        <v>230281</v>
      </c>
      <c r="E9" s="161"/>
      <c r="F9" s="162">
        <v>122882</v>
      </c>
      <c r="G9" s="163"/>
      <c r="H9" s="164"/>
    </row>
    <row r="10" spans="1:8" x14ac:dyDescent="0.15">
      <c r="A10" s="165"/>
      <c r="B10" s="166"/>
      <c r="C10" s="167"/>
      <c r="D10" s="168">
        <v>156729</v>
      </c>
      <c r="E10" s="169"/>
      <c r="F10" s="170">
        <v>65785</v>
      </c>
      <c r="G10" s="171"/>
      <c r="H10" s="172"/>
    </row>
    <row r="11" spans="1:8" x14ac:dyDescent="0.15">
      <c r="A11" s="153" t="s">
        <v>543</v>
      </c>
      <c r="B11" s="158"/>
      <c r="C11" s="159"/>
      <c r="D11" s="160">
        <v>52605</v>
      </c>
      <c r="E11" s="161"/>
      <c r="F11" s="162">
        <v>114790</v>
      </c>
      <c r="G11" s="163"/>
      <c r="H11" s="164"/>
    </row>
    <row r="12" spans="1:8" x14ac:dyDescent="0.15">
      <c r="A12" s="165"/>
      <c r="B12" s="166"/>
      <c r="C12" s="173"/>
      <c r="D12" s="168">
        <v>10670</v>
      </c>
      <c r="E12" s="169"/>
      <c r="F12" s="170">
        <v>55601</v>
      </c>
      <c r="G12" s="171"/>
      <c r="H12" s="172"/>
    </row>
    <row r="13" spans="1:8" x14ac:dyDescent="0.15">
      <c r="A13" s="153"/>
      <c r="B13" s="158"/>
      <c r="C13" s="174"/>
      <c r="D13" s="175">
        <v>124233</v>
      </c>
      <c r="E13" s="176"/>
      <c r="F13" s="177">
        <v>126684</v>
      </c>
      <c r="G13" s="178"/>
      <c r="H13" s="164"/>
    </row>
    <row r="14" spans="1:8" x14ac:dyDescent="0.15">
      <c r="A14" s="165"/>
      <c r="B14" s="166"/>
      <c r="C14" s="167"/>
      <c r="D14" s="168">
        <v>86222</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8.5399999999999991</v>
      </c>
      <c r="C19" s="179">
        <f>ROUND(VALUE(SUBSTITUTE(実質収支比率等に係る経年分析!G$48,"▲","-")),2)</f>
        <v>7.64</v>
      </c>
      <c r="D19" s="179">
        <f>ROUND(VALUE(SUBSTITUTE(実質収支比率等に係る経年分析!H$48,"▲","-")),2)</f>
        <v>4.4800000000000004</v>
      </c>
      <c r="E19" s="179">
        <f>ROUND(VALUE(SUBSTITUTE(実質収支比率等に係る経年分析!I$48,"▲","-")),2)</f>
        <v>6.22</v>
      </c>
      <c r="F19" s="179">
        <f>ROUND(VALUE(SUBSTITUTE(実質収支比率等に係る経年分析!J$48,"▲","-")),2)</f>
        <v>4.76</v>
      </c>
    </row>
    <row r="20" spans="1:11" x14ac:dyDescent="0.15">
      <c r="A20" s="179" t="s">
        <v>55</v>
      </c>
      <c r="B20" s="179">
        <f>ROUND(VALUE(SUBSTITUTE(実質収支比率等に係る経年分析!F$47,"▲","-")),2)</f>
        <v>99.4</v>
      </c>
      <c r="C20" s="179">
        <f>ROUND(VALUE(SUBSTITUTE(実質収支比率等に係る経年分析!G$47,"▲","-")),2)</f>
        <v>102.19</v>
      </c>
      <c r="D20" s="179">
        <f>ROUND(VALUE(SUBSTITUTE(実質収支比率等に係る経年分析!H$47,"▲","-")),2)</f>
        <v>109.65</v>
      </c>
      <c r="E20" s="179">
        <f>ROUND(VALUE(SUBSTITUTE(実質収支比率等に係る経年分析!I$47,"▲","-")),2)</f>
        <v>108.91</v>
      </c>
      <c r="F20" s="179">
        <f>ROUND(VALUE(SUBSTITUTE(実質収支比率等に係る経年分析!J$47,"▲","-")),2)</f>
        <v>114.23</v>
      </c>
    </row>
    <row r="21" spans="1:11" x14ac:dyDescent="0.15">
      <c r="A21" s="179" t="s">
        <v>56</v>
      </c>
      <c r="B21" s="179">
        <f>IF(ISNUMBER(VALUE(SUBSTITUTE(実質収支比率等に係る経年分析!F$49,"▲","-"))),ROUND(VALUE(SUBSTITUTE(実質収支比率等に係る経年分析!F$49,"▲","-")),2),NA())</f>
        <v>-1.68</v>
      </c>
      <c r="C21" s="179">
        <f>IF(ISNUMBER(VALUE(SUBSTITUTE(実質収支比率等に係る経年分析!G$49,"▲","-"))),ROUND(VALUE(SUBSTITUTE(実質収支比率等に係る経年分析!G$49,"▲","-")),2),NA())</f>
        <v>2.88</v>
      </c>
      <c r="D21" s="179">
        <f>IF(ISNUMBER(VALUE(SUBSTITUTE(実質収支比率等に係る経年分析!H$49,"▲","-"))),ROUND(VALUE(SUBSTITUTE(実質収支比率等に係る経年分析!H$49,"▲","-")),2),NA())</f>
        <v>-2.9</v>
      </c>
      <c r="E21" s="179">
        <f>IF(ISNUMBER(VALUE(SUBSTITUTE(実質収支比率等に係る経年分析!I$49,"▲","-"))),ROUND(VALUE(SUBSTITUTE(実質収支比率等に係る経年分析!I$49,"▲","-")),2),NA())</f>
        <v>0.31</v>
      </c>
      <c r="F21" s="179">
        <f>IF(ISNUMBER(VALUE(SUBSTITUTE(実質収支比率等に係る経年分析!J$49,"▲","-"))),ROUND(VALUE(SUBSTITUTE(実質収支比率等に係る経年分析!J$49,"▲","-")),2),NA())</f>
        <v>-0.66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0.56999999999999995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8.5299999999999994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7.63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43.03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44.46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302</v>
      </c>
      <c r="E42" s="181"/>
      <c r="F42" s="181"/>
      <c r="G42" s="181">
        <f>'実質公債費比率（分子）の構造'!L$52</f>
        <v>296</v>
      </c>
      <c r="H42" s="181"/>
      <c r="I42" s="181"/>
      <c r="J42" s="181">
        <f>'実質公債費比率（分子）の構造'!M$52</f>
        <v>294</v>
      </c>
      <c r="K42" s="181"/>
      <c r="L42" s="181"/>
      <c r="M42" s="181">
        <f>'実質公債費比率（分子）の構造'!N$52</f>
        <v>295</v>
      </c>
      <c r="N42" s="181"/>
      <c r="O42" s="181"/>
      <c r="P42" s="181">
        <f>'実質公債費比率（分子）の構造'!O$52</f>
        <v>275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43</v>
      </c>
      <c r="C45" s="181"/>
      <c r="D45" s="181"/>
      <c r="E45" s="181">
        <f>'実質公債費比率（分子）の構造'!L$49</f>
        <v>43</v>
      </c>
      <c r="F45" s="181"/>
      <c r="G45" s="181"/>
      <c r="H45" s="181">
        <f>'実質公債費比率（分子）の構造'!M$49</f>
        <v>31</v>
      </c>
      <c r="I45" s="181"/>
      <c r="J45" s="181"/>
      <c r="K45" s="181">
        <f>'実質公債費比率（分子）の構造'!N$49</f>
        <v>11</v>
      </c>
      <c r="L45" s="181"/>
      <c r="M45" s="181"/>
      <c r="N45" s="181">
        <f>'実質公債費比率（分子）の構造'!O$49</f>
        <v>5</v>
      </c>
      <c r="O45" s="181"/>
      <c r="P45" s="181"/>
    </row>
    <row r="46" spans="1:16" x14ac:dyDescent="0.15">
      <c r="A46" s="181" t="s">
        <v>67</v>
      </c>
      <c r="B46" s="181">
        <f>'実質公債費比率（分子）の構造'!K$48</f>
        <v>209</v>
      </c>
      <c r="C46" s="181"/>
      <c r="D46" s="181"/>
      <c r="E46" s="181">
        <f>'実質公債費比率（分子）の構造'!L$48</f>
        <v>208</v>
      </c>
      <c r="F46" s="181"/>
      <c r="G46" s="181"/>
      <c r="H46" s="181">
        <f>'実質公債費比率（分子）の構造'!M$48</f>
        <v>206</v>
      </c>
      <c r="I46" s="181"/>
      <c r="J46" s="181"/>
      <c r="K46" s="181">
        <f>'実質公債費比率（分子）の構造'!N$48</f>
        <v>198</v>
      </c>
      <c r="L46" s="181"/>
      <c r="M46" s="181"/>
      <c r="N46" s="181">
        <f>'実質公債費比率（分子）の構造'!O$48</f>
        <v>188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136</v>
      </c>
      <c r="C49" s="181"/>
      <c r="D49" s="181"/>
      <c r="E49" s="181">
        <f>'実質公債費比率（分子）の構造'!L$45</f>
        <v>118</v>
      </c>
      <c r="F49" s="181"/>
      <c r="G49" s="181"/>
      <c r="H49" s="181">
        <f>'実質公債費比率（分子）の構造'!M$45</f>
        <v>102</v>
      </c>
      <c r="I49" s="181"/>
      <c r="J49" s="181"/>
      <c r="K49" s="181">
        <f>'実質公債費比率（分子）の構造'!N$45</f>
        <v>116</v>
      </c>
      <c r="L49" s="181"/>
      <c r="M49" s="181"/>
      <c r="N49" s="181">
        <f>'実質公債費比率（分子）の構造'!O$45</f>
        <v>145</v>
      </c>
      <c r="O49" s="181"/>
      <c r="P49" s="181"/>
    </row>
    <row r="50" spans="1:16" x14ac:dyDescent="0.15">
      <c r="A50" s="181" t="s">
        <v>71</v>
      </c>
      <c r="B50" s="181" t="e">
        <f>NA()</f>
        <v>#N/A</v>
      </c>
      <c r="C50" s="181">
        <f>IF(ISNUMBER('実質公債費比率（分子）の構造'!K$53),'実質公債費比率（分子）の構造'!K$53,NA())</f>
        <v>86</v>
      </c>
      <c r="D50" s="181" t="e">
        <f>NA()</f>
        <v>#N/A</v>
      </c>
      <c r="E50" s="181" t="e">
        <f>NA()</f>
        <v>#N/A</v>
      </c>
      <c r="F50" s="181">
        <f>IF(ISNUMBER('実質公債費比率（分子）の構造'!L$53),'実質公債費比率（分子）の構造'!L$53,NA())</f>
        <v>73</v>
      </c>
      <c r="G50" s="181" t="e">
        <f>NA()</f>
        <v>#N/A</v>
      </c>
      <c r="H50" s="181" t="e">
        <f>NA()</f>
        <v>#N/A</v>
      </c>
      <c r="I50" s="181">
        <f>IF(ISNUMBER('実質公債費比率（分子）の構造'!M$53),'実質公債費比率（分子）の構造'!M$53,NA())</f>
        <v>45</v>
      </c>
      <c r="J50" s="181" t="e">
        <f>NA()</f>
        <v>#N/A</v>
      </c>
      <c r="K50" s="181" t="e">
        <f>NA()</f>
        <v>#N/A</v>
      </c>
      <c r="L50" s="181">
        <f>IF(ISNUMBER('実質公債費比率（分子）の構造'!N$53),'実質公債費比率（分子）の構造'!N$53,NA())</f>
        <v>30</v>
      </c>
      <c r="M50" s="181" t="e">
        <f>NA()</f>
        <v>#N/A</v>
      </c>
      <c r="N50" s="181" t="e">
        <f>NA()</f>
        <v>#N/A</v>
      </c>
      <c r="O50" s="181">
        <f>IF(ISNUMBER('実質公債費比率（分子）の構造'!O$53),'実質公債費比率（分子）の構造'!O$53,NA())</f>
        <v>63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2877</v>
      </c>
      <c r="E56" s="180"/>
      <c r="F56" s="180"/>
      <c r="G56" s="180">
        <f>'将来負担比率（分子）の構造'!J$52</f>
        <v>2982</v>
      </c>
      <c r="H56" s="180"/>
      <c r="I56" s="180"/>
      <c r="J56" s="180">
        <f>'将来負担比率（分子）の構造'!K$52</f>
        <v>3587</v>
      </c>
      <c r="K56" s="180"/>
      <c r="L56" s="180"/>
      <c r="M56" s="180">
        <f>'将来負担比率（分子）の構造'!L$52</f>
        <v>3542</v>
      </c>
      <c r="N56" s="180"/>
      <c r="O56" s="180"/>
      <c r="P56" s="180">
        <f>'将来負担比率（分子）の構造'!M$52</f>
        <v>3558</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4082</v>
      </c>
      <c r="E58" s="180"/>
      <c r="F58" s="180"/>
      <c r="G58" s="180">
        <f>'将来負担比率（分子）の構造'!J$50</f>
        <v>4591</v>
      </c>
      <c r="H58" s="180"/>
      <c r="I58" s="180"/>
      <c r="J58" s="180">
        <f>'将来負担比率（分子）の構造'!K$50</f>
        <v>4380</v>
      </c>
      <c r="K58" s="180"/>
      <c r="L58" s="180"/>
      <c r="M58" s="180">
        <f>'将来負担比率（分子）の構造'!L$50</f>
        <v>3499</v>
      </c>
      <c r="N58" s="180"/>
      <c r="O58" s="180"/>
      <c r="P58" s="180">
        <f>'将来負担比率（分子）の構造'!M$50</f>
        <v>3659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t="str">
        <f>'将来負担比率（分子）の構造'!I$45</f>
        <v>-</v>
      </c>
      <c r="C62" s="180"/>
      <c r="D62" s="180"/>
      <c r="E62" s="180" t="str">
        <f>'将来負担比率（分子）の構造'!J$45</f>
        <v>-</v>
      </c>
      <c r="F62" s="180"/>
      <c r="G62" s="180"/>
      <c r="H62" s="180">
        <f>'将来負担比率（分子）の構造'!K$45</f>
        <v>3</v>
      </c>
      <c r="I62" s="180"/>
      <c r="J62" s="180"/>
      <c r="K62" s="180">
        <f>'将来負担比率（分子）の構造'!L$45</f>
        <v>60</v>
      </c>
      <c r="L62" s="180"/>
      <c r="M62" s="180"/>
      <c r="N62" s="180" t="str">
        <f>'将来負担比率（分子）の構造'!M$45</f>
        <v>-</v>
      </c>
      <c r="O62" s="180"/>
      <c r="P62" s="180"/>
    </row>
    <row r="63" spans="1:16" x14ac:dyDescent="0.15">
      <c r="A63" s="180" t="s">
        <v>34</v>
      </c>
      <c r="B63" s="180">
        <f>'将来負担比率（分子）の構造'!I$44</f>
        <v>187</v>
      </c>
      <c r="C63" s="180"/>
      <c r="D63" s="180"/>
      <c r="E63" s="180">
        <f>'将来負担比率（分子）の構造'!J$44</f>
        <v>131</v>
      </c>
      <c r="F63" s="180"/>
      <c r="G63" s="180"/>
      <c r="H63" s="180">
        <f>'将来負担比率（分子）の構造'!K$44</f>
        <v>96</v>
      </c>
      <c r="I63" s="180"/>
      <c r="J63" s="180"/>
      <c r="K63" s="180">
        <f>'将来負担比率（分子）の構造'!L$44</f>
        <v>65</v>
      </c>
      <c r="L63" s="180"/>
      <c r="M63" s="180"/>
      <c r="N63" s="180">
        <f>'将来負担比率（分子）の構造'!M$44</f>
        <v>246</v>
      </c>
      <c r="O63" s="180"/>
      <c r="P63" s="180"/>
    </row>
    <row r="64" spans="1:16" x14ac:dyDescent="0.15">
      <c r="A64" s="180" t="s">
        <v>33</v>
      </c>
      <c r="B64" s="180">
        <f>'将来負担比率（分子）の構造'!I$43</f>
        <v>1406</v>
      </c>
      <c r="C64" s="180"/>
      <c r="D64" s="180"/>
      <c r="E64" s="180">
        <f>'将来負担比率（分子）の構造'!J$43</f>
        <v>1251</v>
      </c>
      <c r="F64" s="180"/>
      <c r="G64" s="180"/>
      <c r="H64" s="180">
        <f>'将来負担比率（分子）の構造'!K$43</f>
        <v>1091</v>
      </c>
      <c r="I64" s="180"/>
      <c r="J64" s="180"/>
      <c r="K64" s="180">
        <f>'将来負担比率（分子）の構造'!L$43</f>
        <v>933</v>
      </c>
      <c r="L64" s="180"/>
      <c r="M64" s="180"/>
      <c r="N64" s="180">
        <f>'将来負担比率（分子）の構造'!M$43</f>
        <v>802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1595</v>
      </c>
      <c r="C66" s="180"/>
      <c r="D66" s="180"/>
      <c r="E66" s="180">
        <f>'将来負担比率（分子）の構造'!J$41</f>
        <v>1846</v>
      </c>
      <c r="F66" s="180"/>
      <c r="G66" s="180"/>
      <c r="H66" s="180">
        <f>'将来負担比率（分子）の構造'!K$41</f>
        <v>2942</v>
      </c>
      <c r="I66" s="180"/>
      <c r="J66" s="180"/>
      <c r="K66" s="180">
        <f>'将来負担比率（分子）の構造'!L$41</f>
        <v>3179</v>
      </c>
      <c r="L66" s="180"/>
      <c r="M66" s="180"/>
      <c r="N66" s="180">
        <f>'将来負担比率（分子）の構造'!M$41</f>
        <v>3290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2261</v>
      </c>
      <c r="C72" s="184">
        <f>基金残高に係る経年分析!G55</f>
        <v>2280</v>
      </c>
      <c r="D72" s="184">
        <f>基金残高に係る経年分析!H55</f>
        <v>2368</v>
      </c>
    </row>
    <row r="73" spans="1:16" x14ac:dyDescent="0.15">
      <c r="A73" s="183" t="s">
        <v>78</v>
      </c>
      <c r="B73" s="184">
        <f>基金残高に係る経年分析!F56</f>
        <v>488</v>
      </c>
      <c r="C73" s="184">
        <f>基金残高に係る経年分析!G56</f>
        <v>467</v>
      </c>
      <c r="D73" s="184">
        <f>基金残高に係る経年分析!H56</f>
        <v>488</v>
      </c>
    </row>
    <row r="74" spans="1:16" x14ac:dyDescent="0.15">
      <c r="A74" s="183" t="s">
        <v>79</v>
      </c>
      <c r="B74" s="184">
        <f>基金残高に係る経年分析!F57</f>
        <v>1345</v>
      </c>
      <c r="C74" s="184">
        <f>基金残高に係る経年分析!G57</f>
        <v>436</v>
      </c>
      <c r="D74" s="184">
        <f>基金残高に係る経年分析!H57</f>
        <v>487</v>
      </c>
    </row>
  </sheetData>
  <sheetProtection algorithmName="SHA-512" hashValue="hhsID+y3JUolPpdtEAEVxhE0g82rbc0U5pCAgwZmxG+Qgskve6FEZY0L01RcVcLU18CK28KXZsKxPhwTMIhq3w==" saltValue="y1f5TlF6v6Yuh0+LmSTU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R1" workbookViewId="0">
      <selection activeCell="DL49" sqref="DL49:DV4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980071</v>
      </c>
      <c r="S5" s="669"/>
      <c r="T5" s="669"/>
      <c r="U5" s="669"/>
      <c r="V5" s="669"/>
      <c r="W5" s="669"/>
      <c r="X5" s="669"/>
      <c r="Y5" s="670"/>
      <c r="Z5" s="671">
        <v>33.1</v>
      </c>
      <c r="AA5" s="671"/>
      <c r="AB5" s="671"/>
      <c r="AC5" s="671"/>
      <c r="AD5" s="672">
        <v>980071</v>
      </c>
      <c r="AE5" s="672"/>
      <c r="AF5" s="672"/>
      <c r="AG5" s="672"/>
      <c r="AH5" s="672"/>
      <c r="AI5" s="672"/>
      <c r="AJ5" s="672"/>
      <c r="AK5" s="672"/>
      <c r="AL5" s="673">
        <v>49.3</v>
      </c>
      <c r="AM5" s="674"/>
      <c r="AN5" s="674"/>
      <c r="AO5" s="675"/>
      <c r="AP5" s="665" t="s">
        <v>222</v>
      </c>
      <c r="AQ5" s="666"/>
      <c r="AR5" s="666"/>
      <c r="AS5" s="666"/>
      <c r="AT5" s="666"/>
      <c r="AU5" s="666"/>
      <c r="AV5" s="666"/>
      <c r="AW5" s="666"/>
      <c r="AX5" s="666"/>
      <c r="AY5" s="666"/>
      <c r="AZ5" s="666"/>
      <c r="BA5" s="666"/>
      <c r="BB5" s="666"/>
      <c r="BC5" s="666"/>
      <c r="BD5" s="666"/>
      <c r="BE5" s="666"/>
      <c r="BF5" s="667"/>
      <c r="BG5" s="679">
        <v>979628</v>
      </c>
      <c r="BH5" s="680"/>
      <c r="BI5" s="680"/>
      <c r="BJ5" s="680"/>
      <c r="BK5" s="680"/>
      <c r="BL5" s="680"/>
      <c r="BM5" s="680"/>
      <c r="BN5" s="681"/>
      <c r="BO5" s="682">
        <v>100</v>
      </c>
      <c r="BP5" s="682"/>
      <c r="BQ5" s="682"/>
      <c r="BR5" s="682"/>
      <c r="BS5" s="683" t="s">
        <v>223</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215</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37831</v>
      </c>
      <c r="S6" s="680"/>
      <c r="T6" s="680"/>
      <c r="U6" s="680"/>
      <c r="V6" s="680"/>
      <c r="W6" s="680"/>
      <c r="X6" s="680"/>
      <c r="Y6" s="681"/>
      <c r="Z6" s="682">
        <v>1.3</v>
      </c>
      <c r="AA6" s="682"/>
      <c r="AB6" s="682"/>
      <c r="AC6" s="682"/>
      <c r="AD6" s="683">
        <v>37831</v>
      </c>
      <c r="AE6" s="683"/>
      <c r="AF6" s="683"/>
      <c r="AG6" s="683"/>
      <c r="AH6" s="683"/>
      <c r="AI6" s="683"/>
      <c r="AJ6" s="683"/>
      <c r="AK6" s="683"/>
      <c r="AL6" s="684">
        <v>1.9</v>
      </c>
      <c r="AM6" s="685"/>
      <c r="AN6" s="685"/>
      <c r="AO6" s="686"/>
      <c r="AP6" s="676" t="s">
        <v>228</v>
      </c>
      <c r="AQ6" s="677"/>
      <c r="AR6" s="677"/>
      <c r="AS6" s="677"/>
      <c r="AT6" s="677"/>
      <c r="AU6" s="677"/>
      <c r="AV6" s="677"/>
      <c r="AW6" s="677"/>
      <c r="AX6" s="677"/>
      <c r="AY6" s="677"/>
      <c r="AZ6" s="677"/>
      <c r="BA6" s="677"/>
      <c r="BB6" s="677"/>
      <c r="BC6" s="677"/>
      <c r="BD6" s="677"/>
      <c r="BE6" s="677"/>
      <c r="BF6" s="678"/>
      <c r="BG6" s="679">
        <v>979628</v>
      </c>
      <c r="BH6" s="680"/>
      <c r="BI6" s="680"/>
      <c r="BJ6" s="680"/>
      <c r="BK6" s="680"/>
      <c r="BL6" s="680"/>
      <c r="BM6" s="680"/>
      <c r="BN6" s="681"/>
      <c r="BO6" s="682">
        <v>100</v>
      </c>
      <c r="BP6" s="682"/>
      <c r="BQ6" s="682"/>
      <c r="BR6" s="682"/>
      <c r="BS6" s="683" t="s">
        <v>127</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54707</v>
      </c>
      <c r="CS6" s="680"/>
      <c r="CT6" s="680"/>
      <c r="CU6" s="680"/>
      <c r="CV6" s="680"/>
      <c r="CW6" s="680"/>
      <c r="CX6" s="680"/>
      <c r="CY6" s="681"/>
      <c r="CZ6" s="673">
        <v>1.9</v>
      </c>
      <c r="DA6" s="674"/>
      <c r="DB6" s="674"/>
      <c r="DC6" s="693"/>
      <c r="DD6" s="688" t="s">
        <v>127</v>
      </c>
      <c r="DE6" s="680"/>
      <c r="DF6" s="680"/>
      <c r="DG6" s="680"/>
      <c r="DH6" s="680"/>
      <c r="DI6" s="680"/>
      <c r="DJ6" s="680"/>
      <c r="DK6" s="680"/>
      <c r="DL6" s="680"/>
      <c r="DM6" s="680"/>
      <c r="DN6" s="680"/>
      <c r="DO6" s="680"/>
      <c r="DP6" s="681"/>
      <c r="DQ6" s="688">
        <v>54707</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1894</v>
      </c>
      <c r="S7" s="680"/>
      <c r="T7" s="680"/>
      <c r="U7" s="680"/>
      <c r="V7" s="680"/>
      <c r="W7" s="680"/>
      <c r="X7" s="680"/>
      <c r="Y7" s="681"/>
      <c r="Z7" s="682">
        <v>0.1</v>
      </c>
      <c r="AA7" s="682"/>
      <c r="AB7" s="682"/>
      <c r="AC7" s="682"/>
      <c r="AD7" s="683">
        <v>1894</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400107</v>
      </c>
      <c r="BH7" s="680"/>
      <c r="BI7" s="680"/>
      <c r="BJ7" s="680"/>
      <c r="BK7" s="680"/>
      <c r="BL7" s="680"/>
      <c r="BM7" s="680"/>
      <c r="BN7" s="681"/>
      <c r="BO7" s="682">
        <v>40.799999999999997</v>
      </c>
      <c r="BP7" s="682"/>
      <c r="BQ7" s="682"/>
      <c r="BR7" s="682"/>
      <c r="BS7" s="683" t="s">
        <v>127</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565900</v>
      </c>
      <c r="CS7" s="680"/>
      <c r="CT7" s="680"/>
      <c r="CU7" s="680"/>
      <c r="CV7" s="680"/>
      <c r="CW7" s="680"/>
      <c r="CX7" s="680"/>
      <c r="CY7" s="681"/>
      <c r="CZ7" s="682">
        <v>19.8</v>
      </c>
      <c r="DA7" s="682"/>
      <c r="DB7" s="682"/>
      <c r="DC7" s="682"/>
      <c r="DD7" s="688">
        <v>6764</v>
      </c>
      <c r="DE7" s="680"/>
      <c r="DF7" s="680"/>
      <c r="DG7" s="680"/>
      <c r="DH7" s="680"/>
      <c r="DI7" s="680"/>
      <c r="DJ7" s="680"/>
      <c r="DK7" s="680"/>
      <c r="DL7" s="680"/>
      <c r="DM7" s="680"/>
      <c r="DN7" s="680"/>
      <c r="DO7" s="680"/>
      <c r="DP7" s="681"/>
      <c r="DQ7" s="688">
        <v>506544</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3824</v>
      </c>
      <c r="S8" s="680"/>
      <c r="T8" s="680"/>
      <c r="U8" s="680"/>
      <c r="V8" s="680"/>
      <c r="W8" s="680"/>
      <c r="X8" s="680"/>
      <c r="Y8" s="681"/>
      <c r="Z8" s="682">
        <v>0.1</v>
      </c>
      <c r="AA8" s="682"/>
      <c r="AB8" s="682"/>
      <c r="AC8" s="682"/>
      <c r="AD8" s="683">
        <v>3824</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12022</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657569</v>
      </c>
      <c r="CS8" s="680"/>
      <c r="CT8" s="680"/>
      <c r="CU8" s="680"/>
      <c r="CV8" s="680"/>
      <c r="CW8" s="680"/>
      <c r="CX8" s="680"/>
      <c r="CY8" s="681"/>
      <c r="CZ8" s="682">
        <v>23</v>
      </c>
      <c r="DA8" s="682"/>
      <c r="DB8" s="682"/>
      <c r="DC8" s="682"/>
      <c r="DD8" s="688">
        <v>23639</v>
      </c>
      <c r="DE8" s="680"/>
      <c r="DF8" s="680"/>
      <c r="DG8" s="680"/>
      <c r="DH8" s="680"/>
      <c r="DI8" s="680"/>
      <c r="DJ8" s="680"/>
      <c r="DK8" s="680"/>
      <c r="DL8" s="680"/>
      <c r="DM8" s="680"/>
      <c r="DN8" s="680"/>
      <c r="DO8" s="680"/>
      <c r="DP8" s="681"/>
      <c r="DQ8" s="688">
        <v>452653</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3092</v>
      </c>
      <c r="S9" s="680"/>
      <c r="T9" s="680"/>
      <c r="U9" s="680"/>
      <c r="V9" s="680"/>
      <c r="W9" s="680"/>
      <c r="X9" s="680"/>
      <c r="Y9" s="681"/>
      <c r="Z9" s="682">
        <v>0.1</v>
      </c>
      <c r="AA9" s="682"/>
      <c r="AB9" s="682"/>
      <c r="AC9" s="682"/>
      <c r="AD9" s="683">
        <v>3092</v>
      </c>
      <c r="AE9" s="683"/>
      <c r="AF9" s="683"/>
      <c r="AG9" s="683"/>
      <c r="AH9" s="683"/>
      <c r="AI9" s="683"/>
      <c r="AJ9" s="683"/>
      <c r="AK9" s="683"/>
      <c r="AL9" s="684">
        <v>0.2</v>
      </c>
      <c r="AM9" s="685"/>
      <c r="AN9" s="685"/>
      <c r="AO9" s="686"/>
      <c r="AP9" s="676" t="s">
        <v>237</v>
      </c>
      <c r="AQ9" s="677"/>
      <c r="AR9" s="677"/>
      <c r="AS9" s="677"/>
      <c r="AT9" s="677"/>
      <c r="AU9" s="677"/>
      <c r="AV9" s="677"/>
      <c r="AW9" s="677"/>
      <c r="AX9" s="677"/>
      <c r="AY9" s="677"/>
      <c r="AZ9" s="677"/>
      <c r="BA9" s="677"/>
      <c r="BB9" s="677"/>
      <c r="BC9" s="677"/>
      <c r="BD9" s="677"/>
      <c r="BE9" s="677"/>
      <c r="BF9" s="678"/>
      <c r="BG9" s="679">
        <v>303350</v>
      </c>
      <c r="BH9" s="680"/>
      <c r="BI9" s="680"/>
      <c r="BJ9" s="680"/>
      <c r="BK9" s="680"/>
      <c r="BL9" s="680"/>
      <c r="BM9" s="680"/>
      <c r="BN9" s="681"/>
      <c r="BO9" s="682">
        <v>31</v>
      </c>
      <c r="BP9" s="682"/>
      <c r="BQ9" s="682"/>
      <c r="BR9" s="682"/>
      <c r="BS9" s="688" t="s">
        <v>127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231106</v>
      </c>
      <c r="CS9" s="680"/>
      <c r="CT9" s="680"/>
      <c r="CU9" s="680"/>
      <c r="CV9" s="680"/>
      <c r="CW9" s="680"/>
      <c r="CX9" s="680"/>
      <c r="CY9" s="681"/>
      <c r="CZ9" s="682">
        <v>8.1</v>
      </c>
      <c r="DA9" s="682"/>
      <c r="DB9" s="682"/>
      <c r="DC9" s="682"/>
      <c r="DD9" s="688" t="s">
        <v>127</v>
      </c>
      <c r="DE9" s="680"/>
      <c r="DF9" s="680"/>
      <c r="DG9" s="680"/>
      <c r="DH9" s="680"/>
      <c r="DI9" s="680"/>
      <c r="DJ9" s="680"/>
      <c r="DK9" s="680"/>
      <c r="DL9" s="680"/>
      <c r="DM9" s="680"/>
      <c r="DN9" s="680"/>
      <c r="DO9" s="680"/>
      <c r="DP9" s="681"/>
      <c r="DQ9" s="688">
        <v>215243</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23503</v>
      </c>
      <c r="BH10" s="680"/>
      <c r="BI10" s="680"/>
      <c r="BJ10" s="680"/>
      <c r="BK10" s="680"/>
      <c r="BL10" s="680"/>
      <c r="BM10" s="680"/>
      <c r="BN10" s="681"/>
      <c r="BO10" s="682">
        <v>2.4</v>
      </c>
      <c r="BP10" s="682"/>
      <c r="BQ10" s="682"/>
      <c r="BR10" s="682"/>
      <c r="BS10" s="688" t="s">
        <v>127</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127</v>
      </c>
      <c r="DA10" s="682"/>
      <c r="DB10" s="682"/>
      <c r="DC10" s="682"/>
      <c r="DD10" s="688" t="s">
        <v>127</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61232</v>
      </c>
      <c r="BH11" s="680"/>
      <c r="BI11" s="680"/>
      <c r="BJ11" s="680"/>
      <c r="BK11" s="680"/>
      <c r="BL11" s="680"/>
      <c r="BM11" s="680"/>
      <c r="BN11" s="681"/>
      <c r="BO11" s="682">
        <v>6.2</v>
      </c>
      <c r="BP11" s="682"/>
      <c r="BQ11" s="682"/>
      <c r="BR11" s="682"/>
      <c r="BS11" s="688" t="s">
        <v>127</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233316</v>
      </c>
      <c r="CS11" s="680"/>
      <c r="CT11" s="680"/>
      <c r="CU11" s="680"/>
      <c r="CV11" s="680"/>
      <c r="CW11" s="680"/>
      <c r="CX11" s="680"/>
      <c r="CY11" s="681"/>
      <c r="CZ11" s="682">
        <v>8.1999999999999993</v>
      </c>
      <c r="DA11" s="682"/>
      <c r="DB11" s="682"/>
      <c r="DC11" s="682"/>
      <c r="DD11" s="688">
        <v>55319</v>
      </c>
      <c r="DE11" s="680"/>
      <c r="DF11" s="680"/>
      <c r="DG11" s="680"/>
      <c r="DH11" s="680"/>
      <c r="DI11" s="680"/>
      <c r="DJ11" s="680"/>
      <c r="DK11" s="680"/>
      <c r="DL11" s="680"/>
      <c r="DM11" s="680"/>
      <c r="DN11" s="680"/>
      <c r="DO11" s="680"/>
      <c r="DP11" s="681"/>
      <c r="DQ11" s="688">
        <v>201204</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121071</v>
      </c>
      <c r="S12" s="680"/>
      <c r="T12" s="680"/>
      <c r="U12" s="680"/>
      <c r="V12" s="680"/>
      <c r="W12" s="680"/>
      <c r="X12" s="680"/>
      <c r="Y12" s="681"/>
      <c r="Z12" s="682">
        <v>4.0999999999999996</v>
      </c>
      <c r="AA12" s="682"/>
      <c r="AB12" s="682"/>
      <c r="AC12" s="682"/>
      <c r="AD12" s="683">
        <v>121071</v>
      </c>
      <c r="AE12" s="683"/>
      <c r="AF12" s="683"/>
      <c r="AG12" s="683"/>
      <c r="AH12" s="683"/>
      <c r="AI12" s="683"/>
      <c r="AJ12" s="683"/>
      <c r="AK12" s="683"/>
      <c r="AL12" s="684">
        <v>6.1</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533956</v>
      </c>
      <c r="BH12" s="680"/>
      <c r="BI12" s="680"/>
      <c r="BJ12" s="680"/>
      <c r="BK12" s="680"/>
      <c r="BL12" s="680"/>
      <c r="BM12" s="680"/>
      <c r="BN12" s="681"/>
      <c r="BO12" s="682">
        <v>54.5</v>
      </c>
      <c r="BP12" s="682"/>
      <c r="BQ12" s="682"/>
      <c r="BR12" s="682"/>
      <c r="BS12" s="688" t="s">
        <v>127</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14083</v>
      </c>
      <c r="CS12" s="680"/>
      <c r="CT12" s="680"/>
      <c r="CU12" s="680"/>
      <c r="CV12" s="680"/>
      <c r="CW12" s="680"/>
      <c r="CX12" s="680"/>
      <c r="CY12" s="681"/>
      <c r="CZ12" s="682">
        <v>0.5</v>
      </c>
      <c r="DA12" s="682"/>
      <c r="DB12" s="682"/>
      <c r="DC12" s="682"/>
      <c r="DD12" s="688" t="s">
        <v>127</v>
      </c>
      <c r="DE12" s="680"/>
      <c r="DF12" s="680"/>
      <c r="DG12" s="680"/>
      <c r="DH12" s="680"/>
      <c r="DI12" s="680"/>
      <c r="DJ12" s="680"/>
      <c r="DK12" s="680"/>
      <c r="DL12" s="680"/>
      <c r="DM12" s="680"/>
      <c r="DN12" s="680"/>
      <c r="DO12" s="680"/>
      <c r="DP12" s="681"/>
      <c r="DQ12" s="688">
        <v>14083</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127</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514593</v>
      </c>
      <c r="BH13" s="680"/>
      <c r="BI13" s="680"/>
      <c r="BJ13" s="680"/>
      <c r="BK13" s="680"/>
      <c r="BL13" s="680"/>
      <c r="BM13" s="680"/>
      <c r="BN13" s="681"/>
      <c r="BO13" s="682">
        <v>52.5</v>
      </c>
      <c r="BP13" s="682"/>
      <c r="BQ13" s="682"/>
      <c r="BR13" s="682"/>
      <c r="BS13" s="688" t="s">
        <v>127</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415124</v>
      </c>
      <c r="CS13" s="680"/>
      <c r="CT13" s="680"/>
      <c r="CU13" s="680"/>
      <c r="CV13" s="680"/>
      <c r="CW13" s="680"/>
      <c r="CX13" s="680"/>
      <c r="CY13" s="681"/>
      <c r="CZ13" s="682">
        <v>14.5</v>
      </c>
      <c r="DA13" s="682"/>
      <c r="DB13" s="682"/>
      <c r="DC13" s="682"/>
      <c r="DD13" s="688">
        <v>123840</v>
      </c>
      <c r="DE13" s="680"/>
      <c r="DF13" s="680"/>
      <c r="DG13" s="680"/>
      <c r="DH13" s="680"/>
      <c r="DI13" s="680"/>
      <c r="DJ13" s="680"/>
      <c r="DK13" s="680"/>
      <c r="DL13" s="680"/>
      <c r="DM13" s="680"/>
      <c r="DN13" s="680"/>
      <c r="DO13" s="680"/>
      <c r="DP13" s="681"/>
      <c r="DQ13" s="688">
        <v>337168</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18294</v>
      </c>
      <c r="BH14" s="680"/>
      <c r="BI14" s="680"/>
      <c r="BJ14" s="680"/>
      <c r="BK14" s="680"/>
      <c r="BL14" s="680"/>
      <c r="BM14" s="680"/>
      <c r="BN14" s="681"/>
      <c r="BO14" s="682">
        <v>1.9</v>
      </c>
      <c r="BP14" s="682"/>
      <c r="BQ14" s="682"/>
      <c r="BR14" s="682"/>
      <c r="BS14" s="688" t="s">
        <v>127</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240947</v>
      </c>
      <c r="CS14" s="680"/>
      <c r="CT14" s="680"/>
      <c r="CU14" s="680"/>
      <c r="CV14" s="680"/>
      <c r="CW14" s="680"/>
      <c r="CX14" s="680"/>
      <c r="CY14" s="681"/>
      <c r="CZ14" s="682">
        <v>8.4</v>
      </c>
      <c r="DA14" s="682"/>
      <c r="DB14" s="682"/>
      <c r="DC14" s="682"/>
      <c r="DD14" s="688">
        <v>121239</v>
      </c>
      <c r="DE14" s="680"/>
      <c r="DF14" s="680"/>
      <c r="DG14" s="680"/>
      <c r="DH14" s="680"/>
      <c r="DI14" s="680"/>
      <c r="DJ14" s="680"/>
      <c r="DK14" s="680"/>
      <c r="DL14" s="680"/>
      <c r="DM14" s="680"/>
      <c r="DN14" s="680"/>
      <c r="DO14" s="680"/>
      <c r="DP14" s="681"/>
      <c r="DQ14" s="688">
        <v>179571</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14359</v>
      </c>
      <c r="S15" s="680"/>
      <c r="T15" s="680"/>
      <c r="U15" s="680"/>
      <c r="V15" s="680"/>
      <c r="W15" s="680"/>
      <c r="X15" s="680"/>
      <c r="Y15" s="681"/>
      <c r="Z15" s="682">
        <v>0.5</v>
      </c>
      <c r="AA15" s="682"/>
      <c r="AB15" s="682"/>
      <c r="AC15" s="682"/>
      <c r="AD15" s="683">
        <v>14359</v>
      </c>
      <c r="AE15" s="683"/>
      <c r="AF15" s="683"/>
      <c r="AG15" s="683"/>
      <c r="AH15" s="683"/>
      <c r="AI15" s="683"/>
      <c r="AJ15" s="683"/>
      <c r="AK15" s="683"/>
      <c r="AL15" s="684">
        <v>0.7</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27271</v>
      </c>
      <c r="BH15" s="680"/>
      <c r="BI15" s="680"/>
      <c r="BJ15" s="680"/>
      <c r="BK15" s="680"/>
      <c r="BL15" s="680"/>
      <c r="BM15" s="680"/>
      <c r="BN15" s="681"/>
      <c r="BO15" s="682">
        <v>2.8</v>
      </c>
      <c r="BP15" s="682"/>
      <c r="BQ15" s="682"/>
      <c r="BR15" s="682"/>
      <c r="BS15" s="688" t="s">
        <v>127</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295821</v>
      </c>
      <c r="CS15" s="680"/>
      <c r="CT15" s="680"/>
      <c r="CU15" s="680"/>
      <c r="CV15" s="680"/>
      <c r="CW15" s="680"/>
      <c r="CX15" s="680"/>
      <c r="CY15" s="681"/>
      <c r="CZ15" s="682">
        <v>10.4</v>
      </c>
      <c r="DA15" s="682"/>
      <c r="DB15" s="682"/>
      <c r="DC15" s="682"/>
      <c r="DD15" s="688">
        <v>1296</v>
      </c>
      <c r="DE15" s="680"/>
      <c r="DF15" s="680"/>
      <c r="DG15" s="680"/>
      <c r="DH15" s="680"/>
      <c r="DI15" s="680"/>
      <c r="DJ15" s="680"/>
      <c r="DK15" s="680"/>
      <c r="DL15" s="680"/>
      <c r="DM15" s="680"/>
      <c r="DN15" s="680"/>
      <c r="DO15" s="680"/>
      <c r="DP15" s="681"/>
      <c r="DQ15" s="688">
        <v>272842</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3074</v>
      </c>
      <c r="S17" s="680"/>
      <c r="T17" s="680"/>
      <c r="U17" s="680"/>
      <c r="V17" s="680"/>
      <c r="W17" s="680"/>
      <c r="X17" s="680"/>
      <c r="Y17" s="681"/>
      <c r="Z17" s="682">
        <v>0.1</v>
      </c>
      <c r="AA17" s="682"/>
      <c r="AB17" s="682"/>
      <c r="AC17" s="682"/>
      <c r="AD17" s="683">
        <v>3074</v>
      </c>
      <c r="AE17" s="683"/>
      <c r="AF17" s="683"/>
      <c r="AG17" s="683"/>
      <c r="AH17" s="683"/>
      <c r="AI17" s="683"/>
      <c r="AJ17" s="683"/>
      <c r="AK17" s="683"/>
      <c r="AL17" s="684">
        <v>0.2</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145190</v>
      </c>
      <c r="CS17" s="680"/>
      <c r="CT17" s="680"/>
      <c r="CU17" s="680"/>
      <c r="CV17" s="680"/>
      <c r="CW17" s="680"/>
      <c r="CX17" s="680"/>
      <c r="CY17" s="681"/>
      <c r="CZ17" s="682">
        <v>5.0999999999999996</v>
      </c>
      <c r="DA17" s="682"/>
      <c r="DB17" s="682"/>
      <c r="DC17" s="682"/>
      <c r="DD17" s="688" t="s">
        <v>127</v>
      </c>
      <c r="DE17" s="680"/>
      <c r="DF17" s="680"/>
      <c r="DG17" s="680"/>
      <c r="DH17" s="680"/>
      <c r="DI17" s="680"/>
      <c r="DJ17" s="680"/>
      <c r="DK17" s="680"/>
      <c r="DL17" s="680"/>
      <c r="DM17" s="680"/>
      <c r="DN17" s="680"/>
      <c r="DO17" s="680"/>
      <c r="DP17" s="681"/>
      <c r="DQ17" s="688">
        <v>145190</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880865</v>
      </c>
      <c r="S18" s="680"/>
      <c r="T18" s="680"/>
      <c r="U18" s="680"/>
      <c r="V18" s="680"/>
      <c r="W18" s="680"/>
      <c r="X18" s="680"/>
      <c r="Y18" s="681"/>
      <c r="Z18" s="682">
        <v>29.7</v>
      </c>
      <c r="AA18" s="682"/>
      <c r="AB18" s="682"/>
      <c r="AC18" s="682"/>
      <c r="AD18" s="683">
        <v>790690</v>
      </c>
      <c r="AE18" s="683"/>
      <c r="AF18" s="683"/>
      <c r="AG18" s="683"/>
      <c r="AH18" s="683"/>
      <c r="AI18" s="683"/>
      <c r="AJ18" s="683"/>
      <c r="AK18" s="683"/>
      <c r="AL18" s="684">
        <v>39.799999999999997</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790690</v>
      </c>
      <c r="S19" s="680"/>
      <c r="T19" s="680"/>
      <c r="U19" s="680"/>
      <c r="V19" s="680"/>
      <c r="W19" s="680"/>
      <c r="X19" s="680"/>
      <c r="Y19" s="681"/>
      <c r="Z19" s="682">
        <v>26.7</v>
      </c>
      <c r="AA19" s="682"/>
      <c r="AB19" s="682"/>
      <c r="AC19" s="682"/>
      <c r="AD19" s="683">
        <v>790690</v>
      </c>
      <c r="AE19" s="683"/>
      <c r="AF19" s="683"/>
      <c r="AG19" s="683"/>
      <c r="AH19" s="683"/>
      <c r="AI19" s="683"/>
      <c r="AJ19" s="683"/>
      <c r="AK19" s="683"/>
      <c r="AL19" s="684">
        <v>39.799999999999997</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443</v>
      </c>
      <c r="BH19" s="680"/>
      <c r="BI19" s="680"/>
      <c r="BJ19" s="680"/>
      <c r="BK19" s="680"/>
      <c r="BL19" s="680"/>
      <c r="BM19" s="680"/>
      <c r="BN19" s="681"/>
      <c r="BO19" s="682">
        <v>0</v>
      </c>
      <c r="BP19" s="682"/>
      <c r="BQ19" s="682"/>
      <c r="BR19" s="682"/>
      <c r="BS19" s="688" t="s">
        <v>127</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90175</v>
      </c>
      <c r="S20" s="680"/>
      <c r="T20" s="680"/>
      <c r="U20" s="680"/>
      <c r="V20" s="680"/>
      <c r="W20" s="680"/>
      <c r="X20" s="680"/>
      <c r="Y20" s="681"/>
      <c r="Z20" s="682">
        <v>3</v>
      </c>
      <c r="AA20" s="682"/>
      <c r="AB20" s="682"/>
      <c r="AC20" s="682"/>
      <c r="AD20" s="683" t="s">
        <v>127</v>
      </c>
      <c r="AE20" s="683"/>
      <c r="AF20" s="683"/>
      <c r="AG20" s="683"/>
      <c r="AH20" s="683"/>
      <c r="AI20" s="683"/>
      <c r="AJ20" s="683"/>
      <c r="AK20" s="683"/>
      <c r="AL20" s="684" t="s">
        <v>127</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443</v>
      </c>
      <c r="BH20" s="680"/>
      <c r="BI20" s="680"/>
      <c r="BJ20" s="680"/>
      <c r="BK20" s="680"/>
      <c r="BL20" s="680"/>
      <c r="BM20" s="680"/>
      <c r="BN20" s="681"/>
      <c r="BO20" s="682">
        <v>0</v>
      </c>
      <c r="BP20" s="682"/>
      <c r="BQ20" s="682"/>
      <c r="BR20" s="682"/>
      <c r="BS20" s="688" t="s">
        <v>127</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2853763</v>
      </c>
      <c r="CS20" s="680"/>
      <c r="CT20" s="680"/>
      <c r="CU20" s="680"/>
      <c r="CV20" s="680"/>
      <c r="CW20" s="680"/>
      <c r="CX20" s="680"/>
      <c r="CY20" s="681"/>
      <c r="CZ20" s="682">
        <v>100</v>
      </c>
      <c r="DA20" s="682"/>
      <c r="DB20" s="682"/>
      <c r="DC20" s="682"/>
      <c r="DD20" s="688">
        <v>332097</v>
      </c>
      <c r="DE20" s="680"/>
      <c r="DF20" s="680"/>
      <c r="DG20" s="680"/>
      <c r="DH20" s="680"/>
      <c r="DI20" s="680"/>
      <c r="DJ20" s="680"/>
      <c r="DK20" s="680"/>
      <c r="DL20" s="680"/>
      <c r="DM20" s="680"/>
      <c r="DN20" s="680"/>
      <c r="DO20" s="680"/>
      <c r="DP20" s="681"/>
      <c r="DQ20" s="688">
        <v>2379205</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443</v>
      </c>
      <c r="BH21" s="680"/>
      <c r="BI21" s="680"/>
      <c r="BJ21" s="680"/>
      <c r="BK21" s="680"/>
      <c r="BL21" s="680"/>
      <c r="BM21" s="680"/>
      <c r="BN21" s="681"/>
      <c r="BO21" s="682">
        <v>0</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2046081</v>
      </c>
      <c r="S22" s="680"/>
      <c r="T22" s="680"/>
      <c r="U22" s="680"/>
      <c r="V22" s="680"/>
      <c r="W22" s="680"/>
      <c r="X22" s="680"/>
      <c r="Y22" s="681"/>
      <c r="Z22" s="682">
        <v>69</v>
      </c>
      <c r="AA22" s="682"/>
      <c r="AB22" s="682"/>
      <c r="AC22" s="682"/>
      <c r="AD22" s="683">
        <v>1955906</v>
      </c>
      <c r="AE22" s="683"/>
      <c r="AF22" s="683"/>
      <c r="AG22" s="683"/>
      <c r="AH22" s="683"/>
      <c r="AI22" s="683"/>
      <c r="AJ22" s="683"/>
      <c r="AK22" s="683"/>
      <c r="AL22" s="684">
        <v>98.5</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714</v>
      </c>
      <c r="S23" s="680"/>
      <c r="T23" s="680"/>
      <c r="U23" s="680"/>
      <c r="V23" s="680"/>
      <c r="W23" s="680"/>
      <c r="X23" s="680"/>
      <c r="Y23" s="681"/>
      <c r="Z23" s="682">
        <v>0</v>
      </c>
      <c r="AA23" s="682"/>
      <c r="AB23" s="682"/>
      <c r="AC23" s="682"/>
      <c r="AD23" s="683">
        <v>714</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23251</v>
      </c>
      <c r="S24" s="680"/>
      <c r="T24" s="680"/>
      <c r="U24" s="680"/>
      <c r="V24" s="680"/>
      <c r="W24" s="680"/>
      <c r="X24" s="680"/>
      <c r="Y24" s="681"/>
      <c r="Z24" s="682">
        <v>0.8</v>
      </c>
      <c r="AA24" s="682"/>
      <c r="AB24" s="682"/>
      <c r="AC24" s="682"/>
      <c r="AD24" s="683">
        <v>999</v>
      </c>
      <c r="AE24" s="683"/>
      <c r="AF24" s="683"/>
      <c r="AG24" s="683"/>
      <c r="AH24" s="683"/>
      <c r="AI24" s="683"/>
      <c r="AJ24" s="683"/>
      <c r="AK24" s="683"/>
      <c r="AL24" s="684">
        <v>0.1</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916874</v>
      </c>
      <c r="CS24" s="669"/>
      <c r="CT24" s="669"/>
      <c r="CU24" s="669"/>
      <c r="CV24" s="669"/>
      <c r="CW24" s="669"/>
      <c r="CX24" s="669"/>
      <c r="CY24" s="670"/>
      <c r="CZ24" s="673">
        <v>32.1</v>
      </c>
      <c r="DA24" s="674"/>
      <c r="DB24" s="674"/>
      <c r="DC24" s="693"/>
      <c r="DD24" s="712">
        <v>723834</v>
      </c>
      <c r="DE24" s="669"/>
      <c r="DF24" s="669"/>
      <c r="DG24" s="669"/>
      <c r="DH24" s="669"/>
      <c r="DI24" s="669"/>
      <c r="DJ24" s="669"/>
      <c r="DK24" s="670"/>
      <c r="DL24" s="712">
        <v>714525</v>
      </c>
      <c r="DM24" s="669"/>
      <c r="DN24" s="669"/>
      <c r="DO24" s="669"/>
      <c r="DP24" s="669"/>
      <c r="DQ24" s="669"/>
      <c r="DR24" s="669"/>
      <c r="DS24" s="669"/>
      <c r="DT24" s="669"/>
      <c r="DU24" s="669"/>
      <c r="DV24" s="670"/>
      <c r="DW24" s="673">
        <v>34</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38353</v>
      </c>
      <c r="S25" s="680"/>
      <c r="T25" s="680"/>
      <c r="U25" s="680"/>
      <c r="V25" s="680"/>
      <c r="W25" s="680"/>
      <c r="X25" s="680"/>
      <c r="Y25" s="681"/>
      <c r="Z25" s="682">
        <v>1.3</v>
      </c>
      <c r="AA25" s="682"/>
      <c r="AB25" s="682"/>
      <c r="AC25" s="682"/>
      <c r="AD25" s="683">
        <v>96</v>
      </c>
      <c r="AE25" s="683"/>
      <c r="AF25" s="683"/>
      <c r="AG25" s="683"/>
      <c r="AH25" s="683"/>
      <c r="AI25" s="683"/>
      <c r="AJ25" s="683"/>
      <c r="AK25" s="683"/>
      <c r="AL25" s="684">
        <v>0</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567683</v>
      </c>
      <c r="CS25" s="715"/>
      <c r="CT25" s="715"/>
      <c r="CU25" s="715"/>
      <c r="CV25" s="715"/>
      <c r="CW25" s="715"/>
      <c r="CX25" s="715"/>
      <c r="CY25" s="716"/>
      <c r="CZ25" s="684">
        <v>19.899999999999999</v>
      </c>
      <c r="DA25" s="713"/>
      <c r="DB25" s="713"/>
      <c r="DC25" s="717"/>
      <c r="DD25" s="688">
        <v>513560</v>
      </c>
      <c r="DE25" s="715"/>
      <c r="DF25" s="715"/>
      <c r="DG25" s="715"/>
      <c r="DH25" s="715"/>
      <c r="DI25" s="715"/>
      <c r="DJ25" s="715"/>
      <c r="DK25" s="716"/>
      <c r="DL25" s="688">
        <v>504251</v>
      </c>
      <c r="DM25" s="715"/>
      <c r="DN25" s="715"/>
      <c r="DO25" s="715"/>
      <c r="DP25" s="715"/>
      <c r="DQ25" s="715"/>
      <c r="DR25" s="715"/>
      <c r="DS25" s="715"/>
      <c r="DT25" s="715"/>
      <c r="DU25" s="715"/>
      <c r="DV25" s="716"/>
      <c r="DW25" s="684">
        <v>24</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7451</v>
      </c>
      <c r="S26" s="680"/>
      <c r="T26" s="680"/>
      <c r="U26" s="680"/>
      <c r="V26" s="680"/>
      <c r="W26" s="680"/>
      <c r="X26" s="680"/>
      <c r="Y26" s="681"/>
      <c r="Z26" s="682">
        <v>0.3</v>
      </c>
      <c r="AA26" s="682"/>
      <c r="AB26" s="682"/>
      <c r="AC26" s="682"/>
      <c r="AD26" s="683">
        <v>122</v>
      </c>
      <c r="AE26" s="683"/>
      <c r="AF26" s="683"/>
      <c r="AG26" s="683"/>
      <c r="AH26" s="683"/>
      <c r="AI26" s="683"/>
      <c r="AJ26" s="683"/>
      <c r="AK26" s="683"/>
      <c r="AL26" s="684">
        <v>0</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368375</v>
      </c>
      <c r="CS26" s="680"/>
      <c r="CT26" s="680"/>
      <c r="CU26" s="680"/>
      <c r="CV26" s="680"/>
      <c r="CW26" s="680"/>
      <c r="CX26" s="680"/>
      <c r="CY26" s="681"/>
      <c r="CZ26" s="684">
        <v>12.9</v>
      </c>
      <c r="DA26" s="713"/>
      <c r="DB26" s="713"/>
      <c r="DC26" s="717"/>
      <c r="DD26" s="688">
        <v>320088</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218379</v>
      </c>
      <c r="S27" s="680"/>
      <c r="T27" s="680"/>
      <c r="U27" s="680"/>
      <c r="V27" s="680"/>
      <c r="W27" s="680"/>
      <c r="X27" s="680"/>
      <c r="Y27" s="681"/>
      <c r="Z27" s="682">
        <v>7.4</v>
      </c>
      <c r="AA27" s="682"/>
      <c r="AB27" s="682"/>
      <c r="AC27" s="682"/>
      <c r="AD27" s="683" t="s">
        <v>127</v>
      </c>
      <c r="AE27" s="683"/>
      <c r="AF27" s="683"/>
      <c r="AG27" s="683"/>
      <c r="AH27" s="683"/>
      <c r="AI27" s="683"/>
      <c r="AJ27" s="683"/>
      <c r="AK27" s="683"/>
      <c r="AL27" s="684" t="s">
        <v>127</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980071</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204001</v>
      </c>
      <c r="CS27" s="715"/>
      <c r="CT27" s="715"/>
      <c r="CU27" s="715"/>
      <c r="CV27" s="715"/>
      <c r="CW27" s="715"/>
      <c r="CX27" s="715"/>
      <c r="CY27" s="716"/>
      <c r="CZ27" s="684">
        <v>7.1</v>
      </c>
      <c r="DA27" s="713"/>
      <c r="DB27" s="713"/>
      <c r="DC27" s="717"/>
      <c r="DD27" s="688">
        <v>65084</v>
      </c>
      <c r="DE27" s="715"/>
      <c r="DF27" s="715"/>
      <c r="DG27" s="715"/>
      <c r="DH27" s="715"/>
      <c r="DI27" s="715"/>
      <c r="DJ27" s="715"/>
      <c r="DK27" s="716"/>
      <c r="DL27" s="688">
        <v>65084</v>
      </c>
      <c r="DM27" s="715"/>
      <c r="DN27" s="715"/>
      <c r="DO27" s="715"/>
      <c r="DP27" s="715"/>
      <c r="DQ27" s="715"/>
      <c r="DR27" s="715"/>
      <c r="DS27" s="715"/>
      <c r="DT27" s="715"/>
      <c r="DU27" s="715"/>
      <c r="DV27" s="716"/>
      <c r="DW27" s="684">
        <v>3.1</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145190</v>
      </c>
      <c r="CS28" s="680"/>
      <c r="CT28" s="680"/>
      <c r="CU28" s="680"/>
      <c r="CV28" s="680"/>
      <c r="CW28" s="680"/>
      <c r="CX28" s="680"/>
      <c r="CY28" s="681"/>
      <c r="CZ28" s="684">
        <v>5.0999999999999996</v>
      </c>
      <c r="DA28" s="713"/>
      <c r="DB28" s="713"/>
      <c r="DC28" s="717"/>
      <c r="DD28" s="688">
        <v>145190</v>
      </c>
      <c r="DE28" s="680"/>
      <c r="DF28" s="680"/>
      <c r="DG28" s="680"/>
      <c r="DH28" s="680"/>
      <c r="DI28" s="680"/>
      <c r="DJ28" s="680"/>
      <c r="DK28" s="681"/>
      <c r="DL28" s="688">
        <v>145190</v>
      </c>
      <c r="DM28" s="680"/>
      <c r="DN28" s="680"/>
      <c r="DO28" s="680"/>
      <c r="DP28" s="680"/>
      <c r="DQ28" s="680"/>
      <c r="DR28" s="680"/>
      <c r="DS28" s="680"/>
      <c r="DT28" s="680"/>
      <c r="DU28" s="680"/>
      <c r="DV28" s="681"/>
      <c r="DW28" s="684">
        <v>6.9</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155177</v>
      </c>
      <c r="S29" s="680"/>
      <c r="T29" s="680"/>
      <c r="U29" s="680"/>
      <c r="V29" s="680"/>
      <c r="W29" s="680"/>
      <c r="X29" s="680"/>
      <c r="Y29" s="681"/>
      <c r="Z29" s="682">
        <v>5.2</v>
      </c>
      <c r="AA29" s="682"/>
      <c r="AB29" s="682"/>
      <c r="AC29" s="682"/>
      <c r="AD29" s="683" t="s">
        <v>127</v>
      </c>
      <c r="AE29" s="683"/>
      <c r="AF29" s="683"/>
      <c r="AG29" s="683"/>
      <c r="AH29" s="683"/>
      <c r="AI29" s="683"/>
      <c r="AJ29" s="683"/>
      <c r="AK29" s="683"/>
      <c r="AL29" s="684" t="s">
        <v>127</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145190</v>
      </c>
      <c r="CS29" s="715"/>
      <c r="CT29" s="715"/>
      <c r="CU29" s="715"/>
      <c r="CV29" s="715"/>
      <c r="CW29" s="715"/>
      <c r="CX29" s="715"/>
      <c r="CY29" s="716"/>
      <c r="CZ29" s="684">
        <v>5.0999999999999996</v>
      </c>
      <c r="DA29" s="713"/>
      <c r="DB29" s="713"/>
      <c r="DC29" s="717"/>
      <c r="DD29" s="688">
        <v>145190</v>
      </c>
      <c r="DE29" s="715"/>
      <c r="DF29" s="715"/>
      <c r="DG29" s="715"/>
      <c r="DH29" s="715"/>
      <c r="DI29" s="715"/>
      <c r="DJ29" s="715"/>
      <c r="DK29" s="716"/>
      <c r="DL29" s="688">
        <v>145190</v>
      </c>
      <c r="DM29" s="715"/>
      <c r="DN29" s="715"/>
      <c r="DO29" s="715"/>
      <c r="DP29" s="715"/>
      <c r="DQ29" s="715"/>
      <c r="DR29" s="715"/>
      <c r="DS29" s="715"/>
      <c r="DT29" s="715"/>
      <c r="DU29" s="715"/>
      <c r="DV29" s="716"/>
      <c r="DW29" s="684">
        <v>6.9</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20537</v>
      </c>
      <c r="S30" s="680"/>
      <c r="T30" s="680"/>
      <c r="U30" s="680"/>
      <c r="V30" s="680"/>
      <c r="W30" s="680"/>
      <c r="X30" s="680"/>
      <c r="Y30" s="681"/>
      <c r="Z30" s="682">
        <v>0.7</v>
      </c>
      <c r="AA30" s="682"/>
      <c r="AB30" s="682"/>
      <c r="AC30" s="682"/>
      <c r="AD30" s="683">
        <v>5316</v>
      </c>
      <c r="AE30" s="683"/>
      <c r="AF30" s="683"/>
      <c r="AG30" s="683"/>
      <c r="AH30" s="683"/>
      <c r="AI30" s="683"/>
      <c r="AJ30" s="683"/>
      <c r="AK30" s="683"/>
      <c r="AL30" s="684">
        <v>0.3</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98.6</v>
      </c>
      <c r="BH30" s="740"/>
      <c r="BI30" s="740"/>
      <c r="BJ30" s="740"/>
      <c r="BK30" s="740"/>
      <c r="BL30" s="740"/>
      <c r="BM30" s="674">
        <v>96.2</v>
      </c>
      <c r="BN30" s="740"/>
      <c r="BO30" s="740"/>
      <c r="BP30" s="740"/>
      <c r="BQ30" s="741"/>
      <c r="BR30" s="739">
        <v>98.4</v>
      </c>
      <c r="BS30" s="740"/>
      <c r="BT30" s="740"/>
      <c r="BU30" s="740"/>
      <c r="BV30" s="740"/>
      <c r="BW30" s="740"/>
      <c r="BX30" s="674">
        <v>96.6</v>
      </c>
      <c r="BY30" s="740"/>
      <c r="BZ30" s="740"/>
      <c r="CA30" s="740"/>
      <c r="CB30" s="741"/>
      <c r="CD30" s="744"/>
      <c r="CE30" s="745"/>
      <c r="CF30" s="694" t="s">
        <v>306</v>
      </c>
      <c r="CG30" s="695"/>
      <c r="CH30" s="695"/>
      <c r="CI30" s="695"/>
      <c r="CJ30" s="695"/>
      <c r="CK30" s="695"/>
      <c r="CL30" s="695"/>
      <c r="CM30" s="695"/>
      <c r="CN30" s="695"/>
      <c r="CO30" s="695"/>
      <c r="CP30" s="695"/>
      <c r="CQ30" s="696"/>
      <c r="CR30" s="679">
        <v>129778</v>
      </c>
      <c r="CS30" s="680"/>
      <c r="CT30" s="680"/>
      <c r="CU30" s="680"/>
      <c r="CV30" s="680"/>
      <c r="CW30" s="680"/>
      <c r="CX30" s="680"/>
      <c r="CY30" s="681"/>
      <c r="CZ30" s="684">
        <v>4.5</v>
      </c>
      <c r="DA30" s="713"/>
      <c r="DB30" s="713"/>
      <c r="DC30" s="717"/>
      <c r="DD30" s="688">
        <v>129778</v>
      </c>
      <c r="DE30" s="680"/>
      <c r="DF30" s="680"/>
      <c r="DG30" s="680"/>
      <c r="DH30" s="680"/>
      <c r="DI30" s="680"/>
      <c r="DJ30" s="680"/>
      <c r="DK30" s="681"/>
      <c r="DL30" s="688">
        <v>129778</v>
      </c>
      <c r="DM30" s="680"/>
      <c r="DN30" s="680"/>
      <c r="DO30" s="680"/>
      <c r="DP30" s="680"/>
      <c r="DQ30" s="680"/>
      <c r="DR30" s="680"/>
      <c r="DS30" s="680"/>
      <c r="DT30" s="680"/>
      <c r="DU30" s="680"/>
      <c r="DV30" s="681"/>
      <c r="DW30" s="684">
        <v>6.2</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52242</v>
      </c>
      <c r="S31" s="680"/>
      <c r="T31" s="680"/>
      <c r="U31" s="680"/>
      <c r="V31" s="680"/>
      <c r="W31" s="680"/>
      <c r="X31" s="680"/>
      <c r="Y31" s="681"/>
      <c r="Z31" s="682">
        <v>1.8</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98.5</v>
      </c>
      <c r="BH31" s="715"/>
      <c r="BI31" s="715"/>
      <c r="BJ31" s="715"/>
      <c r="BK31" s="715"/>
      <c r="BL31" s="715"/>
      <c r="BM31" s="685">
        <v>95.5</v>
      </c>
      <c r="BN31" s="737"/>
      <c r="BO31" s="737"/>
      <c r="BP31" s="737"/>
      <c r="BQ31" s="738"/>
      <c r="BR31" s="736">
        <v>98.2</v>
      </c>
      <c r="BS31" s="715"/>
      <c r="BT31" s="715"/>
      <c r="BU31" s="715"/>
      <c r="BV31" s="715"/>
      <c r="BW31" s="715"/>
      <c r="BX31" s="685">
        <v>96</v>
      </c>
      <c r="BY31" s="737"/>
      <c r="BZ31" s="737"/>
      <c r="CA31" s="737"/>
      <c r="CB31" s="738"/>
      <c r="CD31" s="744"/>
      <c r="CE31" s="745"/>
      <c r="CF31" s="694" t="s">
        <v>310</v>
      </c>
      <c r="CG31" s="695"/>
      <c r="CH31" s="695"/>
      <c r="CI31" s="695"/>
      <c r="CJ31" s="695"/>
      <c r="CK31" s="695"/>
      <c r="CL31" s="695"/>
      <c r="CM31" s="695"/>
      <c r="CN31" s="695"/>
      <c r="CO31" s="695"/>
      <c r="CP31" s="695"/>
      <c r="CQ31" s="696"/>
      <c r="CR31" s="679">
        <v>15412</v>
      </c>
      <c r="CS31" s="715"/>
      <c r="CT31" s="715"/>
      <c r="CU31" s="715"/>
      <c r="CV31" s="715"/>
      <c r="CW31" s="715"/>
      <c r="CX31" s="715"/>
      <c r="CY31" s="716"/>
      <c r="CZ31" s="684">
        <v>0.5</v>
      </c>
      <c r="DA31" s="713"/>
      <c r="DB31" s="713"/>
      <c r="DC31" s="717"/>
      <c r="DD31" s="688">
        <v>15412</v>
      </c>
      <c r="DE31" s="715"/>
      <c r="DF31" s="715"/>
      <c r="DG31" s="715"/>
      <c r="DH31" s="715"/>
      <c r="DI31" s="715"/>
      <c r="DJ31" s="715"/>
      <c r="DK31" s="716"/>
      <c r="DL31" s="688">
        <v>15412</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5353</v>
      </c>
      <c r="S32" s="680"/>
      <c r="T32" s="680"/>
      <c r="U32" s="680"/>
      <c r="V32" s="680"/>
      <c r="W32" s="680"/>
      <c r="X32" s="680"/>
      <c r="Y32" s="681"/>
      <c r="Z32" s="682">
        <v>0.2</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98.7</v>
      </c>
      <c r="BH32" s="749"/>
      <c r="BI32" s="749"/>
      <c r="BJ32" s="749"/>
      <c r="BK32" s="749"/>
      <c r="BL32" s="749"/>
      <c r="BM32" s="750">
        <v>96.5</v>
      </c>
      <c r="BN32" s="749"/>
      <c r="BO32" s="749"/>
      <c r="BP32" s="749"/>
      <c r="BQ32" s="751"/>
      <c r="BR32" s="748">
        <v>98.5</v>
      </c>
      <c r="BS32" s="749"/>
      <c r="BT32" s="749"/>
      <c r="BU32" s="749"/>
      <c r="BV32" s="749"/>
      <c r="BW32" s="749"/>
      <c r="BX32" s="750">
        <v>96.8</v>
      </c>
      <c r="BY32" s="749"/>
      <c r="BZ32" s="749"/>
      <c r="CA32" s="749"/>
      <c r="CB32" s="751"/>
      <c r="CD32" s="746"/>
      <c r="CE32" s="747"/>
      <c r="CF32" s="694" t="s">
        <v>313</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92080</v>
      </c>
      <c r="S33" s="680"/>
      <c r="T33" s="680"/>
      <c r="U33" s="680"/>
      <c r="V33" s="680"/>
      <c r="W33" s="680"/>
      <c r="X33" s="680"/>
      <c r="Y33" s="681"/>
      <c r="Z33" s="682">
        <v>3.1</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1604792</v>
      </c>
      <c r="CS33" s="715"/>
      <c r="CT33" s="715"/>
      <c r="CU33" s="715"/>
      <c r="CV33" s="715"/>
      <c r="CW33" s="715"/>
      <c r="CX33" s="715"/>
      <c r="CY33" s="716"/>
      <c r="CZ33" s="684">
        <v>56.2</v>
      </c>
      <c r="DA33" s="713"/>
      <c r="DB33" s="713"/>
      <c r="DC33" s="717"/>
      <c r="DD33" s="688">
        <v>1450114</v>
      </c>
      <c r="DE33" s="715"/>
      <c r="DF33" s="715"/>
      <c r="DG33" s="715"/>
      <c r="DH33" s="715"/>
      <c r="DI33" s="715"/>
      <c r="DJ33" s="715"/>
      <c r="DK33" s="716"/>
      <c r="DL33" s="688">
        <v>986788</v>
      </c>
      <c r="DM33" s="715"/>
      <c r="DN33" s="715"/>
      <c r="DO33" s="715"/>
      <c r="DP33" s="715"/>
      <c r="DQ33" s="715"/>
      <c r="DR33" s="715"/>
      <c r="DS33" s="715"/>
      <c r="DT33" s="715"/>
      <c r="DU33" s="715"/>
      <c r="DV33" s="716"/>
      <c r="DW33" s="684">
        <v>47</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63284</v>
      </c>
      <c r="S34" s="680"/>
      <c r="T34" s="680"/>
      <c r="U34" s="680"/>
      <c r="V34" s="680"/>
      <c r="W34" s="680"/>
      <c r="X34" s="680"/>
      <c r="Y34" s="681"/>
      <c r="Z34" s="682">
        <v>2.1</v>
      </c>
      <c r="AA34" s="682"/>
      <c r="AB34" s="682"/>
      <c r="AC34" s="682"/>
      <c r="AD34" s="683">
        <v>23512</v>
      </c>
      <c r="AE34" s="683"/>
      <c r="AF34" s="683"/>
      <c r="AG34" s="683"/>
      <c r="AH34" s="683"/>
      <c r="AI34" s="683"/>
      <c r="AJ34" s="683"/>
      <c r="AK34" s="683"/>
      <c r="AL34" s="684">
        <v>1.2</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582586</v>
      </c>
      <c r="CS34" s="680"/>
      <c r="CT34" s="680"/>
      <c r="CU34" s="680"/>
      <c r="CV34" s="680"/>
      <c r="CW34" s="680"/>
      <c r="CX34" s="680"/>
      <c r="CY34" s="681"/>
      <c r="CZ34" s="684">
        <v>20.399999999999999</v>
      </c>
      <c r="DA34" s="713"/>
      <c r="DB34" s="713"/>
      <c r="DC34" s="717"/>
      <c r="DD34" s="688">
        <v>499030</v>
      </c>
      <c r="DE34" s="680"/>
      <c r="DF34" s="680"/>
      <c r="DG34" s="680"/>
      <c r="DH34" s="680"/>
      <c r="DI34" s="680"/>
      <c r="DJ34" s="680"/>
      <c r="DK34" s="681"/>
      <c r="DL34" s="688">
        <v>391571</v>
      </c>
      <c r="DM34" s="680"/>
      <c r="DN34" s="680"/>
      <c r="DO34" s="680"/>
      <c r="DP34" s="680"/>
      <c r="DQ34" s="680"/>
      <c r="DR34" s="680"/>
      <c r="DS34" s="680"/>
      <c r="DT34" s="680"/>
      <c r="DU34" s="680"/>
      <c r="DV34" s="681"/>
      <c r="DW34" s="684">
        <v>18.600000000000001</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240300</v>
      </c>
      <c r="S35" s="680"/>
      <c r="T35" s="680"/>
      <c r="U35" s="680"/>
      <c r="V35" s="680"/>
      <c r="W35" s="680"/>
      <c r="X35" s="680"/>
      <c r="Y35" s="681"/>
      <c r="Z35" s="682">
        <v>8.1</v>
      </c>
      <c r="AA35" s="682"/>
      <c r="AB35" s="682"/>
      <c r="AC35" s="682"/>
      <c r="AD35" s="683" t="s">
        <v>127</v>
      </c>
      <c r="AE35" s="683"/>
      <c r="AF35" s="683"/>
      <c r="AG35" s="683"/>
      <c r="AH35" s="683"/>
      <c r="AI35" s="683"/>
      <c r="AJ35" s="683"/>
      <c r="AK35" s="683"/>
      <c r="AL35" s="684" t="s">
        <v>127</v>
      </c>
      <c r="AM35" s="685"/>
      <c r="AN35" s="685"/>
      <c r="AO35" s="686"/>
      <c r="AP35" s="234"/>
      <c r="AQ35" s="752" t="s">
        <v>321</v>
      </c>
      <c r="AR35" s="753"/>
      <c r="AS35" s="753"/>
      <c r="AT35" s="753"/>
      <c r="AU35" s="753"/>
      <c r="AV35" s="753"/>
      <c r="AW35" s="753"/>
      <c r="AX35" s="753"/>
      <c r="AY35" s="754"/>
      <c r="AZ35" s="668">
        <v>494699</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23145</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88925</v>
      </c>
      <c r="CS35" s="715"/>
      <c r="CT35" s="715"/>
      <c r="CU35" s="715"/>
      <c r="CV35" s="715"/>
      <c r="CW35" s="715"/>
      <c r="CX35" s="715"/>
      <c r="CY35" s="716"/>
      <c r="CZ35" s="684">
        <v>3.1</v>
      </c>
      <c r="DA35" s="713"/>
      <c r="DB35" s="713"/>
      <c r="DC35" s="717"/>
      <c r="DD35" s="688">
        <v>83717</v>
      </c>
      <c r="DE35" s="715"/>
      <c r="DF35" s="715"/>
      <c r="DG35" s="715"/>
      <c r="DH35" s="715"/>
      <c r="DI35" s="715"/>
      <c r="DJ35" s="715"/>
      <c r="DK35" s="716"/>
      <c r="DL35" s="688">
        <v>6898</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325</v>
      </c>
      <c r="AR36" s="757"/>
      <c r="AS36" s="757"/>
      <c r="AT36" s="757"/>
      <c r="AU36" s="757"/>
      <c r="AV36" s="757"/>
      <c r="AW36" s="757"/>
      <c r="AX36" s="757"/>
      <c r="AY36" s="758"/>
      <c r="AZ36" s="679">
        <v>272321</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5145</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346997</v>
      </c>
      <c r="CS36" s="680"/>
      <c r="CT36" s="680"/>
      <c r="CU36" s="680"/>
      <c r="CV36" s="680"/>
      <c r="CW36" s="680"/>
      <c r="CX36" s="680"/>
      <c r="CY36" s="681"/>
      <c r="CZ36" s="684">
        <v>12.2</v>
      </c>
      <c r="DA36" s="713"/>
      <c r="DB36" s="713"/>
      <c r="DC36" s="717"/>
      <c r="DD36" s="688">
        <v>315899</v>
      </c>
      <c r="DE36" s="680"/>
      <c r="DF36" s="680"/>
      <c r="DG36" s="680"/>
      <c r="DH36" s="680"/>
      <c r="DI36" s="680"/>
      <c r="DJ36" s="680"/>
      <c r="DK36" s="681"/>
      <c r="DL36" s="688">
        <v>263461</v>
      </c>
      <c r="DM36" s="680"/>
      <c r="DN36" s="680"/>
      <c r="DO36" s="680"/>
      <c r="DP36" s="680"/>
      <c r="DQ36" s="680"/>
      <c r="DR36" s="680"/>
      <c r="DS36" s="680"/>
      <c r="DT36" s="680"/>
      <c r="DU36" s="680"/>
      <c r="DV36" s="681"/>
      <c r="DW36" s="684">
        <v>12.5</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114100</v>
      </c>
      <c r="S37" s="680"/>
      <c r="T37" s="680"/>
      <c r="U37" s="680"/>
      <c r="V37" s="680"/>
      <c r="W37" s="680"/>
      <c r="X37" s="680"/>
      <c r="Y37" s="681"/>
      <c r="Z37" s="682">
        <v>3.9</v>
      </c>
      <c r="AA37" s="682"/>
      <c r="AB37" s="682"/>
      <c r="AC37" s="682"/>
      <c r="AD37" s="683" t="s">
        <v>127</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677</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988</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103436</v>
      </c>
      <c r="CS37" s="715"/>
      <c r="CT37" s="715"/>
      <c r="CU37" s="715"/>
      <c r="CV37" s="715"/>
      <c r="CW37" s="715"/>
      <c r="CX37" s="715"/>
      <c r="CY37" s="716"/>
      <c r="CZ37" s="684">
        <v>3.6</v>
      </c>
      <c r="DA37" s="713"/>
      <c r="DB37" s="713"/>
      <c r="DC37" s="717"/>
      <c r="DD37" s="688">
        <v>103436</v>
      </c>
      <c r="DE37" s="715"/>
      <c r="DF37" s="715"/>
      <c r="DG37" s="715"/>
      <c r="DH37" s="715"/>
      <c r="DI37" s="715"/>
      <c r="DJ37" s="715"/>
      <c r="DK37" s="716"/>
      <c r="DL37" s="688">
        <v>78157</v>
      </c>
      <c r="DM37" s="715"/>
      <c r="DN37" s="715"/>
      <c r="DO37" s="715"/>
      <c r="DP37" s="715"/>
      <c r="DQ37" s="715"/>
      <c r="DR37" s="715"/>
      <c r="DS37" s="715"/>
      <c r="DT37" s="715"/>
      <c r="DU37" s="715"/>
      <c r="DV37" s="716"/>
      <c r="DW37" s="684">
        <v>3.7</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2963202</v>
      </c>
      <c r="S38" s="760"/>
      <c r="T38" s="760"/>
      <c r="U38" s="760"/>
      <c r="V38" s="760"/>
      <c r="W38" s="760"/>
      <c r="X38" s="760"/>
      <c r="Y38" s="761"/>
      <c r="Z38" s="762">
        <v>100</v>
      </c>
      <c r="AA38" s="762"/>
      <c r="AB38" s="762"/>
      <c r="AC38" s="762"/>
      <c r="AD38" s="763">
        <v>1986665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127</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1674</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494022</v>
      </c>
      <c r="CS38" s="680"/>
      <c r="CT38" s="680"/>
      <c r="CU38" s="680"/>
      <c r="CV38" s="680"/>
      <c r="CW38" s="680"/>
      <c r="CX38" s="680"/>
      <c r="CY38" s="681"/>
      <c r="CZ38" s="684">
        <v>17.3</v>
      </c>
      <c r="DA38" s="713"/>
      <c r="DB38" s="713"/>
      <c r="DC38" s="717"/>
      <c r="DD38" s="688">
        <v>459281</v>
      </c>
      <c r="DE38" s="680"/>
      <c r="DF38" s="680"/>
      <c r="DG38" s="680"/>
      <c r="DH38" s="680"/>
      <c r="DI38" s="680"/>
      <c r="DJ38" s="680"/>
      <c r="DK38" s="681"/>
      <c r="DL38" s="688">
        <v>324858</v>
      </c>
      <c r="DM38" s="680"/>
      <c r="DN38" s="680"/>
      <c r="DO38" s="680"/>
      <c r="DP38" s="680"/>
      <c r="DQ38" s="680"/>
      <c r="DR38" s="680"/>
      <c r="DS38" s="680"/>
      <c r="DT38" s="680"/>
      <c r="DU38" s="680"/>
      <c r="DV38" s="681"/>
      <c r="DW38" s="684">
        <v>15.5</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127</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109</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89862</v>
      </c>
      <c r="CS39" s="715"/>
      <c r="CT39" s="715"/>
      <c r="CU39" s="715"/>
      <c r="CV39" s="715"/>
      <c r="CW39" s="715"/>
      <c r="CX39" s="715"/>
      <c r="CY39" s="716"/>
      <c r="CZ39" s="684">
        <v>3.1</v>
      </c>
      <c r="DA39" s="713"/>
      <c r="DB39" s="713"/>
      <c r="DC39" s="717"/>
      <c r="DD39" s="688">
        <v>89787</v>
      </c>
      <c r="DE39" s="715"/>
      <c r="DF39" s="715"/>
      <c r="DG39" s="715"/>
      <c r="DH39" s="715"/>
      <c r="DI39" s="715"/>
      <c r="DJ39" s="715"/>
      <c r="DK39" s="716"/>
      <c r="DL39" s="688" t="s">
        <v>340</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69260</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340</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2400</v>
      </c>
      <c r="CS40" s="680"/>
      <c r="CT40" s="680"/>
      <c r="CU40" s="680"/>
      <c r="CV40" s="680"/>
      <c r="CW40" s="680"/>
      <c r="CX40" s="680"/>
      <c r="CY40" s="681"/>
      <c r="CZ40" s="684">
        <v>0.1</v>
      </c>
      <c r="DA40" s="713"/>
      <c r="DB40" s="713"/>
      <c r="DC40" s="717"/>
      <c r="DD40" s="688">
        <v>2400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152441</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339</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340</v>
      </c>
      <c r="CS41" s="715"/>
      <c r="CT41" s="715"/>
      <c r="CU41" s="715"/>
      <c r="CV41" s="715"/>
      <c r="CW41" s="715"/>
      <c r="CX41" s="715"/>
      <c r="CY41" s="716"/>
      <c r="CZ41" s="684" t="s">
        <v>127</v>
      </c>
      <c r="DA41" s="713"/>
      <c r="DB41" s="713"/>
      <c r="DC41" s="717"/>
      <c r="DD41" s="688" t="s">
        <v>340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332097</v>
      </c>
      <c r="CS42" s="680"/>
      <c r="CT42" s="680"/>
      <c r="CU42" s="680"/>
      <c r="CV42" s="680"/>
      <c r="CW42" s="680"/>
      <c r="CX42" s="680"/>
      <c r="CY42" s="681"/>
      <c r="CZ42" s="684">
        <v>11.6</v>
      </c>
      <c r="DA42" s="685"/>
      <c r="DB42" s="685"/>
      <c r="DC42" s="780"/>
      <c r="DD42" s="688">
        <v>205257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14046</v>
      </c>
      <c r="CS43" s="715"/>
      <c r="CT43" s="715"/>
      <c r="CU43" s="715"/>
      <c r="CV43" s="715"/>
      <c r="CW43" s="715"/>
      <c r="CX43" s="715"/>
      <c r="CY43" s="716"/>
      <c r="CZ43" s="684">
        <v>0.5</v>
      </c>
      <c r="DA43" s="713"/>
      <c r="DB43" s="713"/>
      <c r="DC43" s="717"/>
      <c r="DD43" s="688">
        <v>14046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301</v>
      </c>
      <c r="CE44" s="792"/>
      <c r="CF44" s="676" t="s">
        <v>352</v>
      </c>
      <c r="CG44" s="677"/>
      <c r="CH44" s="677"/>
      <c r="CI44" s="677"/>
      <c r="CJ44" s="677"/>
      <c r="CK44" s="677"/>
      <c r="CL44" s="677"/>
      <c r="CM44" s="677"/>
      <c r="CN44" s="677"/>
      <c r="CO44" s="677"/>
      <c r="CP44" s="677"/>
      <c r="CQ44" s="678"/>
      <c r="CR44" s="679">
        <v>332097</v>
      </c>
      <c r="CS44" s="680"/>
      <c r="CT44" s="680"/>
      <c r="CU44" s="680"/>
      <c r="CV44" s="680"/>
      <c r="CW44" s="680"/>
      <c r="CX44" s="680"/>
      <c r="CY44" s="681"/>
      <c r="CZ44" s="684">
        <v>11.6</v>
      </c>
      <c r="DA44" s="685"/>
      <c r="DB44" s="685"/>
      <c r="DC44" s="780"/>
      <c r="DD44" s="688">
        <v>205257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211331</v>
      </c>
      <c r="CS45" s="715"/>
      <c r="CT45" s="715"/>
      <c r="CU45" s="715"/>
      <c r="CV45" s="715"/>
      <c r="CW45" s="715"/>
      <c r="CX45" s="715"/>
      <c r="CY45" s="716"/>
      <c r="CZ45" s="684">
        <v>7.4</v>
      </c>
      <c r="DA45" s="713"/>
      <c r="DB45" s="713"/>
      <c r="DC45" s="717"/>
      <c r="DD45" s="688">
        <v>87752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67361</v>
      </c>
      <c r="CS46" s="680"/>
      <c r="CT46" s="680"/>
      <c r="CU46" s="680"/>
      <c r="CV46" s="680"/>
      <c r="CW46" s="680"/>
      <c r="CX46" s="680"/>
      <c r="CY46" s="681"/>
      <c r="CZ46" s="684">
        <v>2.4</v>
      </c>
      <c r="DA46" s="685"/>
      <c r="DB46" s="685"/>
      <c r="DC46" s="780"/>
      <c r="DD46" s="688">
        <v>64100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t="s">
        <v>340</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127</v>
      </c>
      <c r="CS48" s="680"/>
      <c r="CT48" s="680"/>
      <c r="CU48" s="680"/>
      <c r="CV48" s="680"/>
      <c r="CW48" s="680"/>
      <c r="CX48" s="680"/>
      <c r="CY48" s="681"/>
      <c r="CZ48" s="684" t="s">
        <v>340</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2853763</v>
      </c>
      <c r="CS49" s="749"/>
      <c r="CT49" s="749"/>
      <c r="CU49" s="749"/>
      <c r="CV49" s="749"/>
      <c r="CW49" s="749"/>
      <c r="CX49" s="749"/>
      <c r="CY49" s="781"/>
      <c r="CZ49" s="764">
        <v>100</v>
      </c>
      <c r="DA49" s="782"/>
      <c r="DB49" s="782"/>
      <c r="DC49" s="783"/>
      <c r="DD49" s="784">
        <v>2379205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Rx/IKwycSZ9o9OsrS1sxdxcVuF5kOi8lnSI1duDw5vXbAUtmpfiNE/vTQVNr6nfjB+KSNFntykUdLR4Vj1iwMg==" saltValue="QGOOguvnYGNre1fQLs8AQ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55" zoomScaleNormal="55" zoomScaleSheetLayoutView="70" workbookViewId="0">
      <selection activeCell="AP16" sqref="AP16:AT1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2958</v>
      </c>
      <c r="R7" s="815"/>
      <c r="S7" s="815"/>
      <c r="T7" s="815"/>
      <c r="U7" s="815"/>
      <c r="V7" s="815">
        <v>2849</v>
      </c>
      <c r="W7" s="815"/>
      <c r="X7" s="815"/>
      <c r="Y7" s="815"/>
      <c r="Z7" s="815"/>
      <c r="AA7" s="815">
        <v>109</v>
      </c>
      <c r="AB7" s="815"/>
      <c r="AC7" s="815"/>
      <c r="AD7" s="815"/>
      <c r="AE7" s="816"/>
      <c r="AF7" s="817">
        <v>99</v>
      </c>
      <c r="AG7" s="818"/>
      <c r="AH7" s="818"/>
      <c r="AI7" s="818"/>
      <c r="AJ7" s="819"/>
      <c r="AK7" s="854">
        <v>10</v>
      </c>
      <c r="AL7" s="855"/>
      <c r="AM7" s="855"/>
      <c r="AN7" s="855"/>
      <c r="AO7" s="855"/>
      <c r="AP7" s="855">
        <v>3290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61" t="s">
        <v>588</v>
      </c>
      <c r="CI7" s="852"/>
      <c r="CJ7" s="852"/>
      <c r="CK7" s="852"/>
      <c r="CL7" s="853"/>
      <c r="CM7" s="851">
        <v>10</v>
      </c>
      <c r="CN7" s="852"/>
      <c r="CO7" s="852"/>
      <c r="CP7" s="852"/>
      <c r="CQ7" s="853"/>
      <c r="CR7" s="851">
        <v>5</v>
      </c>
      <c r="CS7" s="852"/>
      <c r="CT7" s="852"/>
      <c r="CU7" s="852"/>
      <c r="CV7" s="853"/>
      <c r="CW7" s="851" t="s">
        <v>571</v>
      </c>
      <c r="CX7" s="852"/>
      <c r="CY7" s="852"/>
      <c r="CZ7" s="852"/>
      <c r="DA7" s="853"/>
      <c r="DB7" s="851" t="s">
        <v>571</v>
      </c>
      <c r="DC7" s="852"/>
      <c r="DD7" s="852"/>
      <c r="DE7" s="852"/>
      <c r="DF7" s="853"/>
      <c r="DG7" s="851" t="s">
        <v>571</v>
      </c>
      <c r="DH7" s="852"/>
      <c r="DI7" s="852"/>
      <c r="DJ7" s="852"/>
      <c r="DK7" s="853"/>
      <c r="DL7" s="851" t="s">
        <v>571</v>
      </c>
      <c r="DM7" s="852"/>
      <c r="DN7" s="852"/>
      <c r="DO7" s="852"/>
      <c r="DP7" s="853"/>
      <c r="DQ7" s="851" t="s">
        <v>595</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5</v>
      </c>
      <c r="R8" s="839"/>
      <c r="S8" s="839"/>
      <c r="T8" s="839"/>
      <c r="U8" s="839"/>
      <c r="V8" s="839">
        <v>5</v>
      </c>
      <c r="W8" s="839"/>
      <c r="X8" s="839"/>
      <c r="Y8" s="839"/>
      <c r="Z8" s="839"/>
      <c r="AA8" s="839">
        <v>0</v>
      </c>
      <c r="AB8" s="839"/>
      <c r="AC8" s="839"/>
      <c r="AD8" s="839"/>
      <c r="AE8" s="840"/>
      <c r="AF8" s="841">
        <v>0</v>
      </c>
      <c r="AG8" s="842"/>
      <c r="AH8" s="842"/>
      <c r="AI8" s="842"/>
      <c r="AJ8" s="843"/>
      <c r="AK8" s="844">
        <v>0</v>
      </c>
      <c r="AL8" s="845"/>
      <c r="AM8" s="845"/>
      <c r="AN8" s="845"/>
      <c r="AO8" s="845"/>
      <c r="AP8" s="845" t="s">
        <v>572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382</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x14ac:dyDescent="0.2">
      <c r="A23" s="264" t="s">
        <v>383</v>
      </c>
      <c r="B23" s="871" t="s">
        <v>384</v>
      </c>
      <c r="C23" s="872"/>
      <c r="D23" s="872"/>
      <c r="E23" s="872"/>
      <c r="F23" s="872"/>
      <c r="G23" s="872"/>
      <c r="H23" s="872"/>
      <c r="I23" s="872"/>
      <c r="J23" s="872"/>
      <c r="K23" s="872"/>
      <c r="L23" s="872"/>
      <c r="M23" s="872"/>
      <c r="N23" s="872"/>
      <c r="O23" s="872"/>
      <c r="P23" s="873"/>
      <c r="Q23" s="874">
        <v>2963</v>
      </c>
      <c r="R23" s="875"/>
      <c r="S23" s="875"/>
      <c r="T23" s="875"/>
      <c r="U23" s="875"/>
      <c r="V23" s="875">
        <v>2854</v>
      </c>
      <c r="W23" s="875"/>
      <c r="X23" s="875"/>
      <c r="Y23" s="875"/>
      <c r="Z23" s="875"/>
      <c r="AA23" s="875">
        <v>109</v>
      </c>
      <c r="AB23" s="875"/>
      <c r="AC23" s="875"/>
      <c r="AD23" s="875"/>
      <c r="AE23" s="876"/>
      <c r="AF23" s="877">
        <v>99</v>
      </c>
      <c r="AG23" s="875"/>
      <c r="AH23" s="875"/>
      <c r="AI23" s="875"/>
      <c r="AJ23" s="878"/>
      <c r="AK23" s="879"/>
      <c r="AL23" s="880"/>
      <c r="AM23" s="880"/>
      <c r="AN23" s="880"/>
      <c r="AO23" s="880"/>
      <c r="AP23" s="875">
        <v>3290</v>
      </c>
      <c r="AQ23" s="875"/>
      <c r="AR23" s="875"/>
      <c r="AS23" s="875"/>
      <c r="AT23" s="875"/>
      <c r="AU23" s="881"/>
      <c r="AV23" s="881"/>
      <c r="AW23" s="881"/>
      <c r="AX23" s="881"/>
      <c r="AY23" s="882"/>
      <c r="AZ23" s="890" t="s">
        <v>127</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x14ac:dyDescent="0.15">
      <c r="A24" s="889" t="s">
        <v>385</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3" t="s">
        <v>390</v>
      </c>
      <c r="AG26" s="894"/>
      <c r="AH26" s="894"/>
      <c r="AI26" s="894"/>
      <c r="AJ26" s="895"/>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3">
        <v>859</v>
      </c>
      <c r="R28" s="904"/>
      <c r="S28" s="904"/>
      <c r="T28" s="904"/>
      <c r="U28" s="904"/>
      <c r="V28" s="904">
        <v>836</v>
      </c>
      <c r="W28" s="904"/>
      <c r="X28" s="904"/>
      <c r="Y28" s="904"/>
      <c r="Z28" s="904"/>
      <c r="AA28" s="904">
        <v>23</v>
      </c>
      <c r="AB28" s="904"/>
      <c r="AC28" s="904"/>
      <c r="AD28" s="904"/>
      <c r="AE28" s="905"/>
      <c r="AF28" s="906">
        <v>23</v>
      </c>
      <c r="AG28" s="904"/>
      <c r="AH28" s="904"/>
      <c r="AI28" s="904"/>
      <c r="AJ28" s="907"/>
      <c r="AK28" s="908">
        <v>68</v>
      </c>
      <c r="AL28" s="899"/>
      <c r="AM28" s="899"/>
      <c r="AN28" s="899"/>
      <c r="AO28" s="899"/>
      <c r="AP28" s="899" t="s">
        <v>572</v>
      </c>
      <c r="AQ28" s="899"/>
      <c r="AR28" s="899"/>
      <c r="AS28" s="899"/>
      <c r="AT28" s="899"/>
      <c r="AU28" s="899" t="s">
        <v>595</v>
      </c>
      <c r="AV28" s="899"/>
      <c r="AW28" s="899"/>
      <c r="AX28" s="899"/>
      <c r="AY28" s="899"/>
      <c r="AZ28" s="900"/>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504</v>
      </c>
      <c r="R29" s="839"/>
      <c r="S29" s="839"/>
      <c r="T29" s="839"/>
      <c r="U29" s="839"/>
      <c r="V29" s="839">
        <v>496</v>
      </c>
      <c r="W29" s="839"/>
      <c r="X29" s="839"/>
      <c r="Y29" s="839"/>
      <c r="Z29" s="839"/>
      <c r="AA29" s="839">
        <v>9</v>
      </c>
      <c r="AB29" s="839"/>
      <c r="AC29" s="839"/>
      <c r="AD29" s="839"/>
      <c r="AE29" s="840"/>
      <c r="AF29" s="841">
        <v>9</v>
      </c>
      <c r="AG29" s="842"/>
      <c r="AH29" s="842"/>
      <c r="AI29" s="842"/>
      <c r="AJ29" s="843"/>
      <c r="AK29" s="911">
        <v>66</v>
      </c>
      <c r="AL29" s="912"/>
      <c r="AM29" s="912"/>
      <c r="AN29" s="912"/>
      <c r="AO29" s="912"/>
      <c r="AP29" s="912" t="s">
        <v>571</v>
      </c>
      <c r="AQ29" s="912"/>
      <c r="AR29" s="912"/>
      <c r="AS29" s="912"/>
      <c r="AT29" s="912"/>
      <c r="AU29" s="912" t="s">
        <v>595</v>
      </c>
      <c r="AV29" s="912"/>
      <c r="AW29" s="912"/>
      <c r="AX29" s="912"/>
      <c r="AY29" s="912"/>
      <c r="AZ29" s="913"/>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137</v>
      </c>
      <c r="R30" s="839"/>
      <c r="S30" s="839"/>
      <c r="T30" s="839"/>
      <c r="U30" s="839"/>
      <c r="V30" s="839">
        <v>135</v>
      </c>
      <c r="W30" s="839"/>
      <c r="X30" s="839"/>
      <c r="Y30" s="839"/>
      <c r="Z30" s="839"/>
      <c r="AA30" s="839">
        <v>2</v>
      </c>
      <c r="AB30" s="839"/>
      <c r="AC30" s="839"/>
      <c r="AD30" s="839"/>
      <c r="AE30" s="840"/>
      <c r="AF30" s="841">
        <v>2</v>
      </c>
      <c r="AG30" s="842"/>
      <c r="AH30" s="842"/>
      <c r="AI30" s="842"/>
      <c r="AJ30" s="843"/>
      <c r="AK30" s="911">
        <v>78</v>
      </c>
      <c r="AL30" s="912"/>
      <c r="AM30" s="912"/>
      <c r="AN30" s="912"/>
      <c r="AO30" s="912"/>
      <c r="AP30" s="912" t="s">
        <v>571</v>
      </c>
      <c r="AQ30" s="912"/>
      <c r="AR30" s="912"/>
      <c r="AS30" s="912"/>
      <c r="AT30" s="912"/>
      <c r="AU30" s="912" t="s">
        <v>595</v>
      </c>
      <c r="AV30" s="912"/>
      <c r="AW30" s="912"/>
      <c r="AX30" s="912"/>
      <c r="AY30" s="912"/>
      <c r="AZ30" s="913"/>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187</v>
      </c>
      <c r="R31" s="839"/>
      <c r="S31" s="839"/>
      <c r="T31" s="839"/>
      <c r="U31" s="839"/>
      <c r="V31" s="839">
        <v>190</v>
      </c>
      <c r="W31" s="839"/>
      <c r="X31" s="839"/>
      <c r="Y31" s="839"/>
      <c r="Z31" s="839"/>
      <c r="AA31" s="839">
        <v>-3</v>
      </c>
      <c r="AB31" s="839"/>
      <c r="AC31" s="839"/>
      <c r="AD31" s="839"/>
      <c r="AE31" s="840"/>
      <c r="AF31" s="841">
        <v>935</v>
      </c>
      <c r="AG31" s="842"/>
      <c r="AH31" s="842"/>
      <c r="AI31" s="842"/>
      <c r="AJ31" s="843"/>
      <c r="AK31" s="911">
        <v>1</v>
      </c>
      <c r="AL31" s="912"/>
      <c r="AM31" s="912"/>
      <c r="AN31" s="912"/>
      <c r="AO31" s="912"/>
      <c r="AP31" s="912" t="s">
        <v>571</v>
      </c>
      <c r="AQ31" s="912"/>
      <c r="AR31" s="912"/>
      <c r="AS31" s="912"/>
      <c r="AT31" s="912"/>
      <c r="AU31" s="912" t="s">
        <v>595</v>
      </c>
      <c r="AV31" s="912"/>
      <c r="AW31" s="912"/>
      <c r="AX31" s="912"/>
      <c r="AY31" s="912"/>
      <c r="AZ31" s="913"/>
      <c r="BA31" s="913"/>
      <c r="BB31" s="913"/>
      <c r="BC31" s="913"/>
      <c r="BD31" s="913"/>
      <c r="BE31" s="909" t="s">
        <v>399</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315</v>
      </c>
      <c r="R32" s="839"/>
      <c r="S32" s="839"/>
      <c r="T32" s="839"/>
      <c r="U32" s="839"/>
      <c r="V32" s="839">
        <v>310</v>
      </c>
      <c r="W32" s="839"/>
      <c r="X32" s="839"/>
      <c r="Y32" s="839"/>
      <c r="Z32" s="839"/>
      <c r="AA32" s="839">
        <f>Q32-V32</f>
        <v>5</v>
      </c>
      <c r="AB32" s="839"/>
      <c r="AC32" s="839"/>
      <c r="AD32" s="839"/>
      <c r="AE32" s="840"/>
      <c r="AF32" s="841">
        <v>6</v>
      </c>
      <c r="AG32" s="842"/>
      <c r="AH32" s="842"/>
      <c r="AI32" s="842"/>
      <c r="AJ32" s="843"/>
      <c r="AK32" s="911">
        <v>214</v>
      </c>
      <c r="AL32" s="912"/>
      <c r="AM32" s="912"/>
      <c r="AN32" s="912"/>
      <c r="AO32" s="912"/>
      <c r="AP32" s="912">
        <v>732</v>
      </c>
      <c r="AQ32" s="912"/>
      <c r="AR32" s="912"/>
      <c r="AS32" s="912"/>
      <c r="AT32" s="912"/>
      <c r="AU32" s="912">
        <v>732</v>
      </c>
      <c r="AV32" s="912"/>
      <c r="AW32" s="912"/>
      <c r="AX32" s="912"/>
      <c r="AY32" s="912"/>
      <c r="AZ32" s="913"/>
      <c r="BA32" s="913"/>
      <c r="BB32" s="913"/>
      <c r="BC32" s="913"/>
      <c r="BD32" s="913"/>
      <c r="BE32" s="909" t="s">
        <v>401</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89</v>
      </c>
      <c r="R33" s="839"/>
      <c r="S33" s="839"/>
      <c r="T33" s="839"/>
      <c r="U33" s="839"/>
      <c r="V33" s="839">
        <v>86</v>
      </c>
      <c r="W33" s="839"/>
      <c r="X33" s="839"/>
      <c r="Y33" s="839"/>
      <c r="Z33" s="839"/>
      <c r="AA33" s="839">
        <f>Q33-V33</f>
        <v>3</v>
      </c>
      <c r="AB33" s="839"/>
      <c r="AC33" s="839"/>
      <c r="AD33" s="839"/>
      <c r="AE33" s="840"/>
      <c r="AF33" s="841">
        <v>3</v>
      </c>
      <c r="AG33" s="842"/>
      <c r="AH33" s="842"/>
      <c r="AI33" s="842"/>
      <c r="AJ33" s="843"/>
      <c r="AK33" s="911">
        <v>58</v>
      </c>
      <c r="AL33" s="912"/>
      <c r="AM33" s="912"/>
      <c r="AN33" s="912"/>
      <c r="AO33" s="912"/>
      <c r="AP33" s="912">
        <v>71</v>
      </c>
      <c r="AQ33" s="912"/>
      <c r="AR33" s="912"/>
      <c r="AS33" s="912"/>
      <c r="AT33" s="912"/>
      <c r="AU33" s="912">
        <v>71</v>
      </c>
      <c r="AV33" s="912"/>
      <c r="AW33" s="912"/>
      <c r="AX33" s="912"/>
      <c r="AY33" s="912"/>
      <c r="AZ33" s="913"/>
      <c r="BA33" s="913"/>
      <c r="BB33" s="913"/>
      <c r="BC33" s="913"/>
      <c r="BD33" s="913"/>
      <c r="BE33" s="909" t="s">
        <v>403</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404</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x14ac:dyDescent="0.2">
      <c r="A63" s="264" t="s">
        <v>383</v>
      </c>
      <c r="B63" s="871" t="s">
        <v>405</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977</v>
      </c>
      <c r="AG63" s="923"/>
      <c r="AH63" s="923"/>
      <c r="AI63" s="923"/>
      <c r="AJ63" s="924"/>
      <c r="AK63" s="925"/>
      <c r="AL63" s="920"/>
      <c r="AM63" s="920"/>
      <c r="AN63" s="920"/>
      <c r="AO63" s="920"/>
      <c r="AP63" s="923">
        <v>803</v>
      </c>
      <c r="AQ63" s="923"/>
      <c r="AR63" s="923"/>
      <c r="AS63" s="923"/>
      <c r="AT63" s="923"/>
      <c r="AU63" s="923">
        <v>803</v>
      </c>
      <c r="AV63" s="923"/>
      <c r="AW63" s="923"/>
      <c r="AX63" s="923"/>
      <c r="AY63" s="923"/>
      <c r="AZ63" s="927"/>
      <c r="BA63" s="927"/>
      <c r="BB63" s="927"/>
      <c r="BC63" s="927"/>
      <c r="BD63" s="927"/>
      <c r="BE63" s="928"/>
      <c r="BF63" s="928"/>
      <c r="BG63" s="928"/>
      <c r="BH63" s="928"/>
      <c r="BI63" s="929"/>
      <c r="BJ63" s="930" t="s">
        <v>127</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388</v>
      </c>
      <c r="W66" s="798"/>
      <c r="X66" s="798"/>
      <c r="Y66" s="798"/>
      <c r="Z66" s="799"/>
      <c r="AA66" s="797" t="s">
        <v>409</v>
      </c>
      <c r="AB66" s="798"/>
      <c r="AC66" s="798"/>
      <c r="AD66" s="798"/>
      <c r="AE66" s="799"/>
      <c r="AF66" s="933" t="s">
        <v>410</v>
      </c>
      <c r="AG66" s="894"/>
      <c r="AH66" s="894"/>
      <c r="AI66" s="894"/>
      <c r="AJ66" s="934"/>
      <c r="AK66" s="797" t="s">
        <v>411</v>
      </c>
      <c r="AL66" s="821"/>
      <c r="AM66" s="821"/>
      <c r="AN66" s="821"/>
      <c r="AO66" s="822"/>
      <c r="AP66" s="797" t="s">
        <v>412</v>
      </c>
      <c r="AQ66" s="798"/>
      <c r="AR66" s="798"/>
      <c r="AS66" s="798"/>
      <c r="AT66" s="799"/>
      <c r="AU66" s="797" t="s">
        <v>413</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573</v>
      </c>
      <c r="C68" s="951"/>
      <c r="D68" s="951"/>
      <c r="E68" s="951"/>
      <c r="F68" s="951"/>
      <c r="G68" s="951"/>
      <c r="H68" s="951"/>
      <c r="I68" s="951"/>
      <c r="J68" s="951"/>
      <c r="K68" s="951"/>
      <c r="L68" s="951"/>
      <c r="M68" s="951"/>
      <c r="N68" s="951"/>
      <c r="O68" s="951"/>
      <c r="P68" s="952"/>
      <c r="Q68" s="953">
        <v>2391</v>
      </c>
      <c r="R68" s="947"/>
      <c r="S68" s="947"/>
      <c r="T68" s="947"/>
      <c r="U68" s="947"/>
      <c r="V68" s="947">
        <v>2164</v>
      </c>
      <c r="W68" s="947"/>
      <c r="X68" s="947"/>
      <c r="Y68" s="947"/>
      <c r="Z68" s="947"/>
      <c r="AA68" s="947">
        <v>227</v>
      </c>
      <c r="AB68" s="947"/>
      <c r="AC68" s="947"/>
      <c r="AD68" s="947"/>
      <c r="AE68" s="947"/>
      <c r="AF68" s="947">
        <v>227</v>
      </c>
      <c r="AG68" s="947"/>
      <c r="AH68" s="947"/>
      <c r="AI68" s="947"/>
      <c r="AJ68" s="947"/>
      <c r="AK68" s="947">
        <v>145</v>
      </c>
      <c r="AL68" s="947"/>
      <c r="AM68" s="947"/>
      <c r="AN68" s="947"/>
      <c r="AO68" s="947"/>
      <c r="AP68" s="947">
        <v>983</v>
      </c>
      <c r="AQ68" s="947"/>
      <c r="AR68" s="947"/>
      <c r="AS68" s="947"/>
      <c r="AT68" s="947"/>
      <c r="AU68" s="947">
        <v>47</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574</v>
      </c>
      <c r="C69" s="955"/>
      <c r="D69" s="955"/>
      <c r="E69" s="955"/>
      <c r="F69" s="955"/>
      <c r="G69" s="955"/>
      <c r="H69" s="955"/>
      <c r="I69" s="955"/>
      <c r="J69" s="955"/>
      <c r="K69" s="955"/>
      <c r="L69" s="955"/>
      <c r="M69" s="955"/>
      <c r="N69" s="955"/>
      <c r="O69" s="955"/>
      <c r="P69" s="956"/>
      <c r="Q69" s="957">
        <v>6712</v>
      </c>
      <c r="R69" s="912"/>
      <c r="S69" s="912"/>
      <c r="T69" s="912"/>
      <c r="U69" s="912"/>
      <c r="V69" s="912">
        <v>6710</v>
      </c>
      <c r="W69" s="912"/>
      <c r="X69" s="912"/>
      <c r="Y69" s="912"/>
      <c r="Z69" s="912"/>
      <c r="AA69" s="912">
        <v>2</v>
      </c>
      <c r="AB69" s="912"/>
      <c r="AC69" s="912"/>
      <c r="AD69" s="912"/>
      <c r="AE69" s="912"/>
      <c r="AF69" s="912">
        <v>2</v>
      </c>
      <c r="AG69" s="912"/>
      <c r="AH69" s="912"/>
      <c r="AI69" s="912"/>
      <c r="AJ69" s="912"/>
      <c r="AK69" s="912">
        <v>140</v>
      </c>
      <c r="AL69" s="912"/>
      <c r="AM69" s="912"/>
      <c r="AN69" s="912"/>
      <c r="AO69" s="912"/>
      <c r="AP69" s="912">
        <v>3754</v>
      </c>
      <c r="AQ69" s="912"/>
      <c r="AR69" s="912"/>
      <c r="AS69" s="912"/>
      <c r="AT69" s="912"/>
      <c r="AU69" s="912">
        <v>194</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575</v>
      </c>
      <c r="C70" s="955"/>
      <c r="D70" s="955"/>
      <c r="E70" s="955"/>
      <c r="F70" s="955"/>
      <c r="G70" s="955"/>
      <c r="H70" s="955"/>
      <c r="I70" s="955"/>
      <c r="J70" s="955"/>
      <c r="K70" s="955"/>
      <c r="L70" s="955"/>
      <c r="M70" s="955"/>
      <c r="N70" s="955"/>
      <c r="O70" s="955"/>
      <c r="P70" s="956"/>
      <c r="Q70" s="957">
        <v>296</v>
      </c>
      <c r="R70" s="912"/>
      <c r="S70" s="912"/>
      <c r="T70" s="912"/>
      <c r="U70" s="912"/>
      <c r="V70" s="912">
        <v>278</v>
      </c>
      <c r="W70" s="912"/>
      <c r="X70" s="912"/>
      <c r="Y70" s="912"/>
      <c r="Z70" s="912"/>
      <c r="AA70" s="912">
        <v>18</v>
      </c>
      <c r="AB70" s="912"/>
      <c r="AC70" s="912"/>
      <c r="AD70" s="912"/>
      <c r="AE70" s="912"/>
      <c r="AF70" s="912">
        <v>18</v>
      </c>
      <c r="AG70" s="912"/>
      <c r="AH70" s="912"/>
      <c r="AI70" s="912"/>
      <c r="AJ70" s="912"/>
      <c r="AK70" s="912">
        <v>85</v>
      </c>
      <c r="AL70" s="912"/>
      <c r="AM70" s="912"/>
      <c r="AN70" s="912"/>
      <c r="AO70" s="912"/>
      <c r="AP70" s="912" t="s">
        <v>589</v>
      </c>
      <c r="AQ70" s="912"/>
      <c r="AR70" s="912"/>
      <c r="AS70" s="912"/>
      <c r="AT70" s="912"/>
      <c r="AU70" s="912" t="s">
        <v>589</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576</v>
      </c>
      <c r="C71" s="955"/>
      <c r="D71" s="955"/>
      <c r="E71" s="955"/>
      <c r="F71" s="955"/>
      <c r="G71" s="955"/>
      <c r="H71" s="955"/>
      <c r="I71" s="955"/>
      <c r="J71" s="955"/>
      <c r="K71" s="955"/>
      <c r="L71" s="955"/>
      <c r="M71" s="955"/>
      <c r="N71" s="955"/>
      <c r="O71" s="955"/>
      <c r="P71" s="956"/>
      <c r="Q71" s="957">
        <v>6602</v>
      </c>
      <c r="R71" s="912"/>
      <c r="S71" s="912"/>
      <c r="T71" s="912"/>
      <c r="U71" s="912"/>
      <c r="V71" s="912">
        <v>5976</v>
      </c>
      <c r="W71" s="912"/>
      <c r="X71" s="912"/>
      <c r="Y71" s="912"/>
      <c r="Z71" s="912"/>
      <c r="AA71" s="912">
        <v>625</v>
      </c>
      <c r="AB71" s="912"/>
      <c r="AC71" s="912"/>
      <c r="AD71" s="912"/>
      <c r="AE71" s="912"/>
      <c r="AF71" s="912">
        <v>625</v>
      </c>
      <c r="AG71" s="912"/>
      <c r="AH71" s="912"/>
      <c r="AI71" s="912"/>
      <c r="AJ71" s="912"/>
      <c r="AK71" s="912">
        <v>16</v>
      </c>
      <c r="AL71" s="912"/>
      <c r="AM71" s="912"/>
      <c r="AN71" s="912"/>
      <c r="AO71" s="912"/>
      <c r="AP71" s="912" t="s">
        <v>589</v>
      </c>
      <c r="AQ71" s="912"/>
      <c r="AR71" s="912"/>
      <c r="AS71" s="912"/>
      <c r="AT71" s="912"/>
      <c r="AU71" s="912" t="s">
        <v>589</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577</v>
      </c>
      <c r="C72" s="955"/>
      <c r="D72" s="955"/>
      <c r="E72" s="955"/>
      <c r="F72" s="955"/>
      <c r="G72" s="955"/>
      <c r="H72" s="955"/>
      <c r="I72" s="955"/>
      <c r="J72" s="955"/>
      <c r="K72" s="955"/>
      <c r="L72" s="955"/>
      <c r="M72" s="955"/>
      <c r="N72" s="955"/>
      <c r="O72" s="955"/>
      <c r="P72" s="956"/>
      <c r="Q72" s="957">
        <v>139</v>
      </c>
      <c r="R72" s="912"/>
      <c r="S72" s="912"/>
      <c r="T72" s="912"/>
      <c r="U72" s="912"/>
      <c r="V72" s="912">
        <v>138</v>
      </c>
      <c r="W72" s="912"/>
      <c r="X72" s="912"/>
      <c r="Y72" s="912"/>
      <c r="Z72" s="912"/>
      <c r="AA72" s="912">
        <v>2</v>
      </c>
      <c r="AB72" s="912"/>
      <c r="AC72" s="912"/>
      <c r="AD72" s="912"/>
      <c r="AE72" s="912"/>
      <c r="AF72" s="912">
        <v>2</v>
      </c>
      <c r="AG72" s="912"/>
      <c r="AH72" s="912"/>
      <c r="AI72" s="912"/>
      <c r="AJ72" s="912"/>
      <c r="AK72" s="912" t="s">
        <v>589</v>
      </c>
      <c r="AL72" s="912"/>
      <c r="AM72" s="912"/>
      <c r="AN72" s="912"/>
      <c r="AO72" s="912"/>
      <c r="AP72" s="912" t="s">
        <v>589</v>
      </c>
      <c r="AQ72" s="912"/>
      <c r="AR72" s="912"/>
      <c r="AS72" s="912"/>
      <c r="AT72" s="912"/>
      <c r="AU72" s="912" t="s">
        <v>589</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578</v>
      </c>
      <c r="C73" s="955"/>
      <c r="D73" s="955"/>
      <c r="E73" s="955"/>
      <c r="F73" s="955"/>
      <c r="G73" s="955"/>
      <c r="H73" s="955"/>
      <c r="I73" s="955"/>
      <c r="J73" s="955"/>
      <c r="K73" s="955"/>
      <c r="L73" s="955"/>
      <c r="M73" s="955"/>
      <c r="N73" s="955"/>
      <c r="O73" s="955"/>
      <c r="P73" s="956"/>
      <c r="Q73" s="957">
        <v>64</v>
      </c>
      <c r="R73" s="912"/>
      <c r="S73" s="912"/>
      <c r="T73" s="912"/>
      <c r="U73" s="912"/>
      <c r="V73" s="912">
        <v>63</v>
      </c>
      <c r="W73" s="912"/>
      <c r="X73" s="912"/>
      <c r="Y73" s="912"/>
      <c r="Z73" s="912"/>
      <c r="AA73" s="912">
        <v>1</v>
      </c>
      <c r="AB73" s="912"/>
      <c r="AC73" s="912"/>
      <c r="AD73" s="912"/>
      <c r="AE73" s="912"/>
      <c r="AF73" s="912">
        <v>1</v>
      </c>
      <c r="AG73" s="912"/>
      <c r="AH73" s="912"/>
      <c r="AI73" s="912"/>
      <c r="AJ73" s="912"/>
      <c r="AK73" s="912" t="s">
        <v>589</v>
      </c>
      <c r="AL73" s="912"/>
      <c r="AM73" s="912"/>
      <c r="AN73" s="912"/>
      <c r="AO73" s="912"/>
      <c r="AP73" s="912" t="s">
        <v>589</v>
      </c>
      <c r="AQ73" s="912"/>
      <c r="AR73" s="912"/>
      <c r="AS73" s="912"/>
      <c r="AT73" s="912"/>
      <c r="AU73" s="912" t="s">
        <v>589</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579</v>
      </c>
      <c r="C74" s="955"/>
      <c r="D74" s="955"/>
      <c r="E74" s="955"/>
      <c r="F74" s="955"/>
      <c r="G74" s="955"/>
      <c r="H74" s="955"/>
      <c r="I74" s="955"/>
      <c r="J74" s="955"/>
      <c r="K74" s="955"/>
      <c r="L74" s="955"/>
      <c r="M74" s="955"/>
      <c r="N74" s="955"/>
      <c r="O74" s="955"/>
      <c r="P74" s="956"/>
      <c r="Q74" s="957">
        <v>6</v>
      </c>
      <c r="R74" s="912"/>
      <c r="S74" s="912"/>
      <c r="T74" s="912"/>
      <c r="U74" s="912"/>
      <c r="V74" s="912">
        <v>4</v>
      </c>
      <c r="W74" s="912"/>
      <c r="X74" s="912"/>
      <c r="Y74" s="912"/>
      <c r="Z74" s="912"/>
      <c r="AA74" s="912">
        <v>2</v>
      </c>
      <c r="AB74" s="912"/>
      <c r="AC74" s="912"/>
      <c r="AD74" s="912"/>
      <c r="AE74" s="912"/>
      <c r="AF74" s="912">
        <v>2</v>
      </c>
      <c r="AG74" s="912"/>
      <c r="AH74" s="912"/>
      <c r="AI74" s="912"/>
      <c r="AJ74" s="912"/>
      <c r="AK74" s="912" t="s">
        <v>589</v>
      </c>
      <c r="AL74" s="912"/>
      <c r="AM74" s="912"/>
      <c r="AN74" s="912"/>
      <c r="AO74" s="912"/>
      <c r="AP74" s="912" t="s">
        <v>589</v>
      </c>
      <c r="AQ74" s="912"/>
      <c r="AR74" s="912"/>
      <c r="AS74" s="912"/>
      <c r="AT74" s="912"/>
      <c r="AU74" s="912" t="s">
        <v>589</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580</v>
      </c>
      <c r="C75" s="955"/>
      <c r="D75" s="955"/>
      <c r="E75" s="955"/>
      <c r="F75" s="955"/>
      <c r="G75" s="955"/>
      <c r="H75" s="955"/>
      <c r="I75" s="955"/>
      <c r="J75" s="955"/>
      <c r="K75" s="955"/>
      <c r="L75" s="955"/>
      <c r="M75" s="955"/>
      <c r="N75" s="955"/>
      <c r="O75" s="955"/>
      <c r="P75" s="956"/>
      <c r="Q75" s="960">
        <v>3</v>
      </c>
      <c r="R75" s="961"/>
      <c r="S75" s="961"/>
      <c r="T75" s="961"/>
      <c r="U75" s="911"/>
      <c r="V75" s="962">
        <v>2</v>
      </c>
      <c r="W75" s="961"/>
      <c r="X75" s="961"/>
      <c r="Y75" s="961"/>
      <c r="Z75" s="911"/>
      <c r="AA75" s="962">
        <v>1</v>
      </c>
      <c r="AB75" s="961"/>
      <c r="AC75" s="961"/>
      <c r="AD75" s="961"/>
      <c r="AE75" s="911"/>
      <c r="AF75" s="962">
        <v>1</v>
      </c>
      <c r="AG75" s="961"/>
      <c r="AH75" s="961"/>
      <c r="AI75" s="961"/>
      <c r="AJ75" s="911"/>
      <c r="AK75" s="962">
        <v>0</v>
      </c>
      <c r="AL75" s="961"/>
      <c r="AM75" s="961"/>
      <c r="AN75" s="961"/>
      <c r="AO75" s="911"/>
      <c r="AP75" s="962" t="s">
        <v>589</v>
      </c>
      <c r="AQ75" s="961"/>
      <c r="AR75" s="961"/>
      <c r="AS75" s="961"/>
      <c r="AT75" s="911"/>
      <c r="AU75" s="962" t="s">
        <v>589</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581</v>
      </c>
      <c r="C76" s="955"/>
      <c r="D76" s="955"/>
      <c r="E76" s="955"/>
      <c r="F76" s="955"/>
      <c r="G76" s="955"/>
      <c r="H76" s="955"/>
      <c r="I76" s="955"/>
      <c r="J76" s="955"/>
      <c r="K76" s="955"/>
      <c r="L76" s="955"/>
      <c r="M76" s="955"/>
      <c r="N76" s="955"/>
      <c r="O76" s="955"/>
      <c r="P76" s="956"/>
      <c r="Q76" s="960">
        <v>285</v>
      </c>
      <c r="R76" s="961"/>
      <c r="S76" s="961"/>
      <c r="T76" s="961"/>
      <c r="U76" s="911"/>
      <c r="V76" s="962">
        <v>276</v>
      </c>
      <c r="W76" s="961"/>
      <c r="X76" s="961"/>
      <c r="Y76" s="961"/>
      <c r="Z76" s="911"/>
      <c r="AA76" s="962">
        <v>9</v>
      </c>
      <c r="AB76" s="961"/>
      <c r="AC76" s="961"/>
      <c r="AD76" s="961"/>
      <c r="AE76" s="911"/>
      <c r="AF76" s="962">
        <v>9</v>
      </c>
      <c r="AG76" s="961"/>
      <c r="AH76" s="961"/>
      <c r="AI76" s="961"/>
      <c r="AJ76" s="911"/>
      <c r="AK76" s="962" t="s">
        <v>589</v>
      </c>
      <c r="AL76" s="961"/>
      <c r="AM76" s="961"/>
      <c r="AN76" s="961"/>
      <c r="AO76" s="911"/>
      <c r="AP76" s="962">
        <v>1164</v>
      </c>
      <c r="AQ76" s="961"/>
      <c r="AR76" s="961"/>
      <c r="AS76" s="961"/>
      <c r="AT76" s="911"/>
      <c r="AU76" s="962">
        <v>2</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582</v>
      </c>
      <c r="C77" s="955"/>
      <c r="D77" s="955"/>
      <c r="E77" s="955"/>
      <c r="F77" s="955"/>
      <c r="G77" s="955"/>
      <c r="H77" s="955"/>
      <c r="I77" s="955"/>
      <c r="J77" s="955"/>
      <c r="K77" s="955"/>
      <c r="L77" s="955"/>
      <c r="M77" s="955"/>
      <c r="N77" s="955"/>
      <c r="O77" s="955"/>
      <c r="P77" s="956"/>
      <c r="Q77" s="960">
        <v>620</v>
      </c>
      <c r="R77" s="961"/>
      <c r="S77" s="961"/>
      <c r="T77" s="961"/>
      <c r="U77" s="911"/>
      <c r="V77" s="962">
        <v>603</v>
      </c>
      <c r="W77" s="961"/>
      <c r="X77" s="961"/>
      <c r="Y77" s="961"/>
      <c r="Z77" s="911"/>
      <c r="AA77" s="962">
        <v>16</v>
      </c>
      <c r="AB77" s="961"/>
      <c r="AC77" s="961"/>
      <c r="AD77" s="961"/>
      <c r="AE77" s="911"/>
      <c r="AF77" s="962">
        <v>16</v>
      </c>
      <c r="AG77" s="961"/>
      <c r="AH77" s="961"/>
      <c r="AI77" s="961"/>
      <c r="AJ77" s="911"/>
      <c r="AK77" s="962">
        <v>20</v>
      </c>
      <c r="AL77" s="961"/>
      <c r="AM77" s="961"/>
      <c r="AN77" s="961"/>
      <c r="AO77" s="911"/>
      <c r="AP77" s="962">
        <v>48</v>
      </c>
      <c r="AQ77" s="961"/>
      <c r="AR77" s="961"/>
      <c r="AS77" s="961"/>
      <c r="AT77" s="911"/>
      <c r="AU77" s="962">
        <v>1</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t="s">
        <v>583</v>
      </c>
      <c r="C78" s="955"/>
      <c r="D78" s="955"/>
      <c r="E78" s="955"/>
      <c r="F78" s="955"/>
      <c r="G78" s="955"/>
      <c r="H78" s="955"/>
      <c r="I78" s="955"/>
      <c r="J78" s="955"/>
      <c r="K78" s="955"/>
      <c r="L78" s="955"/>
      <c r="M78" s="955"/>
      <c r="N78" s="955"/>
      <c r="O78" s="955"/>
      <c r="P78" s="956"/>
      <c r="Q78" s="957">
        <v>298</v>
      </c>
      <c r="R78" s="912"/>
      <c r="S78" s="912"/>
      <c r="T78" s="912"/>
      <c r="U78" s="912"/>
      <c r="V78" s="912">
        <v>227</v>
      </c>
      <c r="W78" s="912"/>
      <c r="X78" s="912"/>
      <c r="Y78" s="912"/>
      <c r="Z78" s="912"/>
      <c r="AA78" s="912">
        <v>71</v>
      </c>
      <c r="AB78" s="912"/>
      <c r="AC78" s="912"/>
      <c r="AD78" s="912"/>
      <c r="AE78" s="912"/>
      <c r="AF78" s="912">
        <v>71</v>
      </c>
      <c r="AG78" s="912"/>
      <c r="AH78" s="912"/>
      <c r="AI78" s="912"/>
      <c r="AJ78" s="912"/>
      <c r="AK78" s="912">
        <v>23</v>
      </c>
      <c r="AL78" s="912"/>
      <c r="AM78" s="912"/>
      <c r="AN78" s="912"/>
      <c r="AO78" s="912"/>
      <c r="AP78" s="912" t="s">
        <v>589</v>
      </c>
      <c r="AQ78" s="912"/>
      <c r="AR78" s="912"/>
      <c r="AS78" s="912"/>
      <c r="AT78" s="912"/>
      <c r="AU78" s="912" t="s">
        <v>589</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t="s">
        <v>584</v>
      </c>
      <c r="C79" s="955"/>
      <c r="D79" s="955"/>
      <c r="E79" s="955"/>
      <c r="F79" s="955"/>
      <c r="G79" s="955"/>
      <c r="H79" s="955"/>
      <c r="I79" s="955"/>
      <c r="J79" s="955"/>
      <c r="K79" s="955"/>
      <c r="L79" s="955"/>
      <c r="M79" s="955"/>
      <c r="N79" s="955"/>
      <c r="O79" s="955"/>
      <c r="P79" s="956"/>
      <c r="Q79" s="957">
        <v>57</v>
      </c>
      <c r="R79" s="912"/>
      <c r="S79" s="912"/>
      <c r="T79" s="912"/>
      <c r="U79" s="912"/>
      <c r="V79" s="912">
        <v>51</v>
      </c>
      <c r="W79" s="912"/>
      <c r="X79" s="912"/>
      <c r="Y79" s="912"/>
      <c r="Z79" s="912"/>
      <c r="AA79" s="912">
        <v>5</v>
      </c>
      <c r="AB79" s="912"/>
      <c r="AC79" s="912"/>
      <c r="AD79" s="912"/>
      <c r="AE79" s="912"/>
      <c r="AF79" s="912">
        <v>5</v>
      </c>
      <c r="AG79" s="912"/>
      <c r="AH79" s="912"/>
      <c r="AI79" s="912"/>
      <c r="AJ79" s="912"/>
      <c r="AK79" s="912" t="s">
        <v>589</v>
      </c>
      <c r="AL79" s="912"/>
      <c r="AM79" s="912"/>
      <c r="AN79" s="912"/>
      <c r="AO79" s="912"/>
      <c r="AP79" s="912" t="s">
        <v>589</v>
      </c>
      <c r="AQ79" s="912"/>
      <c r="AR79" s="912"/>
      <c r="AS79" s="912"/>
      <c r="AT79" s="912"/>
      <c r="AU79" s="912" t="s">
        <v>589</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t="s">
        <v>585</v>
      </c>
      <c r="C80" s="955"/>
      <c r="D80" s="955"/>
      <c r="E80" s="955"/>
      <c r="F80" s="955"/>
      <c r="G80" s="955"/>
      <c r="H80" s="955"/>
      <c r="I80" s="955"/>
      <c r="J80" s="955"/>
      <c r="K80" s="955"/>
      <c r="L80" s="955"/>
      <c r="M80" s="955"/>
      <c r="N80" s="955"/>
      <c r="O80" s="955"/>
      <c r="P80" s="956"/>
      <c r="Q80" s="957">
        <v>194</v>
      </c>
      <c r="R80" s="912"/>
      <c r="S80" s="912"/>
      <c r="T80" s="912"/>
      <c r="U80" s="912"/>
      <c r="V80" s="912">
        <v>191</v>
      </c>
      <c r="W80" s="912"/>
      <c r="X80" s="912"/>
      <c r="Y80" s="912"/>
      <c r="Z80" s="912"/>
      <c r="AA80" s="912">
        <v>3</v>
      </c>
      <c r="AB80" s="912"/>
      <c r="AC80" s="912"/>
      <c r="AD80" s="912"/>
      <c r="AE80" s="912"/>
      <c r="AF80" s="912">
        <v>3</v>
      </c>
      <c r="AG80" s="912"/>
      <c r="AH80" s="912"/>
      <c r="AI80" s="912"/>
      <c r="AJ80" s="912"/>
      <c r="AK80" s="912" t="s">
        <v>589</v>
      </c>
      <c r="AL80" s="912"/>
      <c r="AM80" s="912"/>
      <c r="AN80" s="912"/>
      <c r="AO80" s="912"/>
      <c r="AP80" s="912" t="s">
        <v>589</v>
      </c>
      <c r="AQ80" s="912"/>
      <c r="AR80" s="912"/>
      <c r="AS80" s="912"/>
      <c r="AT80" s="912"/>
      <c r="AU80" s="912" t="s">
        <v>589</v>
      </c>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t="s">
        <v>586</v>
      </c>
      <c r="C81" s="955"/>
      <c r="D81" s="955"/>
      <c r="E81" s="955"/>
      <c r="F81" s="955"/>
      <c r="G81" s="955"/>
      <c r="H81" s="955"/>
      <c r="I81" s="955"/>
      <c r="J81" s="955"/>
      <c r="K81" s="955"/>
      <c r="L81" s="955"/>
      <c r="M81" s="955"/>
      <c r="N81" s="955"/>
      <c r="O81" s="955"/>
      <c r="P81" s="956"/>
      <c r="Q81" s="957">
        <v>222382</v>
      </c>
      <c r="R81" s="912"/>
      <c r="S81" s="912"/>
      <c r="T81" s="912"/>
      <c r="U81" s="912"/>
      <c r="V81" s="912">
        <v>212552</v>
      </c>
      <c r="W81" s="912"/>
      <c r="X81" s="912"/>
      <c r="Y81" s="912"/>
      <c r="Z81" s="912"/>
      <c r="AA81" s="912">
        <v>9831</v>
      </c>
      <c r="AB81" s="912"/>
      <c r="AC81" s="912"/>
      <c r="AD81" s="912"/>
      <c r="AE81" s="912"/>
      <c r="AF81" s="912">
        <v>9831</v>
      </c>
      <c r="AG81" s="912"/>
      <c r="AH81" s="912"/>
      <c r="AI81" s="912"/>
      <c r="AJ81" s="912"/>
      <c r="AK81" s="912">
        <v>127</v>
      </c>
      <c r="AL81" s="912"/>
      <c r="AM81" s="912"/>
      <c r="AN81" s="912"/>
      <c r="AO81" s="912"/>
      <c r="AP81" s="912" t="s">
        <v>589</v>
      </c>
      <c r="AQ81" s="912"/>
      <c r="AR81" s="912"/>
      <c r="AS81" s="912"/>
      <c r="AT81" s="912"/>
      <c r="AU81" s="912" t="s">
        <v>589</v>
      </c>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383</v>
      </c>
      <c r="B88" s="871" t="s">
        <v>414</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f>SUM(AF68:AJ81)</f>
        <v>10813</v>
      </c>
      <c r="AG88" s="923"/>
      <c r="AH88" s="923"/>
      <c r="AI88" s="923"/>
      <c r="AJ88" s="923"/>
      <c r="AK88" s="920"/>
      <c r="AL88" s="920"/>
      <c r="AM88" s="920"/>
      <c r="AN88" s="920"/>
      <c r="AO88" s="920"/>
      <c r="AP88" s="923">
        <f>SUM(AP68:AT81)</f>
        <v>5949</v>
      </c>
      <c r="AQ88" s="923"/>
      <c r="AR88" s="923"/>
      <c r="AS88" s="923"/>
      <c r="AT88" s="923"/>
      <c r="AU88" s="923">
        <f>SUM(AU68:AY81)</f>
        <v>244</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1" t="s">
        <v>415</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5</v>
      </c>
      <c r="CS102" s="931"/>
      <c r="CT102" s="931"/>
      <c r="CU102" s="931"/>
      <c r="CV102" s="974"/>
      <c r="CW102" s="973" t="s">
        <v>571</v>
      </c>
      <c r="CX102" s="931"/>
      <c r="CY102" s="931"/>
      <c r="CZ102" s="931"/>
      <c r="DA102" s="974"/>
      <c r="DB102" s="973" t="s">
        <v>571</v>
      </c>
      <c r="DC102" s="931"/>
      <c r="DD102" s="931"/>
      <c r="DE102" s="931"/>
      <c r="DF102" s="974"/>
      <c r="DG102" s="973" t="s">
        <v>571</v>
      </c>
      <c r="DH102" s="931"/>
      <c r="DI102" s="931"/>
      <c r="DJ102" s="931"/>
      <c r="DK102" s="974"/>
      <c r="DL102" s="973" t="s">
        <v>571</v>
      </c>
      <c r="DM102" s="931"/>
      <c r="DN102" s="931"/>
      <c r="DO102" s="931"/>
      <c r="DP102" s="974"/>
      <c r="DQ102" s="973" t="s">
        <v>595</v>
      </c>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416</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417</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420</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421</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422</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423</v>
      </c>
      <c r="AB109" s="976"/>
      <c r="AC109" s="976"/>
      <c r="AD109" s="976"/>
      <c r="AE109" s="977"/>
      <c r="AF109" s="975" t="s">
        <v>300</v>
      </c>
      <c r="AG109" s="976"/>
      <c r="AH109" s="976"/>
      <c r="AI109" s="976"/>
      <c r="AJ109" s="977"/>
      <c r="AK109" s="975" t="s">
        <v>299</v>
      </c>
      <c r="AL109" s="976"/>
      <c r="AM109" s="976"/>
      <c r="AN109" s="976"/>
      <c r="AO109" s="977"/>
      <c r="AP109" s="975" t="s">
        <v>424</v>
      </c>
      <c r="AQ109" s="976"/>
      <c r="AR109" s="976"/>
      <c r="AS109" s="976"/>
      <c r="AT109" s="978"/>
      <c r="AU109" s="995" t="s">
        <v>422</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423</v>
      </c>
      <c r="BR109" s="976"/>
      <c r="BS109" s="976"/>
      <c r="BT109" s="976"/>
      <c r="BU109" s="977"/>
      <c r="BV109" s="975" t="s">
        <v>300</v>
      </c>
      <c r="BW109" s="976"/>
      <c r="BX109" s="976"/>
      <c r="BY109" s="976"/>
      <c r="BZ109" s="977"/>
      <c r="CA109" s="975" t="s">
        <v>299</v>
      </c>
      <c r="CB109" s="976"/>
      <c r="CC109" s="976"/>
      <c r="CD109" s="976"/>
      <c r="CE109" s="977"/>
      <c r="CF109" s="996" t="s">
        <v>424</v>
      </c>
      <c r="CG109" s="996"/>
      <c r="CH109" s="996"/>
      <c r="CI109" s="996"/>
      <c r="CJ109" s="996"/>
      <c r="CK109" s="975" t="s">
        <v>425</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423</v>
      </c>
      <c r="DH109" s="976"/>
      <c r="DI109" s="976"/>
      <c r="DJ109" s="976"/>
      <c r="DK109" s="977"/>
      <c r="DL109" s="975" t="s">
        <v>300</v>
      </c>
      <c r="DM109" s="976"/>
      <c r="DN109" s="976"/>
      <c r="DO109" s="976"/>
      <c r="DP109" s="977"/>
      <c r="DQ109" s="975" t="s">
        <v>299</v>
      </c>
      <c r="DR109" s="976"/>
      <c r="DS109" s="976"/>
      <c r="DT109" s="976"/>
      <c r="DU109" s="977"/>
      <c r="DV109" s="975" t="s">
        <v>424</v>
      </c>
      <c r="DW109" s="976"/>
      <c r="DX109" s="976"/>
      <c r="DY109" s="976"/>
      <c r="DZ109" s="978"/>
    </row>
    <row r="110" spans="1:131" s="246" customFormat="1" ht="26.25" customHeight="1" x14ac:dyDescent="0.15">
      <c r="A110" s="979" t="s">
        <v>426</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102212</v>
      </c>
      <c r="AB110" s="983"/>
      <c r="AC110" s="983"/>
      <c r="AD110" s="983"/>
      <c r="AE110" s="984"/>
      <c r="AF110" s="985">
        <v>115522</v>
      </c>
      <c r="AG110" s="983"/>
      <c r="AH110" s="983"/>
      <c r="AI110" s="983"/>
      <c r="AJ110" s="984"/>
      <c r="AK110" s="985">
        <v>145190</v>
      </c>
      <c r="AL110" s="983"/>
      <c r="AM110" s="983"/>
      <c r="AN110" s="983"/>
      <c r="AO110" s="984"/>
      <c r="AP110" s="986">
        <v>8.1</v>
      </c>
      <c r="AQ110" s="987"/>
      <c r="AR110" s="987"/>
      <c r="AS110" s="987"/>
      <c r="AT110" s="988"/>
      <c r="AU110" s="989" t="s">
        <v>73</v>
      </c>
      <c r="AV110" s="990"/>
      <c r="AW110" s="990"/>
      <c r="AX110" s="990"/>
      <c r="AY110" s="990"/>
      <c r="AZ110" s="1031" t="s">
        <v>427</v>
      </c>
      <c r="BA110" s="980"/>
      <c r="BB110" s="980"/>
      <c r="BC110" s="980"/>
      <c r="BD110" s="980"/>
      <c r="BE110" s="980"/>
      <c r="BF110" s="980"/>
      <c r="BG110" s="980"/>
      <c r="BH110" s="980"/>
      <c r="BI110" s="980"/>
      <c r="BJ110" s="980"/>
      <c r="BK110" s="980"/>
      <c r="BL110" s="980"/>
      <c r="BM110" s="980"/>
      <c r="BN110" s="980"/>
      <c r="BO110" s="980"/>
      <c r="BP110" s="981"/>
      <c r="BQ110" s="1017">
        <v>2942091</v>
      </c>
      <c r="BR110" s="1018"/>
      <c r="BS110" s="1018"/>
      <c r="BT110" s="1018"/>
      <c r="BU110" s="1018"/>
      <c r="BV110" s="1018">
        <v>3179425</v>
      </c>
      <c r="BW110" s="1018"/>
      <c r="BX110" s="1018"/>
      <c r="BY110" s="1018"/>
      <c r="BZ110" s="1018"/>
      <c r="CA110" s="1018">
        <v>3289947</v>
      </c>
      <c r="CB110" s="1018"/>
      <c r="CC110" s="1018"/>
      <c r="CD110" s="1018"/>
      <c r="CE110" s="1018"/>
      <c r="CF110" s="1032">
        <v>183</v>
      </c>
      <c r="CG110" s="1033"/>
      <c r="CH110" s="1033"/>
      <c r="CI110" s="1033"/>
      <c r="CJ110" s="1033"/>
      <c r="CK110" s="1034" t="s">
        <v>428</v>
      </c>
      <c r="CL110" s="1035"/>
      <c r="CM110" s="1014" t="s">
        <v>429</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430</v>
      </c>
      <c r="DH110" s="1018"/>
      <c r="DI110" s="1018"/>
      <c r="DJ110" s="1018"/>
      <c r="DK110" s="1018"/>
      <c r="DL110" s="1018" t="s">
        <v>127</v>
      </c>
      <c r="DM110" s="1018"/>
      <c r="DN110" s="1018"/>
      <c r="DO110" s="1018"/>
      <c r="DP110" s="1018"/>
      <c r="DQ110" s="1018" t="s">
        <v>127</v>
      </c>
      <c r="DR110" s="1018"/>
      <c r="DS110" s="1018"/>
      <c r="DT110" s="1018"/>
      <c r="DU110" s="1018"/>
      <c r="DV110" s="1019" t="s">
        <v>127</v>
      </c>
      <c r="DW110" s="1019"/>
      <c r="DX110" s="1019"/>
      <c r="DY110" s="1019"/>
      <c r="DZ110" s="1020"/>
    </row>
    <row r="111" spans="1:131" s="246" customFormat="1" ht="26.25" customHeight="1" x14ac:dyDescent="0.15">
      <c r="A111" s="1021" t="s">
        <v>431</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127</v>
      </c>
      <c r="AB111" s="1025"/>
      <c r="AC111" s="1025"/>
      <c r="AD111" s="1025"/>
      <c r="AE111" s="1026"/>
      <c r="AF111" s="1027" t="s">
        <v>127</v>
      </c>
      <c r="AG111" s="1025"/>
      <c r="AH111" s="1025"/>
      <c r="AI111" s="1025"/>
      <c r="AJ111" s="1026"/>
      <c r="AK111" s="1027" t="s">
        <v>127</v>
      </c>
      <c r="AL111" s="1025"/>
      <c r="AM111" s="1025"/>
      <c r="AN111" s="1025"/>
      <c r="AO111" s="1026"/>
      <c r="AP111" s="1028" t="s">
        <v>127</v>
      </c>
      <c r="AQ111" s="1029"/>
      <c r="AR111" s="1029"/>
      <c r="AS111" s="1029"/>
      <c r="AT111" s="1030"/>
      <c r="AU111" s="991"/>
      <c r="AV111" s="992"/>
      <c r="AW111" s="992"/>
      <c r="AX111" s="992"/>
      <c r="AY111" s="992"/>
      <c r="AZ111" s="1040" t="s">
        <v>432</v>
      </c>
      <c r="BA111" s="1041"/>
      <c r="BB111" s="1041"/>
      <c r="BC111" s="1041"/>
      <c r="BD111" s="1041"/>
      <c r="BE111" s="1041"/>
      <c r="BF111" s="1041"/>
      <c r="BG111" s="1041"/>
      <c r="BH111" s="1041"/>
      <c r="BI111" s="1041"/>
      <c r="BJ111" s="1041"/>
      <c r="BK111" s="1041"/>
      <c r="BL111" s="1041"/>
      <c r="BM111" s="1041"/>
      <c r="BN111" s="1041"/>
      <c r="BO111" s="1041"/>
      <c r="BP111" s="1042"/>
      <c r="BQ111" s="1010" t="s">
        <v>127</v>
      </c>
      <c r="BR111" s="1011"/>
      <c r="BS111" s="1011"/>
      <c r="BT111" s="1011"/>
      <c r="BU111" s="1011"/>
      <c r="BV111" s="1011" t="s">
        <v>127</v>
      </c>
      <c r="BW111" s="1011"/>
      <c r="BX111" s="1011"/>
      <c r="BY111" s="1011"/>
      <c r="BZ111" s="1011"/>
      <c r="CA111" s="1011" t="s">
        <v>127</v>
      </c>
      <c r="CB111" s="1011"/>
      <c r="CC111" s="1011"/>
      <c r="CD111" s="1011"/>
      <c r="CE111" s="1011"/>
      <c r="CF111" s="1005" t="s">
        <v>127</v>
      </c>
      <c r="CG111" s="1006"/>
      <c r="CH111" s="1006"/>
      <c r="CI111" s="1006"/>
      <c r="CJ111" s="1006"/>
      <c r="CK111" s="1036"/>
      <c r="CL111" s="1037"/>
      <c r="CM111" s="1007" t="s">
        <v>433</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127</v>
      </c>
      <c r="DH111" s="1011"/>
      <c r="DI111" s="1011"/>
      <c r="DJ111" s="1011"/>
      <c r="DK111" s="1011"/>
      <c r="DL111" s="1011" t="s">
        <v>127</v>
      </c>
      <c r="DM111" s="1011"/>
      <c r="DN111" s="1011"/>
      <c r="DO111" s="1011"/>
      <c r="DP111" s="1011"/>
      <c r="DQ111" s="1011" t="s">
        <v>127</v>
      </c>
      <c r="DR111" s="1011"/>
      <c r="DS111" s="1011"/>
      <c r="DT111" s="1011"/>
      <c r="DU111" s="1011"/>
      <c r="DV111" s="1012" t="s">
        <v>127</v>
      </c>
      <c r="DW111" s="1012"/>
      <c r="DX111" s="1012"/>
      <c r="DY111" s="1012"/>
      <c r="DZ111" s="1013"/>
    </row>
    <row r="112" spans="1:131" s="246" customFormat="1" ht="26.25" customHeight="1" x14ac:dyDescent="0.15">
      <c r="A112" s="1043" t="s">
        <v>434</v>
      </c>
      <c r="B112" s="1044"/>
      <c r="C112" s="1041" t="s">
        <v>435</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127</v>
      </c>
      <c r="AB112" s="1050"/>
      <c r="AC112" s="1050"/>
      <c r="AD112" s="1050"/>
      <c r="AE112" s="1051"/>
      <c r="AF112" s="1052" t="s">
        <v>127</v>
      </c>
      <c r="AG112" s="1050"/>
      <c r="AH112" s="1050"/>
      <c r="AI112" s="1050"/>
      <c r="AJ112" s="1051"/>
      <c r="AK112" s="1052" t="s">
        <v>127</v>
      </c>
      <c r="AL112" s="1050"/>
      <c r="AM112" s="1050"/>
      <c r="AN112" s="1050"/>
      <c r="AO112" s="1051"/>
      <c r="AP112" s="1053" t="s">
        <v>127</v>
      </c>
      <c r="AQ112" s="1054"/>
      <c r="AR112" s="1054"/>
      <c r="AS112" s="1054"/>
      <c r="AT112" s="1055"/>
      <c r="AU112" s="991"/>
      <c r="AV112" s="992"/>
      <c r="AW112" s="992"/>
      <c r="AX112" s="992"/>
      <c r="AY112" s="992"/>
      <c r="AZ112" s="1040" t="s">
        <v>436</v>
      </c>
      <c r="BA112" s="1041"/>
      <c r="BB112" s="1041"/>
      <c r="BC112" s="1041"/>
      <c r="BD112" s="1041"/>
      <c r="BE112" s="1041"/>
      <c r="BF112" s="1041"/>
      <c r="BG112" s="1041"/>
      <c r="BH112" s="1041"/>
      <c r="BI112" s="1041"/>
      <c r="BJ112" s="1041"/>
      <c r="BK112" s="1041"/>
      <c r="BL112" s="1041"/>
      <c r="BM112" s="1041"/>
      <c r="BN112" s="1041"/>
      <c r="BO112" s="1041"/>
      <c r="BP112" s="1042"/>
      <c r="BQ112" s="1010">
        <v>1091028</v>
      </c>
      <c r="BR112" s="1011"/>
      <c r="BS112" s="1011"/>
      <c r="BT112" s="1011"/>
      <c r="BU112" s="1011"/>
      <c r="BV112" s="1011">
        <v>933023</v>
      </c>
      <c r="BW112" s="1011"/>
      <c r="BX112" s="1011"/>
      <c r="BY112" s="1011"/>
      <c r="BZ112" s="1011"/>
      <c r="CA112" s="1011">
        <v>802345</v>
      </c>
      <c r="CB112" s="1011"/>
      <c r="CC112" s="1011"/>
      <c r="CD112" s="1011"/>
      <c r="CE112" s="1011"/>
      <c r="CF112" s="1005">
        <v>44.6</v>
      </c>
      <c r="CG112" s="1006"/>
      <c r="CH112" s="1006"/>
      <c r="CI112" s="1006"/>
      <c r="CJ112" s="1006"/>
      <c r="CK112" s="1036"/>
      <c r="CL112" s="1037"/>
      <c r="CM112" s="1007" t="s">
        <v>437</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438</v>
      </c>
      <c r="DH112" s="1011"/>
      <c r="DI112" s="1011"/>
      <c r="DJ112" s="1011"/>
      <c r="DK112" s="1011"/>
      <c r="DL112" s="1011" t="s">
        <v>127</v>
      </c>
      <c r="DM112" s="1011"/>
      <c r="DN112" s="1011"/>
      <c r="DO112" s="1011"/>
      <c r="DP112" s="1011"/>
      <c r="DQ112" s="1011" t="s">
        <v>127</v>
      </c>
      <c r="DR112" s="1011"/>
      <c r="DS112" s="1011"/>
      <c r="DT112" s="1011"/>
      <c r="DU112" s="1011"/>
      <c r="DV112" s="1012" t="s">
        <v>127</v>
      </c>
      <c r="DW112" s="1012"/>
      <c r="DX112" s="1012"/>
      <c r="DY112" s="1012"/>
      <c r="DZ112" s="1013"/>
    </row>
    <row r="113" spans="1:130" s="246" customFormat="1" ht="26.25" customHeight="1" x14ac:dyDescent="0.15">
      <c r="A113" s="1045"/>
      <c r="B113" s="1046"/>
      <c r="C113" s="1041" t="s">
        <v>439</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206015</v>
      </c>
      <c r="AB113" s="1025"/>
      <c r="AC113" s="1025"/>
      <c r="AD113" s="1025"/>
      <c r="AE113" s="1026"/>
      <c r="AF113" s="1027">
        <v>198060</v>
      </c>
      <c r="AG113" s="1025"/>
      <c r="AH113" s="1025"/>
      <c r="AI113" s="1025"/>
      <c r="AJ113" s="1026"/>
      <c r="AK113" s="1027">
        <v>188106</v>
      </c>
      <c r="AL113" s="1025"/>
      <c r="AM113" s="1025"/>
      <c r="AN113" s="1025"/>
      <c r="AO113" s="1026"/>
      <c r="AP113" s="1028">
        <v>10.5</v>
      </c>
      <c r="AQ113" s="1029"/>
      <c r="AR113" s="1029"/>
      <c r="AS113" s="1029"/>
      <c r="AT113" s="1030"/>
      <c r="AU113" s="991"/>
      <c r="AV113" s="992"/>
      <c r="AW113" s="992"/>
      <c r="AX113" s="992"/>
      <c r="AY113" s="992"/>
      <c r="AZ113" s="1040" t="s">
        <v>440</v>
      </c>
      <c r="BA113" s="1041"/>
      <c r="BB113" s="1041"/>
      <c r="BC113" s="1041"/>
      <c r="BD113" s="1041"/>
      <c r="BE113" s="1041"/>
      <c r="BF113" s="1041"/>
      <c r="BG113" s="1041"/>
      <c r="BH113" s="1041"/>
      <c r="BI113" s="1041"/>
      <c r="BJ113" s="1041"/>
      <c r="BK113" s="1041"/>
      <c r="BL113" s="1041"/>
      <c r="BM113" s="1041"/>
      <c r="BN113" s="1041"/>
      <c r="BO113" s="1041"/>
      <c r="BP113" s="1042"/>
      <c r="BQ113" s="1010">
        <v>95653</v>
      </c>
      <c r="BR113" s="1011"/>
      <c r="BS113" s="1011"/>
      <c r="BT113" s="1011"/>
      <c r="BU113" s="1011"/>
      <c r="BV113" s="1011">
        <v>65016</v>
      </c>
      <c r="BW113" s="1011"/>
      <c r="BX113" s="1011"/>
      <c r="BY113" s="1011"/>
      <c r="BZ113" s="1011"/>
      <c r="CA113" s="1011">
        <v>245558</v>
      </c>
      <c r="CB113" s="1011"/>
      <c r="CC113" s="1011"/>
      <c r="CD113" s="1011"/>
      <c r="CE113" s="1011"/>
      <c r="CF113" s="1005">
        <v>13.7</v>
      </c>
      <c r="CG113" s="1006"/>
      <c r="CH113" s="1006"/>
      <c r="CI113" s="1006"/>
      <c r="CJ113" s="1006"/>
      <c r="CK113" s="1036"/>
      <c r="CL113" s="1037"/>
      <c r="CM113" s="1007" t="s">
        <v>441</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442</v>
      </c>
      <c r="DH113" s="1050"/>
      <c r="DI113" s="1050"/>
      <c r="DJ113" s="1050"/>
      <c r="DK113" s="1051"/>
      <c r="DL113" s="1052" t="s">
        <v>127</v>
      </c>
      <c r="DM113" s="1050"/>
      <c r="DN113" s="1050"/>
      <c r="DO113" s="1050"/>
      <c r="DP113" s="1051"/>
      <c r="DQ113" s="1052" t="s">
        <v>127</v>
      </c>
      <c r="DR113" s="1050"/>
      <c r="DS113" s="1050"/>
      <c r="DT113" s="1050"/>
      <c r="DU113" s="1051"/>
      <c r="DV113" s="1053" t="s">
        <v>438</v>
      </c>
      <c r="DW113" s="1054"/>
      <c r="DX113" s="1054"/>
      <c r="DY113" s="1054"/>
      <c r="DZ113" s="1055"/>
    </row>
    <row r="114" spans="1:130" s="246" customFormat="1" ht="26.25" customHeight="1" x14ac:dyDescent="0.15">
      <c r="A114" s="1045"/>
      <c r="B114" s="1046"/>
      <c r="C114" s="1041" t="s">
        <v>443</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30501</v>
      </c>
      <c r="AB114" s="1050"/>
      <c r="AC114" s="1050"/>
      <c r="AD114" s="1050"/>
      <c r="AE114" s="1051"/>
      <c r="AF114" s="1052">
        <v>10649</v>
      </c>
      <c r="AG114" s="1050"/>
      <c r="AH114" s="1050"/>
      <c r="AI114" s="1050"/>
      <c r="AJ114" s="1051"/>
      <c r="AK114" s="1052">
        <v>4574</v>
      </c>
      <c r="AL114" s="1050"/>
      <c r="AM114" s="1050"/>
      <c r="AN114" s="1050"/>
      <c r="AO114" s="1051"/>
      <c r="AP114" s="1053">
        <v>0.3</v>
      </c>
      <c r="AQ114" s="1054"/>
      <c r="AR114" s="1054"/>
      <c r="AS114" s="1054"/>
      <c r="AT114" s="1055"/>
      <c r="AU114" s="991"/>
      <c r="AV114" s="992"/>
      <c r="AW114" s="992"/>
      <c r="AX114" s="992"/>
      <c r="AY114" s="992"/>
      <c r="AZ114" s="1040" t="s">
        <v>444</v>
      </c>
      <c r="BA114" s="1041"/>
      <c r="BB114" s="1041"/>
      <c r="BC114" s="1041"/>
      <c r="BD114" s="1041"/>
      <c r="BE114" s="1041"/>
      <c r="BF114" s="1041"/>
      <c r="BG114" s="1041"/>
      <c r="BH114" s="1041"/>
      <c r="BI114" s="1041"/>
      <c r="BJ114" s="1041"/>
      <c r="BK114" s="1041"/>
      <c r="BL114" s="1041"/>
      <c r="BM114" s="1041"/>
      <c r="BN114" s="1041"/>
      <c r="BO114" s="1041"/>
      <c r="BP114" s="1042"/>
      <c r="BQ114" s="1010">
        <v>2646</v>
      </c>
      <c r="BR114" s="1011"/>
      <c r="BS114" s="1011"/>
      <c r="BT114" s="1011"/>
      <c r="BU114" s="1011"/>
      <c r="BV114" s="1011">
        <v>59867</v>
      </c>
      <c r="BW114" s="1011"/>
      <c r="BX114" s="1011"/>
      <c r="BY114" s="1011"/>
      <c r="BZ114" s="1011"/>
      <c r="CA114" s="1011" t="s">
        <v>438</v>
      </c>
      <c r="CB114" s="1011"/>
      <c r="CC114" s="1011"/>
      <c r="CD114" s="1011"/>
      <c r="CE114" s="1011"/>
      <c r="CF114" s="1005" t="s">
        <v>127</v>
      </c>
      <c r="CG114" s="1006"/>
      <c r="CH114" s="1006"/>
      <c r="CI114" s="1006"/>
      <c r="CJ114" s="1006"/>
      <c r="CK114" s="1036"/>
      <c r="CL114" s="1037"/>
      <c r="CM114" s="1007" t="s">
        <v>445</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127</v>
      </c>
      <c r="DH114" s="1050"/>
      <c r="DI114" s="1050"/>
      <c r="DJ114" s="1050"/>
      <c r="DK114" s="1051"/>
      <c r="DL114" s="1052" t="s">
        <v>127</v>
      </c>
      <c r="DM114" s="1050"/>
      <c r="DN114" s="1050"/>
      <c r="DO114" s="1050"/>
      <c r="DP114" s="1051"/>
      <c r="DQ114" s="1052" t="s">
        <v>127</v>
      </c>
      <c r="DR114" s="1050"/>
      <c r="DS114" s="1050"/>
      <c r="DT114" s="1050"/>
      <c r="DU114" s="1051"/>
      <c r="DV114" s="1053" t="s">
        <v>127</v>
      </c>
      <c r="DW114" s="1054"/>
      <c r="DX114" s="1054"/>
      <c r="DY114" s="1054"/>
      <c r="DZ114" s="1055"/>
    </row>
    <row r="115" spans="1:130" s="246" customFormat="1" ht="26.25" customHeight="1" x14ac:dyDescent="0.15">
      <c r="A115" s="1045"/>
      <c r="B115" s="1046"/>
      <c r="C115" s="1041" t="s">
        <v>446</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t="s">
        <v>127</v>
      </c>
      <c r="AB115" s="1025"/>
      <c r="AC115" s="1025"/>
      <c r="AD115" s="1025"/>
      <c r="AE115" s="1026"/>
      <c r="AF115" s="1027" t="s">
        <v>127</v>
      </c>
      <c r="AG115" s="1025"/>
      <c r="AH115" s="1025"/>
      <c r="AI115" s="1025"/>
      <c r="AJ115" s="1026"/>
      <c r="AK115" s="1027" t="s">
        <v>127</v>
      </c>
      <c r="AL115" s="1025"/>
      <c r="AM115" s="1025"/>
      <c r="AN115" s="1025"/>
      <c r="AO115" s="1026"/>
      <c r="AP115" s="1028" t="s">
        <v>127</v>
      </c>
      <c r="AQ115" s="1029"/>
      <c r="AR115" s="1029"/>
      <c r="AS115" s="1029"/>
      <c r="AT115" s="1030"/>
      <c r="AU115" s="991"/>
      <c r="AV115" s="992"/>
      <c r="AW115" s="992"/>
      <c r="AX115" s="992"/>
      <c r="AY115" s="992"/>
      <c r="AZ115" s="1040" t="s">
        <v>447</v>
      </c>
      <c r="BA115" s="1041"/>
      <c r="BB115" s="1041"/>
      <c r="BC115" s="1041"/>
      <c r="BD115" s="1041"/>
      <c r="BE115" s="1041"/>
      <c r="BF115" s="1041"/>
      <c r="BG115" s="1041"/>
      <c r="BH115" s="1041"/>
      <c r="BI115" s="1041"/>
      <c r="BJ115" s="1041"/>
      <c r="BK115" s="1041"/>
      <c r="BL115" s="1041"/>
      <c r="BM115" s="1041"/>
      <c r="BN115" s="1041"/>
      <c r="BO115" s="1041"/>
      <c r="BP115" s="1042"/>
      <c r="BQ115" s="1010" t="s">
        <v>127</v>
      </c>
      <c r="BR115" s="1011"/>
      <c r="BS115" s="1011"/>
      <c r="BT115" s="1011"/>
      <c r="BU115" s="1011"/>
      <c r="BV115" s="1011" t="s">
        <v>127</v>
      </c>
      <c r="BW115" s="1011"/>
      <c r="BX115" s="1011"/>
      <c r="BY115" s="1011"/>
      <c r="BZ115" s="1011"/>
      <c r="CA115" s="1011" t="s">
        <v>127</v>
      </c>
      <c r="CB115" s="1011"/>
      <c r="CC115" s="1011"/>
      <c r="CD115" s="1011"/>
      <c r="CE115" s="1011"/>
      <c r="CF115" s="1005" t="s">
        <v>127</v>
      </c>
      <c r="CG115" s="1006"/>
      <c r="CH115" s="1006"/>
      <c r="CI115" s="1006"/>
      <c r="CJ115" s="1006"/>
      <c r="CK115" s="1036"/>
      <c r="CL115" s="1037"/>
      <c r="CM115" s="1040" t="s">
        <v>448</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127</v>
      </c>
      <c r="DH115" s="1050"/>
      <c r="DI115" s="1050"/>
      <c r="DJ115" s="1050"/>
      <c r="DK115" s="1051"/>
      <c r="DL115" s="1052" t="s">
        <v>127</v>
      </c>
      <c r="DM115" s="1050"/>
      <c r="DN115" s="1050"/>
      <c r="DO115" s="1050"/>
      <c r="DP115" s="1051"/>
      <c r="DQ115" s="1052" t="s">
        <v>127</v>
      </c>
      <c r="DR115" s="1050"/>
      <c r="DS115" s="1050"/>
      <c r="DT115" s="1050"/>
      <c r="DU115" s="1051"/>
      <c r="DV115" s="1053" t="s">
        <v>127</v>
      </c>
      <c r="DW115" s="1054"/>
      <c r="DX115" s="1054"/>
      <c r="DY115" s="1054"/>
      <c r="DZ115" s="1055"/>
    </row>
    <row r="116" spans="1:130" s="246" customFormat="1" ht="26.25" customHeight="1" x14ac:dyDescent="0.15">
      <c r="A116" s="1047"/>
      <c r="B116" s="1048"/>
      <c r="C116" s="1056" t="s">
        <v>449</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127</v>
      </c>
      <c r="AB116" s="1050"/>
      <c r="AC116" s="1050"/>
      <c r="AD116" s="1050"/>
      <c r="AE116" s="1051"/>
      <c r="AF116" s="1052" t="s">
        <v>438</v>
      </c>
      <c r="AG116" s="1050"/>
      <c r="AH116" s="1050"/>
      <c r="AI116" s="1050"/>
      <c r="AJ116" s="1051"/>
      <c r="AK116" s="1052" t="s">
        <v>127</v>
      </c>
      <c r="AL116" s="1050"/>
      <c r="AM116" s="1050"/>
      <c r="AN116" s="1050"/>
      <c r="AO116" s="1051"/>
      <c r="AP116" s="1053" t="s">
        <v>127</v>
      </c>
      <c r="AQ116" s="1054"/>
      <c r="AR116" s="1054"/>
      <c r="AS116" s="1054"/>
      <c r="AT116" s="1055"/>
      <c r="AU116" s="991"/>
      <c r="AV116" s="992"/>
      <c r="AW116" s="992"/>
      <c r="AX116" s="992"/>
      <c r="AY116" s="992"/>
      <c r="AZ116" s="1058" t="s">
        <v>450</v>
      </c>
      <c r="BA116" s="1059"/>
      <c r="BB116" s="1059"/>
      <c r="BC116" s="1059"/>
      <c r="BD116" s="1059"/>
      <c r="BE116" s="1059"/>
      <c r="BF116" s="1059"/>
      <c r="BG116" s="1059"/>
      <c r="BH116" s="1059"/>
      <c r="BI116" s="1059"/>
      <c r="BJ116" s="1059"/>
      <c r="BK116" s="1059"/>
      <c r="BL116" s="1059"/>
      <c r="BM116" s="1059"/>
      <c r="BN116" s="1059"/>
      <c r="BO116" s="1059"/>
      <c r="BP116" s="1060"/>
      <c r="BQ116" s="1010" t="s">
        <v>127</v>
      </c>
      <c r="BR116" s="1011"/>
      <c r="BS116" s="1011"/>
      <c r="BT116" s="1011"/>
      <c r="BU116" s="1011"/>
      <c r="BV116" s="1011" t="s">
        <v>127</v>
      </c>
      <c r="BW116" s="1011"/>
      <c r="BX116" s="1011"/>
      <c r="BY116" s="1011"/>
      <c r="BZ116" s="1011"/>
      <c r="CA116" s="1011" t="s">
        <v>127</v>
      </c>
      <c r="CB116" s="1011"/>
      <c r="CC116" s="1011"/>
      <c r="CD116" s="1011"/>
      <c r="CE116" s="1011"/>
      <c r="CF116" s="1005" t="s">
        <v>430</v>
      </c>
      <c r="CG116" s="1006"/>
      <c r="CH116" s="1006"/>
      <c r="CI116" s="1006"/>
      <c r="CJ116" s="1006"/>
      <c r="CK116" s="1036"/>
      <c r="CL116" s="1037"/>
      <c r="CM116" s="1007" t="s">
        <v>451</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127</v>
      </c>
      <c r="DH116" s="1050"/>
      <c r="DI116" s="1050"/>
      <c r="DJ116" s="1050"/>
      <c r="DK116" s="1051"/>
      <c r="DL116" s="1052" t="s">
        <v>127</v>
      </c>
      <c r="DM116" s="1050"/>
      <c r="DN116" s="1050"/>
      <c r="DO116" s="1050"/>
      <c r="DP116" s="1051"/>
      <c r="DQ116" s="1052" t="s">
        <v>127</v>
      </c>
      <c r="DR116" s="1050"/>
      <c r="DS116" s="1050"/>
      <c r="DT116" s="1050"/>
      <c r="DU116" s="1051"/>
      <c r="DV116" s="1053" t="s">
        <v>127</v>
      </c>
      <c r="DW116" s="1054"/>
      <c r="DX116" s="1054"/>
      <c r="DY116" s="1054"/>
      <c r="DZ116" s="1055"/>
    </row>
    <row r="117" spans="1:130" s="246" customFormat="1" ht="26.25" customHeight="1" x14ac:dyDescent="0.15">
      <c r="A117" s="995" t="s">
        <v>183</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452</v>
      </c>
      <c r="Z117" s="977"/>
      <c r="AA117" s="1067">
        <v>338728</v>
      </c>
      <c r="AB117" s="1068"/>
      <c r="AC117" s="1068"/>
      <c r="AD117" s="1068"/>
      <c r="AE117" s="1069"/>
      <c r="AF117" s="1070">
        <v>324231</v>
      </c>
      <c r="AG117" s="1068"/>
      <c r="AH117" s="1068"/>
      <c r="AI117" s="1068"/>
      <c r="AJ117" s="1069"/>
      <c r="AK117" s="1070">
        <v>337870</v>
      </c>
      <c r="AL117" s="1068"/>
      <c r="AM117" s="1068"/>
      <c r="AN117" s="1068"/>
      <c r="AO117" s="1069"/>
      <c r="AP117" s="1071"/>
      <c r="AQ117" s="1072"/>
      <c r="AR117" s="1072"/>
      <c r="AS117" s="1072"/>
      <c r="AT117" s="1073"/>
      <c r="AU117" s="991"/>
      <c r="AV117" s="992"/>
      <c r="AW117" s="992"/>
      <c r="AX117" s="992"/>
      <c r="AY117" s="992"/>
      <c r="AZ117" s="1058" t="s">
        <v>453</v>
      </c>
      <c r="BA117" s="1059"/>
      <c r="BB117" s="1059"/>
      <c r="BC117" s="1059"/>
      <c r="BD117" s="1059"/>
      <c r="BE117" s="1059"/>
      <c r="BF117" s="1059"/>
      <c r="BG117" s="1059"/>
      <c r="BH117" s="1059"/>
      <c r="BI117" s="1059"/>
      <c r="BJ117" s="1059"/>
      <c r="BK117" s="1059"/>
      <c r="BL117" s="1059"/>
      <c r="BM117" s="1059"/>
      <c r="BN117" s="1059"/>
      <c r="BO117" s="1059"/>
      <c r="BP117" s="1060"/>
      <c r="BQ117" s="1010" t="s">
        <v>127</v>
      </c>
      <c r="BR117" s="1011"/>
      <c r="BS117" s="1011"/>
      <c r="BT117" s="1011"/>
      <c r="BU117" s="1011"/>
      <c r="BV117" s="1011" t="s">
        <v>127</v>
      </c>
      <c r="BW117" s="1011"/>
      <c r="BX117" s="1011"/>
      <c r="BY117" s="1011"/>
      <c r="BZ117" s="1011"/>
      <c r="CA117" s="1011" t="s">
        <v>127</v>
      </c>
      <c r="CB117" s="1011"/>
      <c r="CC117" s="1011"/>
      <c r="CD117" s="1011"/>
      <c r="CE117" s="1011"/>
      <c r="CF117" s="1005" t="s">
        <v>127</v>
      </c>
      <c r="CG117" s="1006"/>
      <c r="CH117" s="1006"/>
      <c r="CI117" s="1006"/>
      <c r="CJ117" s="1006"/>
      <c r="CK117" s="1036"/>
      <c r="CL117" s="1037"/>
      <c r="CM117" s="1007" t="s">
        <v>454</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127</v>
      </c>
      <c r="DH117" s="1050"/>
      <c r="DI117" s="1050"/>
      <c r="DJ117" s="1050"/>
      <c r="DK117" s="1051"/>
      <c r="DL117" s="1052" t="s">
        <v>438</v>
      </c>
      <c r="DM117" s="1050"/>
      <c r="DN117" s="1050"/>
      <c r="DO117" s="1050"/>
      <c r="DP117" s="1051"/>
      <c r="DQ117" s="1052" t="s">
        <v>127</v>
      </c>
      <c r="DR117" s="1050"/>
      <c r="DS117" s="1050"/>
      <c r="DT117" s="1050"/>
      <c r="DU117" s="1051"/>
      <c r="DV117" s="1053" t="s">
        <v>127</v>
      </c>
      <c r="DW117" s="1054"/>
      <c r="DX117" s="1054"/>
      <c r="DY117" s="1054"/>
      <c r="DZ117" s="1055"/>
    </row>
    <row r="118" spans="1:130" s="246" customFormat="1" ht="26.25" customHeight="1" x14ac:dyDescent="0.15">
      <c r="A118" s="995" t="s">
        <v>425</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423</v>
      </c>
      <c r="AB118" s="976"/>
      <c r="AC118" s="976"/>
      <c r="AD118" s="976"/>
      <c r="AE118" s="977"/>
      <c r="AF118" s="975" t="s">
        <v>300</v>
      </c>
      <c r="AG118" s="976"/>
      <c r="AH118" s="976"/>
      <c r="AI118" s="976"/>
      <c r="AJ118" s="977"/>
      <c r="AK118" s="975" t="s">
        <v>299</v>
      </c>
      <c r="AL118" s="976"/>
      <c r="AM118" s="976"/>
      <c r="AN118" s="976"/>
      <c r="AO118" s="977"/>
      <c r="AP118" s="1062" t="s">
        <v>424</v>
      </c>
      <c r="AQ118" s="1063"/>
      <c r="AR118" s="1063"/>
      <c r="AS118" s="1063"/>
      <c r="AT118" s="1064"/>
      <c r="AU118" s="991"/>
      <c r="AV118" s="992"/>
      <c r="AW118" s="992"/>
      <c r="AX118" s="992"/>
      <c r="AY118" s="992"/>
      <c r="AZ118" s="1065" t="s">
        <v>455</v>
      </c>
      <c r="BA118" s="1056"/>
      <c r="BB118" s="1056"/>
      <c r="BC118" s="1056"/>
      <c r="BD118" s="1056"/>
      <c r="BE118" s="1056"/>
      <c r="BF118" s="1056"/>
      <c r="BG118" s="1056"/>
      <c r="BH118" s="1056"/>
      <c r="BI118" s="1056"/>
      <c r="BJ118" s="1056"/>
      <c r="BK118" s="1056"/>
      <c r="BL118" s="1056"/>
      <c r="BM118" s="1056"/>
      <c r="BN118" s="1056"/>
      <c r="BO118" s="1056"/>
      <c r="BP118" s="1057"/>
      <c r="BQ118" s="1088" t="s">
        <v>127</v>
      </c>
      <c r="BR118" s="1089"/>
      <c r="BS118" s="1089"/>
      <c r="BT118" s="1089"/>
      <c r="BU118" s="1089"/>
      <c r="BV118" s="1089" t="s">
        <v>127</v>
      </c>
      <c r="BW118" s="1089"/>
      <c r="BX118" s="1089"/>
      <c r="BY118" s="1089"/>
      <c r="BZ118" s="1089"/>
      <c r="CA118" s="1089" t="s">
        <v>127</v>
      </c>
      <c r="CB118" s="1089"/>
      <c r="CC118" s="1089"/>
      <c r="CD118" s="1089"/>
      <c r="CE118" s="1089"/>
      <c r="CF118" s="1005" t="s">
        <v>127</v>
      </c>
      <c r="CG118" s="1006"/>
      <c r="CH118" s="1006"/>
      <c r="CI118" s="1006"/>
      <c r="CJ118" s="1006"/>
      <c r="CK118" s="1036"/>
      <c r="CL118" s="1037"/>
      <c r="CM118" s="1007" t="s">
        <v>456</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127</v>
      </c>
      <c r="DH118" s="1050"/>
      <c r="DI118" s="1050"/>
      <c r="DJ118" s="1050"/>
      <c r="DK118" s="1051"/>
      <c r="DL118" s="1052" t="s">
        <v>127</v>
      </c>
      <c r="DM118" s="1050"/>
      <c r="DN118" s="1050"/>
      <c r="DO118" s="1050"/>
      <c r="DP118" s="1051"/>
      <c r="DQ118" s="1052" t="s">
        <v>127</v>
      </c>
      <c r="DR118" s="1050"/>
      <c r="DS118" s="1050"/>
      <c r="DT118" s="1050"/>
      <c r="DU118" s="1051"/>
      <c r="DV118" s="1053" t="s">
        <v>127</v>
      </c>
      <c r="DW118" s="1054"/>
      <c r="DX118" s="1054"/>
      <c r="DY118" s="1054"/>
      <c r="DZ118" s="1055"/>
    </row>
    <row r="119" spans="1:130" s="246" customFormat="1" ht="26.25" customHeight="1" x14ac:dyDescent="0.15">
      <c r="A119" s="1149" t="s">
        <v>428</v>
      </c>
      <c r="B119" s="1035"/>
      <c r="C119" s="1014" t="s">
        <v>429</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127</v>
      </c>
      <c r="AB119" s="983"/>
      <c r="AC119" s="983"/>
      <c r="AD119" s="983"/>
      <c r="AE119" s="984"/>
      <c r="AF119" s="985" t="s">
        <v>127</v>
      </c>
      <c r="AG119" s="983"/>
      <c r="AH119" s="983"/>
      <c r="AI119" s="983"/>
      <c r="AJ119" s="984"/>
      <c r="AK119" s="985" t="s">
        <v>127</v>
      </c>
      <c r="AL119" s="983"/>
      <c r="AM119" s="983"/>
      <c r="AN119" s="983"/>
      <c r="AO119" s="984"/>
      <c r="AP119" s="986" t="s">
        <v>438</v>
      </c>
      <c r="AQ119" s="987"/>
      <c r="AR119" s="987"/>
      <c r="AS119" s="987"/>
      <c r="AT119" s="988"/>
      <c r="AU119" s="993"/>
      <c r="AV119" s="994"/>
      <c r="AW119" s="994"/>
      <c r="AX119" s="994"/>
      <c r="AY119" s="994"/>
      <c r="AZ119" s="277" t="s">
        <v>183</v>
      </c>
      <c r="BA119" s="277"/>
      <c r="BB119" s="277"/>
      <c r="BC119" s="277"/>
      <c r="BD119" s="277"/>
      <c r="BE119" s="277"/>
      <c r="BF119" s="277"/>
      <c r="BG119" s="277"/>
      <c r="BH119" s="277"/>
      <c r="BI119" s="277"/>
      <c r="BJ119" s="277"/>
      <c r="BK119" s="277"/>
      <c r="BL119" s="277"/>
      <c r="BM119" s="277"/>
      <c r="BN119" s="277"/>
      <c r="BO119" s="1066" t="s">
        <v>457</v>
      </c>
      <c r="BP119" s="1097"/>
      <c r="BQ119" s="1088">
        <v>4131418</v>
      </c>
      <c r="BR119" s="1089"/>
      <c r="BS119" s="1089"/>
      <c r="BT119" s="1089"/>
      <c r="BU119" s="1089"/>
      <c r="BV119" s="1089">
        <v>4237331</v>
      </c>
      <c r="BW119" s="1089"/>
      <c r="BX119" s="1089"/>
      <c r="BY119" s="1089"/>
      <c r="BZ119" s="1089"/>
      <c r="CA119" s="1089">
        <v>4337850</v>
      </c>
      <c r="CB119" s="1089"/>
      <c r="CC119" s="1089"/>
      <c r="CD119" s="1089"/>
      <c r="CE119" s="1089"/>
      <c r="CF119" s="1090"/>
      <c r="CG119" s="1091"/>
      <c r="CH119" s="1091"/>
      <c r="CI119" s="1091"/>
      <c r="CJ119" s="1092"/>
      <c r="CK119" s="1038"/>
      <c r="CL119" s="1039"/>
      <c r="CM119" s="1093" t="s">
        <v>458</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442</v>
      </c>
      <c r="DH119" s="1075"/>
      <c r="DI119" s="1075"/>
      <c r="DJ119" s="1075"/>
      <c r="DK119" s="1076"/>
      <c r="DL119" s="1074" t="s">
        <v>127</v>
      </c>
      <c r="DM119" s="1075"/>
      <c r="DN119" s="1075"/>
      <c r="DO119" s="1075"/>
      <c r="DP119" s="1076"/>
      <c r="DQ119" s="1074" t="s">
        <v>127</v>
      </c>
      <c r="DR119" s="1075"/>
      <c r="DS119" s="1075"/>
      <c r="DT119" s="1075"/>
      <c r="DU119" s="1076"/>
      <c r="DV119" s="1077" t="s">
        <v>127</v>
      </c>
      <c r="DW119" s="1078"/>
      <c r="DX119" s="1078"/>
      <c r="DY119" s="1078"/>
      <c r="DZ119" s="1079"/>
    </row>
    <row r="120" spans="1:130" s="246" customFormat="1" ht="26.25" customHeight="1" x14ac:dyDescent="0.15">
      <c r="A120" s="1150"/>
      <c r="B120" s="1037"/>
      <c r="C120" s="1007" t="s">
        <v>433</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127</v>
      </c>
      <c r="AB120" s="1050"/>
      <c r="AC120" s="1050"/>
      <c r="AD120" s="1050"/>
      <c r="AE120" s="1051"/>
      <c r="AF120" s="1052" t="s">
        <v>127</v>
      </c>
      <c r="AG120" s="1050"/>
      <c r="AH120" s="1050"/>
      <c r="AI120" s="1050"/>
      <c r="AJ120" s="1051"/>
      <c r="AK120" s="1052" t="s">
        <v>127</v>
      </c>
      <c r="AL120" s="1050"/>
      <c r="AM120" s="1050"/>
      <c r="AN120" s="1050"/>
      <c r="AO120" s="1051"/>
      <c r="AP120" s="1053" t="s">
        <v>430</v>
      </c>
      <c r="AQ120" s="1054"/>
      <c r="AR120" s="1054"/>
      <c r="AS120" s="1054"/>
      <c r="AT120" s="1055"/>
      <c r="AU120" s="1080" t="s">
        <v>459</v>
      </c>
      <c r="AV120" s="1081"/>
      <c r="AW120" s="1081"/>
      <c r="AX120" s="1081"/>
      <c r="AY120" s="1082"/>
      <c r="AZ120" s="1031" t="s">
        <v>460</v>
      </c>
      <c r="BA120" s="980"/>
      <c r="BB120" s="980"/>
      <c r="BC120" s="980"/>
      <c r="BD120" s="980"/>
      <c r="BE120" s="980"/>
      <c r="BF120" s="980"/>
      <c r="BG120" s="980"/>
      <c r="BH120" s="980"/>
      <c r="BI120" s="980"/>
      <c r="BJ120" s="980"/>
      <c r="BK120" s="980"/>
      <c r="BL120" s="980"/>
      <c r="BM120" s="980"/>
      <c r="BN120" s="980"/>
      <c r="BO120" s="980"/>
      <c r="BP120" s="981"/>
      <c r="BQ120" s="1017">
        <v>4379777</v>
      </c>
      <c r="BR120" s="1018"/>
      <c r="BS120" s="1018"/>
      <c r="BT120" s="1018"/>
      <c r="BU120" s="1018"/>
      <c r="BV120" s="1018">
        <v>3498664</v>
      </c>
      <c r="BW120" s="1018"/>
      <c r="BX120" s="1018"/>
      <c r="BY120" s="1018"/>
      <c r="BZ120" s="1018"/>
      <c r="CA120" s="1018">
        <v>3658919</v>
      </c>
      <c r="CB120" s="1018"/>
      <c r="CC120" s="1018"/>
      <c r="CD120" s="1018"/>
      <c r="CE120" s="1018"/>
      <c r="CF120" s="1032">
        <v>203.6</v>
      </c>
      <c r="CG120" s="1033"/>
      <c r="CH120" s="1033"/>
      <c r="CI120" s="1033"/>
      <c r="CJ120" s="1033"/>
      <c r="CK120" s="1098" t="s">
        <v>461</v>
      </c>
      <c r="CL120" s="1099"/>
      <c r="CM120" s="1099"/>
      <c r="CN120" s="1099"/>
      <c r="CO120" s="1100"/>
      <c r="CP120" s="1106" t="s">
        <v>462</v>
      </c>
      <c r="CQ120" s="1107"/>
      <c r="CR120" s="1107"/>
      <c r="CS120" s="1107"/>
      <c r="CT120" s="1107"/>
      <c r="CU120" s="1107"/>
      <c r="CV120" s="1107"/>
      <c r="CW120" s="1107"/>
      <c r="CX120" s="1107"/>
      <c r="CY120" s="1107"/>
      <c r="CZ120" s="1107"/>
      <c r="DA120" s="1107"/>
      <c r="DB120" s="1107"/>
      <c r="DC120" s="1107"/>
      <c r="DD120" s="1107"/>
      <c r="DE120" s="1107"/>
      <c r="DF120" s="1108"/>
      <c r="DG120" s="1017">
        <v>956106</v>
      </c>
      <c r="DH120" s="1018"/>
      <c r="DI120" s="1018"/>
      <c r="DJ120" s="1018"/>
      <c r="DK120" s="1018"/>
      <c r="DL120" s="1018">
        <v>831867</v>
      </c>
      <c r="DM120" s="1018"/>
      <c r="DN120" s="1018"/>
      <c r="DO120" s="1018"/>
      <c r="DP120" s="1018"/>
      <c r="DQ120" s="1018">
        <v>731693</v>
      </c>
      <c r="DR120" s="1018"/>
      <c r="DS120" s="1018"/>
      <c r="DT120" s="1018"/>
      <c r="DU120" s="1018"/>
      <c r="DV120" s="1019">
        <v>40.700000000000003</v>
      </c>
      <c r="DW120" s="1019"/>
      <c r="DX120" s="1019"/>
      <c r="DY120" s="1019"/>
      <c r="DZ120" s="1020"/>
    </row>
    <row r="121" spans="1:130" s="246" customFormat="1" ht="26.25" customHeight="1" x14ac:dyDescent="0.15">
      <c r="A121" s="1150"/>
      <c r="B121" s="1037"/>
      <c r="C121" s="1058" t="s">
        <v>463</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438</v>
      </c>
      <c r="AB121" s="1050"/>
      <c r="AC121" s="1050"/>
      <c r="AD121" s="1050"/>
      <c r="AE121" s="1051"/>
      <c r="AF121" s="1052" t="s">
        <v>127</v>
      </c>
      <c r="AG121" s="1050"/>
      <c r="AH121" s="1050"/>
      <c r="AI121" s="1050"/>
      <c r="AJ121" s="1051"/>
      <c r="AK121" s="1052" t="s">
        <v>127</v>
      </c>
      <c r="AL121" s="1050"/>
      <c r="AM121" s="1050"/>
      <c r="AN121" s="1050"/>
      <c r="AO121" s="1051"/>
      <c r="AP121" s="1053" t="s">
        <v>442</v>
      </c>
      <c r="AQ121" s="1054"/>
      <c r="AR121" s="1054"/>
      <c r="AS121" s="1054"/>
      <c r="AT121" s="1055"/>
      <c r="AU121" s="1083"/>
      <c r="AV121" s="1084"/>
      <c r="AW121" s="1084"/>
      <c r="AX121" s="1084"/>
      <c r="AY121" s="1085"/>
      <c r="AZ121" s="1040" t="s">
        <v>464</v>
      </c>
      <c r="BA121" s="1041"/>
      <c r="BB121" s="1041"/>
      <c r="BC121" s="1041"/>
      <c r="BD121" s="1041"/>
      <c r="BE121" s="1041"/>
      <c r="BF121" s="1041"/>
      <c r="BG121" s="1041"/>
      <c r="BH121" s="1041"/>
      <c r="BI121" s="1041"/>
      <c r="BJ121" s="1041"/>
      <c r="BK121" s="1041"/>
      <c r="BL121" s="1041"/>
      <c r="BM121" s="1041"/>
      <c r="BN121" s="1041"/>
      <c r="BO121" s="1041"/>
      <c r="BP121" s="1042"/>
      <c r="BQ121" s="1010" t="s">
        <v>127</v>
      </c>
      <c r="BR121" s="1011"/>
      <c r="BS121" s="1011"/>
      <c r="BT121" s="1011"/>
      <c r="BU121" s="1011"/>
      <c r="BV121" s="1011" t="s">
        <v>127</v>
      </c>
      <c r="BW121" s="1011"/>
      <c r="BX121" s="1011"/>
      <c r="BY121" s="1011"/>
      <c r="BZ121" s="1011"/>
      <c r="CA121" s="1011" t="s">
        <v>127</v>
      </c>
      <c r="CB121" s="1011"/>
      <c r="CC121" s="1011"/>
      <c r="CD121" s="1011"/>
      <c r="CE121" s="1011"/>
      <c r="CF121" s="1005" t="s">
        <v>127</v>
      </c>
      <c r="CG121" s="1006"/>
      <c r="CH121" s="1006"/>
      <c r="CI121" s="1006"/>
      <c r="CJ121" s="1006"/>
      <c r="CK121" s="1101"/>
      <c r="CL121" s="1102"/>
      <c r="CM121" s="1102"/>
      <c r="CN121" s="1102"/>
      <c r="CO121" s="1103"/>
      <c r="CP121" s="1111" t="s">
        <v>465</v>
      </c>
      <c r="CQ121" s="1112"/>
      <c r="CR121" s="1112"/>
      <c r="CS121" s="1112"/>
      <c r="CT121" s="1112"/>
      <c r="CU121" s="1112"/>
      <c r="CV121" s="1112"/>
      <c r="CW121" s="1112"/>
      <c r="CX121" s="1112"/>
      <c r="CY121" s="1112"/>
      <c r="CZ121" s="1112"/>
      <c r="DA121" s="1112"/>
      <c r="DB121" s="1112"/>
      <c r="DC121" s="1112"/>
      <c r="DD121" s="1112"/>
      <c r="DE121" s="1112"/>
      <c r="DF121" s="1113"/>
      <c r="DG121" s="1010">
        <v>134922</v>
      </c>
      <c r="DH121" s="1011"/>
      <c r="DI121" s="1011"/>
      <c r="DJ121" s="1011"/>
      <c r="DK121" s="1011"/>
      <c r="DL121" s="1011">
        <v>101156</v>
      </c>
      <c r="DM121" s="1011"/>
      <c r="DN121" s="1011"/>
      <c r="DO121" s="1011"/>
      <c r="DP121" s="1011"/>
      <c r="DQ121" s="1011">
        <v>70652</v>
      </c>
      <c r="DR121" s="1011"/>
      <c r="DS121" s="1011"/>
      <c r="DT121" s="1011"/>
      <c r="DU121" s="1011"/>
      <c r="DV121" s="1012">
        <v>3.9</v>
      </c>
      <c r="DW121" s="1012"/>
      <c r="DX121" s="1012"/>
      <c r="DY121" s="1012"/>
      <c r="DZ121" s="1013"/>
    </row>
    <row r="122" spans="1:130" s="246" customFormat="1" ht="26.25" customHeight="1" x14ac:dyDescent="0.15">
      <c r="A122" s="1150"/>
      <c r="B122" s="1037"/>
      <c r="C122" s="1007" t="s">
        <v>445</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127</v>
      </c>
      <c r="AB122" s="1050"/>
      <c r="AC122" s="1050"/>
      <c r="AD122" s="1050"/>
      <c r="AE122" s="1051"/>
      <c r="AF122" s="1052" t="s">
        <v>127</v>
      </c>
      <c r="AG122" s="1050"/>
      <c r="AH122" s="1050"/>
      <c r="AI122" s="1050"/>
      <c r="AJ122" s="1051"/>
      <c r="AK122" s="1052" t="s">
        <v>438</v>
      </c>
      <c r="AL122" s="1050"/>
      <c r="AM122" s="1050"/>
      <c r="AN122" s="1050"/>
      <c r="AO122" s="1051"/>
      <c r="AP122" s="1053" t="s">
        <v>127</v>
      </c>
      <c r="AQ122" s="1054"/>
      <c r="AR122" s="1054"/>
      <c r="AS122" s="1054"/>
      <c r="AT122" s="1055"/>
      <c r="AU122" s="1083"/>
      <c r="AV122" s="1084"/>
      <c r="AW122" s="1084"/>
      <c r="AX122" s="1084"/>
      <c r="AY122" s="1085"/>
      <c r="AZ122" s="1065" t="s">
        <v>466</v>
      </c>
      <c r="BA122" s="1056"/>
      <c r="BB122" s="1056"/>
      <c r="BC122" s="1056"/>
      <c r="BD122" s="1056"/>
      <c r="BE122" s="1056"/>
      <c r="BF122" s="1056"/>
      <c r="BG122" s="1056"/>
      <c r="BH122" s="1056"/>
      <c r="BI122" s="1056"/>
      <c r="BJ122" s="1056"/>
      <c r="BK122" s="1056"/>
      <c r="BL122" s="1056"/>
      <c r="BM122" s="1056"/>
      <c r="BN122" s="1056"/>
      <c r="BO122" s="1056"/>
      <c r="BP122" s="1057"/>
      <c r="BQ122" s="1088">
        <v>3586635</v>
      </c>
      <c r="BR122" s="1089"/>
      <c r="BS122" s="1089"/>
      <c r="BT122" s="1089"/>
      <c r="BU122" s="1089"/>
      <c r="BV122" s="1089">
        <v>3541786</v>
      </c>
      <c r="BW122" s="1089"/>
      <c r="BX122" s="1089"/>
      <c r="BY122" s="1089"/>
      <c r="BZ122" s="1089"/>
      <c r="CA122" s="1089">
        <v>3558198</v>
      </c>
      <c r="CB122" s="1089"/>
      <c r="CC122" s="1089"/>
      <c r="CD122" s="1089"/>
      <c r="CE122" s="1089"/>
      <c r="CF122" s="1109">
        <v>198</v>
      </c>
      <c r="CG122" s="1110"/>
      <c r="CH122" s="1110"/>
      <c r="CI122" s="1110"/>
      <c r="CJ122" s="1110"/>
      <c r="CK122" s="1101"/>
      <c r="CL122" s="1102"/>
      <c r="CM122" s="1102"/>
      <c r="CN122" s="1102"/>
      <c r="CO122" s="1103"/>
      <c r="CP122" s="1111" t="s">
        <v>467</v>
      </c>
      <c r="CQ122" s="1112"/>
      <c r="CR122" s="1112"/>
      <c r="CS122" s="1112"/>
      <c r="CT122" s="1112"/>
      <c r="CU122" s="1112"/>
      <c r="CV122" s="1112"/>
      <c r="CW122" s="1112"/>
      <c r="CX122" s="1112"/>
      <c r="CY122" s="1112"/>
      <c r="CZ122" s="1112"/>
      <c r="DA122" s="1112"/>
      <c r="DB122" s="1112"/>
      <c r="DC122" s="1112"/>
      <c r="DD122" s="1112"/>
      <c r="DE122" s="1112"/>
      <c r="DF122" s="1113"/>
      <c r="DG122" s="1010" t="s">
        <v>127</v>
      </c>
      <c r="DH122" s="1011"/>
      <c r="DI122" s="1011"/>
      <c r="DJ122" s="1011"/>
      <c r="DK122" s="1011"/>
      <c r="DL122" s="1011" t="s">
        <v>127</v>
      </c>
      <c r="DM122" s="1011"/>
      <c r="DN122" s="1011"/>
      <c r="DO122" s="1011"/>
      <c r="DP122" s="1011"/>
      <c r="DQ122" s="1011" t="s">
        <v>127</v>
      </c>
      <c r="DR122" s="1011"/>
      <c r="DS122" s="1011"/>
      <c r="DT122" s="1011"/>
      <c r="DU122" s="1011"/>
      <c r="DV122" s="1012" t="s">
        <v>127</v>
      </c>
      <c r="DW122" s="1012"/>
      <c r="DX122" s="1012"/>
      <c r="DY122" s="1012"/>
      <c r="DZ122" s="1013"/>
    </row>
    <row r="123" spans="1:130" s="246" customFormat="1" ht="26.25" customHeight="1" x14ac:dyDescent="0.15">
      <c r="A123" s="1150"/>
      <c r="B123" s="1037"/>
      <c r="C123" s="1007" t="s">
        <v>451</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127</v>
      </c>
      <c r="AB123" s="1050"/>
      <c r="AC123" s="1050"/>
      <c r="AD123" s="1050"/>
      <c r="AE123" s="1051"/>
      <c r="AF123" s="1052" t="s">
        <v>127</v>
      </c>
      <c r="AG123" s="1050"/>
      <c r="AH123" s="1050"/>
      <c r="AI123" s="1050"/>
      <c r="AJ123" s="1051"/>
      <c r="AK123" s="1052" t="s">
        <v>127</v>
      </c>
      <c r="AL123" s="1050"/>
      <c r="AM123" s="1050"/>
      <c r="AN123" s="1050"/>
      <c r="AO123" s="1051"/>
      <c r="AP123" s="1053" t="s">
        <v>127</v>
      </c>
      <c r="AQ123" s="1054"/>
      <c r="AR123" s="1054"/>
      <c r="AS123" s="1054"/>
      <c r="AT123" s="1055"/>
      <c r="AU123" s="1086"/>
      <c r="AV123" s="1087"/>
      <c r="AW123" s="1087"/>
      <c r="AX123" s="1087"/>
      <c r="AY123" s="1087"/>
      <c r="AZ123" s="277" t="s">
        <v>183</v>
      </c>
      <c r="BA123" s="277"/>
      <c r="BB123" s="277"/>
      <c r="BC123" s="277"/>
      <c r="BD123" s="277"/>
      <c r="BE123" s="277"/>
      <c r="BF123" s="277"/>
      <c r="BG123" s="277"/>
      <c r="BH123" s="277"/>
      <c r="BI123" s="277"/>
      <c r="BJ123" s="277"/>
      <c r="BK123" s="277"/>
      <c r="BL123" s="277"/>
      <c r="BM123" s="277"/>
      <c r="BN123" s="277"/>
      <c r="BO123" s="1066" t="s">
        <v>468</v>
      </c>
      <c r="BP123" s="1097"/>
      <c r="BQ123" s="1156">
        <v>7966412</v>
      </c>
      <c r="BR123" s="1157"/>
      <c r="BS123" s="1157"/>
      <c r="BT123" s="1157"/>
      <c r="BU123" s="1157"/>
      <c r="BV123" s="1157">
        <v>7040450</v>
      </c>
      <c r="BW123" s="1157"/>
      <c r="BX123" s="1157"/>
      <c r="BY123" s="1157"/>
      <c r="BZ123" s="1157"/>
      <c r="CA123" s="1157">
        <v>7217117</v>
      </c>
      <c r="CB123" s="1157"/>
      <c r="CC123" s="1157"/>
      <c r="CD123" s="1157"/>
      <c r="CE123" s="1157"/>
      <c r="CF123" s="1090"/>
      <c r="CG123" s="1091"/>
      <c r="CH123" s="1091"/>
      <c r="CI123" s="1091"/>
      <c r="CJ123" s="1092"/>
      <c r="CK123" s="1101"/>
      <c r="CL123" s="1102"/>
      <c r="CM123" s="1102"/>
      <c r="CN123" s="1102"/>
      <c r="CO123" s="1103"/>
      <c r="CP123" s="1111" t="s">
        <v>397</v>
      </c>
      <c r="CQ123" s="1112"/>
      <c r="CR123" s="1112"/>
      <c r="CS123" s="1112"/>
      <c r="CT123" s="1112"/>
      <c r="CU123" s="1112"/>
      <c r="CV123" s="1112"/>
      <c r="CW123" s="1112"/>
      <c r="CX123" s="1112"/>
      <c r="CY123" s="1112"/>
      <c r="CZ123" s="1112"/>
      <c r="DA123" s="1112"/>
      <c r="DB123" s="1112"/>
      <c r="DC123" s="1112"/>
      <c r="DD123" s="1112"/>
      <c r="DE123" s="1112"/>
      <c r="DF123" s="1113"/>
      <c r="DG123" s="1049" t="s">
        <v>127</v>
      </c>
      <c r="DH123" s="1050"/>
      <c r="DI123" s="1050"/>
      <c r="DJ123" s="1050"/>
      <c r="DK123" s="1051"/>
      <c r="DL123" s="1052" t="s">
        <v>127</v>
      </c>
      <c r="DM123" s="1050"/>
      <c r="DN123" s="1050"/>
      <c r="DO123" s="1050"/>
      <c r="DP123" s="1051"/>
      <c r="DQ123" s="1052" t="s">
        <v>438</v>
      </c>
      <c r="DR123" s="1050"/>
      <c r="DS123" s="1050"/>
      <c r="DT123" s="1050"/>
      <c r="DU123" s="1051"/>
      <c r="DV123" s="1053" t="s">
        <v>438</v>
      </c>
      <c r="DW123" s="1054"/>
      <c r="DX123" s="1054"/>
      <c r="DY123" s="1054"/>
      <c r="DZ123" s="1055"/>
    </row>
    <row r="124" spans="1:130" s="246" customFormat="1" ht="26.25" customHeight="1" thickBot="1" x14ac:dyDescent="0.2">
      <c r="A124" s="1150"/>
      <c r="B124" s="1037"/>
      <c r="C124" s="1007" t="s">
        <v>454</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438</v>
      </c>
      <c r="AB124" s="1050"/>
      <c r="AC124" s="1050"/>
      <c r="AD124" s="1050"/>
      <c r="AE124" s="1051"/>
      <c r="AF124" s="1052" t="s">
        <v>127</v>
      </c>
      <c r="AG124" s="1050"/>
      <c r="AH124" s="1050"/>
      <c r="AI124" s="1050"/>
      <c r="AJ124" s="1051"/>
      <c r="AK124" s="1052" t="s">
        <v>127</v>
      </c>
      <c r="AL124" s="1050"/>
      <c r="AM124" s="1050"/>
      <c r="AN124" s="1050"/>
      <c r="AO124" s="1051"/>
      <c r="AP124" s="1053" t="s">
        <v>438</v>
      </c>
      <c r="AQ124" s="1054"/>
      <c r="AR124" s="1054"/>
      <c r="AS124" s="1054"/>
      <c r="AT124" s="1055"/>
      <c r="AU124" s="1152" t="s">
        <v>469</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127</v>
      </c>
      <c r="BR124" s="1119"/>
      <c r="BS124" s="1119"/>
      <c r="BT124" s="1119"/>
      <c r="BU124" s="1119"/>
      <c r="BV124" s="1119" t="s">
        <v>127</v>
      </c>
      <c r="BW124" s="1119"/>
      <c r="BX124" s="1119"/>
      <c r="BY124" s="1119"/>
      <c r="BZ124" s="1119"/>
      <c r="CA124" s="1119" t="s">
        <v>127</v>
      </c>
      <c r="CB124" s="1119"/>
      <c r="CC124" s="1119"/>
      <c r="CD124" s="1119"/>
      <c r="CE124" s="1119"/>
      <c r="CF124" s="1120"/>
      <c r="CG124" s="1121"/>
      <c r="CH124" s="1121"/>
      <c r="CI124" s="1121"/>
      <c r="CJ124" s="1122"/>
      <c r="CK124" s="1104"/>
      <c r="CL124" s="1104"/>
      <c r="CM124" s="1104"/>
      <c r="CN124" s="1104"/>
      <c r="CO124" s="1105"/>
      <c r="CP124" s="1111" t="s">
        <v>470</v>
      </c>
      <c r="CQ124" s="1112"/>
      <c r="CR124" s="1112"/>
      <c r="CS124" s="1112"/>
      <c r="CT124" s="1112"/>
      <c r="CU124" s="1112"/>
      <c r="CV124" s="1112"/>
      <c r="CW124" s="1112"/>
      <c r="CX124" s="1112"/>
      <c r="CY124" s="1112"/>
      <c r="CZ124" s="1112"/>
      <c r="DA124" s="1112"/>
      <c r="DB124" s="1112"/>
      <c r="DC124" s="1112"/>
      <c r="DD124" s="1112"/>
      <c r="DE124" s="1112"/>
      <c r="DF124" s="1113"/>
      <c r="DG124" s="1096" t="s">
        <v>127</v>
      </c>
      <c r="DH124" s="1075"/>
      <c r="DI124" s="1075"/>
      <c r="DJ124" s="1075"/>
      <c r="DK124" s="1076"/>
      <c r="DL124" s="1074" t="s">
        <v>438</v>
      </c>
      <c r="DM124" s="1075"/>
      <c r="DN124" s="1075"/>
      <c r="DO124" s="1075"/>
      <c r="DP124" s="1076"/>
      <c r="DQ124" s="1074" t="s">
        <v>438</v>
      </c>
      <c r="DR124" s="1075"/>
      <c r="DS124" s="1075"/>
      <c r="DT124" s="1075"/>
      <c r="DU124" s="1076"/>
      <c r="DV124" s="1077" t="s">
        <v>438</v>
      </c>
      <c r="DW124" s="1078"/>
      <c r="DX124" s="1078"/>
      <c r="DY124" s="1078"/>
      <c r="DZ124" s="1079"/>
    </row>
    <row r="125" spans="1:130" s="246" customFormat="1" ht="26.25" customHeight="1" x14ac:dyDescent="0.15">
      <c r="A125" s="1150"/>
      <c r="B125" s="1037"/>
      <c r="C125" s="1007" t="s">
        <v>456</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127</v>
      </c>
      <c r="AB125" s="1050"/>
      <c r="AC125" s="1050"/>
      <c r="AD125" s="1050"/>
      <c r="AE125" s="1051"/>
      <c r="AF125" s="1052" t="s">
        <v>127</v>
      </c>
      <c r="AG125" s="1050"/>
      <c r="AH125" s="1050"/>
      <c r="AI125" s="1050"/>
      <c r="AJ125" s="1051"/>
      <c r="AK125" s="1052" t="s">
        <v>127</v>
      </c>
      <c r="AL125" s="1050"/>
      <c r="AM125" s="1050"/>
      <c r="AN125" s="1050"/>
      <c r="AO125" s="1051"/>
      <c r="AP125" s="1053" t="s">
        <v>127</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471</v>
      </c>
      <c r="CL125" s="1099"/>
      <c r="CM125" s="1099"/>
      <c r="CN125" s="1099"/>
      <c r="CO125" s="1100"/>
      <c r="CP125" s="1031" t="s">
        <v>472</v>
      </c>
      <c r="CQ125" s="980"/>
      <c r="CR125" s="980"/>
      <c r="CS125" s="980"/>
      <c r="CT125" s="980"/>
      <c r="CU125" s="980"/>
      <c r="CV125" s="980"/>
      <c r="CW125" s="980"/>
      <c r="CX125" s="980"/>
      <c r="CY125" s="980"/>
      <c r="CZ125" s="980"/>
      <c r="DA125" s="980"/>
      <c r="DB125" s="980"/>
      <c r="DC125" s="980"/>
      <c r="DD125" s="980"/>
      <c r="DE125" s="980"/>
      <c r="DF125" s="981"/>
      <c r="DG125" s="1017" t="s">
        <v>127</v>
      </c>
      <c r="DH125" s="1018"/>
      <c r="DI125" s="1018"/>
      <c r="DJ125" s="1018"/>
      <c r="DK125" s="1018"/>
      <c r="DL125" s="1018" t="s">
        <v>127</v>
      </c>
      <c r="DM125" s="1018"/>
      <c r="DN125" s="1018"/>
      <c r="DO125" s="1018"/>
      <c r="DP125" s="1018"/>
      <c r="DQ125" s="1018" t="s">
        <v>127</v>
      </c>
      <c r="DR125" s="1018"/>
      <c r="DS125" s="1018"/>
      <c r="DT125" s="1018"/>
      <c r="DU125" s="1018"/>
      <c r="DV125" s="1019" t="s">
        <v>127</v>
      </c>
      <c r="DW125" s="1019"/>
      <c r="DX125" s="1019"/>
      <c r="DY125" s="1019"/>
      <c r="DZ125" s="1020"/>
    </row>
    <row r="126" spans="1:130" s="246" customFormat="1" ht="26.25" customHeight="1" thickBot="1" x14ac:dyDescent="0.2">
      <c r="A126" s="1150"/>
      <c r="B126" s="1037"/>
      <c r="C126" s="1007" t="s">
        <v>458</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127</v>
      </c>
      <c r="AB126" s="1050"/>
      <c r="AC126" s="1050"/>
      <c r="AD126" s="1050"/>
      <c r="AE126" s="1051"/>
      <c r="AF126" s="1052" t="s">
        <v>127</v>
      </c>
      <c r="AG126" s="1050"/>
      <c r="AH126" s="1050"/>
      <c r="AI126" s="1050"/>
      <c r="AJ126" s="1051"/>
      <c r="AK126" s="1052" t="s">
        <v>127</v>
      </c>
      <c r="AL126" s="1050"/>
      <c r="AM126" s="1050"/>
      <c r="AN126" s="1050"/>
      <c r="AO126" s="1051"/>
      <c r="AP126" s="1053" t="s">
        <v>438</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473</v>
      </c>
      <c r="CQ126" s="1041"/>
      <c r="CR126" s="1041"/>
      <c r="CS126" s="1041"/>
      <c r="CT126" s="1041"/>
      <c r="CU126" s="1041"/>
      <c r="CV126" s="1041"/>
      <c r="CW126" s="1041"/>
      <c r="CX126" s="1041"/>
      <c r="CY126" s="1041"/>
      <c r="CZ126" s="1041"/>
      <c r="DA126" s="1041"/>
      <c r="DB126" s="1041"/>
      <c r="DC126" s="1041"/>
      <c r="DD126" s="1041"/>
      <c r="DE126" s="1041"/>
      <c r="DF126" s="1042"/>
      <c r="DG126" s="1010" t="s">
        <v>127</v>
      </c>
      <c r="DH126" s="1011"/>
      <c r="DI126" s="1011"/>
      <c r="DJ126" s="1011"/>
      <c r="DK126" s="1011"/>
      <c r="DL126" s="1011" t="s">
        <v>127</v>
      </c>
      <c r="DM126" s="1011"/>
      <c r="DN126" s="1011"/>
      <c r="DO126" s="1011"/>
      <c r="DP126" s="1011"/>
      <c r="DQ126" s="1011" t="s">
        <v>127</v>
      </c>
      <c r="DR126" s="1011"/>
      <c r="DS126" s="1011"/>
      <c r="DT126" s="1011"/>
      <c r="DU126" s="1011"/>
      <c r="DV126" s="1012" t="s">
        <v>127</v>
      </c>
      <c r="DW126" s="1012"/>
      <c r="DX126" s="1012"/>
      <c r="DY126" s="1012"/>
      <c r="DZ126" s="1013"/>
    </row>
    <row r="127" spans="1:130" s="246" customFormat="1" ht="26.25" customHeight="1" x14ac:dyDescent="0.15">
      <c r="A127" s="1151"/>
      <c r="B127" s="1039"/>
      <c r="C127" s="1093" t="s">
        <v>474</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127</v>
      </c>
      <c r="AB127" s="1050"/>
      <c r="AC127" s="1050"/>
      <c r="AD127" s="1050"/>
      <c r="AE127" s="1051"/>
      <c r="AF127" s="1052" t="s">
        <v>127</v>
      </c>
      <c r="AG127" s="1050"/>
      <c r="AH127" s="1050"/>
      <c r="AI127" s="1050"/>
      <c r="AJ127" s="1051"/>
      <c r="AK127" s="1052" t="s">
        <v>127</v>
      </c>
      <c r="AL127" s="1050"/>
      <c r="AM127" s="1050"/>
      <c r="AN127" s="1050"/>
      <c r="AO127" s="1051"/>
      <c r="AP127" s="1053" t="s">
        <v>127</v>
      </c>
      <c r="AQ127" s="1054"/>
      <c r="AR127" s="1054"/>
      <c r="AS127" s="1054"/>
      <c r="AT127" s="1055"/>
      <c r="AU127" s="282"/>
      <c r="AV127" s="282"/>
      <c r="AW127" s="282"/>
      <c r="AX127" s="1123" t="s">
        <v>475</v>
      </c>
      <c r="AY127" s="1124"/>
      <c r="AZ127" s="1124"/>
      <c r="BA127" s="1124"/>
      <c r="BB127" s="1124"/>
      <c r="BC127" s="1124"/>
      <c r="BD127" s="1124"/>
      <c r="BE127" s="1125"/>
      <c r="BF127" s="1126" t="s">
        <v>476</v>
      </c>
      <c r="BG127" s="1124"/>
      <c r="BH127" s="1124"/>
      <c r="BI127" s="1124"/>
      <c r="BJ127" s="1124"/>
      <c r="BK127" s="1124"/>
      <c r="BL127" s="1125"/>
      <c r="BM127" s="1126" t="s">
        <v>477</v>
      </c>
      <c r="BN127" s="1124"/>
      <c r="BO127" s="1124"/>
      <c r="BP127" s="1124"/>
      <c r="BQ127" s="1124"/>
      <c r="BR127" s="1124"/>
      <c r="BS127" s="1125"/>
      <c r="BT127" s="1126" t="s">
        <v>478</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479</v>
      </c>
      <c r="CQ127" s="1041"/>
      <c r="CR127" s="1041"/>
      <c r="CS127" s="1041"/>
      <c r="CT127" s="1041"/>
      <c r="CU127" s="1041"/>
      <c r="CV127" s="1041"/>
      <c r="CW127" s="1041"/>
      <c r="CX127" s="1041"/>
      <c r="CY127" s="1041"/>
      <c r="CZ127" s="1041"/>
      <c r="DA127" s="1041"/>
      <c r="DB127" s="1041"/>
      <c r="DC127" s="1041"/>
      <c r="DD127" s="1041"/>
      <c r="DE127" s="1041"/>
      <c r="DF127" s="1042"/>
      <c r="DG127" s="1010" t="s">
        <v>127</v>
      </c>
      <c r="DH127" s="1011"/>
      <c r="DI127" s="1011"/>
      <c r="DJ127" s="1011"/>
      <c r="DK127" s="1011"/>
      <c r="DL127" s="1011" t="s">
        <v>127</v>
      </c>
      <c r="DM127" s="1011"/>
      <c r="DN127" s="1011"/>
      <c r="DO127" s="1011"/>
      <c r="DP127" s="1011"/>
      <c r="DQ127" s="1011" t="s">
        <v>127</v>
      </c>
      <c r="DR127" s="1011"/>
      <c r="DS127" s="1011"/>
      <c r="DT127" s="1011"/>
      <c r="DU127" s="1011"/>
      <c r="DV127" s="1012" t="s">
        <v>127</v>
      </c>
      <c r="DW127" s="1012"/>
      <c r="DX127" s="1012"/>
      <c r="DY127" s="1012"/>
      <c r="DZ127" s="1013"/>
    </row>
    <row r="128" spans="1:130" s="246" customFormat="1" ht="26.25" customHeight="1" thickBot="1" x14ac:dyDescent="0.2">
      <c r="A128" s="1134" t="s">
        <v>480</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481</v>
      </c>
      <c r="X128" s="1136"/>
      <c r="Y128" s="1136"/>
      <c r="Z128" s="1137"/>
      <c r="AA128" s="1138" t="s">
        <v>127</v>
      </c>
      <c r="AB128" s="1139"/>
      <c r="AC128" s="1139"/>
      <c r="AD128" s="1139"/>
      <c r="AE128" s="1140"/>
      <c r="AF128" s="1141" t="s">
        <v>127</v>
      </c>
      <c r="AG128" s="1139"/>
      <c r="AH128" s="1139"/>
      <c r="AI128" s="1139"/>
      <c r="AJ128" s="1140"/>
      <c r="AK128" s="1141" t="s">
        <v>127</v>
      </c>
      <c r="AL128" s="1139"/>
      <c r="AM128" s="1139"/>
      <c r="AN128" s="1139"/>
      <c r="AO128" s="1140"/>
      <c r="AP128" s="1142"/>
      <c r="AQ128" s="1143"/>
      <c r="AR128" s="1143"/>
      <c r="AS128" s="1143"/>
      <c r="AT128" s="1144"/>
      <c r="AU128" s="282"/>
      <c r="AV128" s="282"/>
      <c r="AW128" s="282"/>
      <c r="AX128" s="979" t="s">
        <v>482</v>
      </c>
      <c r="AY128" s="980"/>
      <c r="AZ128" s="980"/>
      <c r="BA128" s="980"/>
      <c r="BB128" s="980"/>
      <c r="BC128" s="980"/>
      <c r="BD128" s="980"/>
      <c r="BE128" s="981"/>
      <c r="BF128" s="1145" t="s">
        <v>127</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483</v>
      </c>
      <c r="CQ128" s="1128"/>
      <c r="CR128" s="1128"/>
      <c r="CS128" s="1128"/>
      <c r="CT128" s="1128"/>
      <c r="CU128" s="1128"/>
      <c r="CV128" s="1128"/>
      <c r="CW128" s="1128"/>
      <c r="CX128" s="1128"/>
      <c r="CY128" s="1128"/>
      <c r="CZ128" s="1128"/>
      <c r="DA128" s="1128"/>
      <c r="DB128" s="1128"/>
      <c r="DC128" s="1128"/>
      <c r="DD128" s="1128"/>
      <c r="DE128" s="1128"/>
      <c r="DF128" s="1129"/>
      <c r="DG128" s="1130" t="s">
        <v>127</v>
      </c>
      <c r="DH128" s="1131"/>
      <c r="DI128" s="1131"/>
      <c r="DJ128" s="1131"/>
      <c r="DK128" s="1131"/>
      <c r="DL128" s="1131" t="s">
        <v>127</v>
      </c>
      <c r="DM128" s="1131"/>
      <c r="DN128" s="1131"/>
      <c r="DO128" s="1131"/>
      <c r="DP128" s="1131"/>
      <c r="DQ128" s="1131" t="s">
        <v>127</v>
      </c>
      <c r="DR128" s="1131"/>
      <c r="DS128" s="1131"/>
      <c r="DT128" s="1131"/>
      <c r="DU128" s="1131"/>
      <c r="DV128" s="1132" t="s">
        <v>127</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484</v>
      </c>
      <c r="X129" s="1165"/>
      <c r="Y129" s="1165"/>
      <c r="Z129" s="1166"/>
      <c r="AA129" s="1049">
        <v>2062321</v>
      </c>
      <c r="AB129" s="1050"/>
      <c r="AC129" s="1050"/>
      <c r="AD129" s="1050"/>
      <c r="AE129" s="1051"/>
      <c r="AF129" s="1052">
        <v>2093494</v>
      </c>
      <c r="AG129" s="1050"/>
      <c r="AH129" s="1050"/>
      <c r="AI129" s="1050"/>
      <c r="AJ129" s="1051"/>
      <c r="AK129" s="1052">
        <v>2072752</v>
      </c>
      <c r="AL129" s="1050"/>
      <c r="AM129" s="1050"/>
      <c r="AN129" s="1050"/>
      <c r="AO129" s="1051"/>
      <c r="AP129" s="1167"/>
      <c r="AQ129" s="1168"/>
      <c r="AR129" s="1168"/>
      <c r="AS129" s="1168"/>
      <c r="AT129" s="1169"/>
      <c r="AU129" s="284"/>
      <c r="AV129" s="284"/>
      <c r="AW129" s="284"/>
      <c r="AX129" s="1158" t="s">
        <v>485</v>
      </c>
      <c r="AY129" s="1041"/>
      <c r="AZ129" s="1041"/>
      <c r="BA129" s="1041"/>
      <c r="BB129" s="1041"/>
      <c r="BC129" s="1041"/>
      <c r="BD129" s="1041"/>
      <c r="BE129" s="1042"/>
      <c r="BF129" s="1159" t="s">
        <v>127</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486</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487</v>
      </c>
      <c r="X130" s="1165"/>
      <c r="Y130" s="1165"/>
      <c r="Z130" s="1166"/>
      <c r="AA130" s="1049">
        <v>294198</v>
      </c>
      <c r="AB130" s="1050"/>
      <c r="AC130" s="1050"/>
      <c r="AD130" s="1050"/>
      <c r="AE130" s="1051"/>
      <c r="AF130" s="1052">
        <v>295219</v>
      </c>
      <c r="AG130" s="1050"/>
      <c r="AH130" s="1050"/>
      <c r="AI130" s="1050"/>
      <c r="AJ130" s="1051"/>
      <c r="AK130" s="1052">
        <v>275290</v>
      </c>
      <c r="AL130" s="1050"/>
      <c r="AM130" s="1050"/>
      <c r="AN130" s="1050"/>
      <c r="AO130" s="1051"/>
      <c r="AP130" s="1167"/>
      <c r="AQ130" s="1168"/>
      <c r="AR130" s="1168"/>
      <c r="AS130" s="1168"/>
      <c r="AT130" s="1169"/>
      <c r="AU130" s="284"/>
      <c r="AV130" s="284"/>
      <c r="AW130" s="284"/>
      <c r="AX130" s="1158" t="s">
        <v>488</v>
      </c>
      <c r="AY130" s="1041"/>
      <c r="AZ130" s="1041"/>
      <c r="BA130" s="1041"/>
      <c r="BB130" s="1041"/>
      <c r="BC130" s="1041"/>
      <c r="BD130" s="1041"/>
      <c r="BE130" s="1042"/>
      <c r="BF130" s="1195">
        <v>2.5</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489</v>
      </c>
      <c r="X131" s="1203"/>
      <c r="Y131" s="1203"/>
      <c r="Z131" s="1204"/>
      <c r="AA131" s="1096">
        <v>1768123</v>
      </c>
      <c r="AB131" s="1075"/>
      <c r="AC131" s="1075"/>
      <c r="AD131" s="1075"/>
      <c r="AE131" s="1076"/>
      <c r="AF131" s="1074">
        <v>1798275</v>
      </c>
      <c r="AG131" s="1075"/>
      <c r="AH131" s="1075"/>
      <c r="AI131" s="1075"/>
      <c r="AJ131" s="1076"/>
      <c r="AK131" s="1074">
        <v>1797462</v>
      </c>
      <c r="AL131" s="1075"/>
      <c r="AM131" s="1075"/>
      <c r="AN131" s="1075"/>
      <c r="AO131" s="1076"/>
      <c r="AP131" s="1205"/>
      <c r="AQ131" s="1206"/>
      <c r="AR131" s="1206"/>
      <c r="AS131" s="1206"/>
      <c r="AT131" s="1207"/>
      <c r="AU131" s="284"/>
      <c r="AV131" s="284"/>
      <c r="AW131" s="284"/>
      <c r="AX131" s="1177" t="s">
        <v>490</v>
      </c>
      <c r="AY131" s="1128"/>
      <c r="AZ131" s="1128"/>
      <c r="BA131" s="1128"/>
      <c r="BB131" s="1128"/>
      <c r="BC131" s="1128"/>
      <c r="BD131" s="1128"/>
      <c r="BE131" s="1129"/>
      <c r="BF131" s="1178" t="s">
        <v>127</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491</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492</v>
      </c>
      <c r="W132" s="1188"/>
      <c r="X132" s="1188"/>
      <c r="Y132" s="1188"/>
      <c r="Z132" s="1189"/>
      <c r="AA132" s="1190">
        <v>2.518489947</v>
      </c>
      <c r="AB132" s="1191"/>
      <c r="AC132" s="1191"/>
      <c r="AD132" s="1191"/>
      <c r="AE132" s="1192"/>
      <c r="AF132" s="1193">
        <v>1.61332388</v>
      </c>
      <c r="AG132" s="1191"/>
      <c r="AH132" s="1191"/>
      <c r="AI132" s="1191"/>
      <c r="AJ132" s="1192"/>
      <c r="AK132" s="1193">
        <v>3.4815756879999999</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493</v>
      </c>
      <c r="W133" s="1171"/>
      <c r="X133" s="1171"/>
      <c r="Y133" s="1171"/>
      <c r="Z133" s="1172"/>
      <c r="AA133" s="1173">
        <v>3.8</v>
      </c>
      <c r="AB133" s="1174"/>
      <c r="AC133" s="1174"/>
      <c r="AD133" s="1174"/>
      <c r="AE133" s="1175"/>
      <c r="AF133" s="1173">
        <v>2.7</v>
      </c>
      <c r="AG133" s="1174"/>
      <c r="AH133" s="1174"/>
      <c r="AI133" s="1174"/>
      <c r="AJ133" s="1175"/>
      <c r="AK133" s="1173">
        <v>2.5</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1A8gTzZ9+op0XXH+gOA30MUr2qFRijLY3mtMv5MggenGf0cgfKpac/U8uvu56d66Vpm2GVhQmVL0uwNzyUXQ==" saltValue="qdZ7rN5Fl0UzdeZu+1t0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0" zoomScale="55" zoomScaleNormal="85" zoomScaleSheetLayoutView="55" workbookViewId="0">
      <selection activeCell="BA54" sqref="BA5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dKsJQCwQj3oDlln5GL0+E7Bs8SM9DMkwflnwbzlOQgBe3t5tu1x8aH4yG4yHaTL39ea+bTfVk8KwGya9yzY7A==" saltValue="n5FX679SI0vewGklsIv2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43"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hsYlg46iO1TPkbL0pPuhMdVxhz8WnV1pN+uaDazvvpv3X87czJitsgAVM1FAR+MaxZLh9na8/ZCYwvBF+3mw==" saltValue="QTzxQM1ya+KfEwMfEHNi9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502</v>
      </c>
      <c r="AL9" s="1214"/>
      <c r="AM9" s="1214"/>
      <c r="AN9" s="1215"/>
      <c r="AO9" s="312">
        <v>567683</v>
      </c>
      <c r="AP9" s="312">
        <v>89923</v>
      </c>
      <c r="AQ9" s="313">
        <v>107683</v>
      </c>
      <c r="AR9" s="314">
        <v>-16.5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503</v>
      </c>
      <c r="AL10" s="1214"/>
      <c r="AM10" s="1214"/>
      <c r="AN10" s="1215"/>
      <c r="AO10" s="315">
        <v>35547</v>
      </c>
      <c r="AP10" s="315">
        <v>5631</v>
      </c>
      <c r="AQ10" s="316">
        <v>13084</v>
      </c>
      <c r="AR10" s="317">
        <v>-57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504</v>
      </c>
      <c r="AL11" s="1214"/>
      <c r="AM11" s="1214"/>
      <c r="AN11" s="1215"/>
      <c r="AO11" s="315">
        <v>6677</v>
      </c>
      <c r="AP11" s="315">
        <v>1058</v>
      </c>
      <c r="AQ11" s="316">
        <v>13980</v>
      </c>
      <c r="AR11" s="317">
        <v>-92.4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505</v>
      </c>
      <c r="AL12" s="1214"/>
      <c r="AM12" s="1214"/>
      <c r="AN12" s="1215"/>
      <c r="AO12" s="315" t="s">
        <v>506</v>
      </c>
      <c r="AP12" s="315" t="s">
        <v>506</v>
      </c>
      <c r="AQ12" s="316">
        <v>1895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507</v>
      </c>
      <c r="AL13" s="1214"/>
      <c r="AM13" s="1214"/>
      <c r="AN13" s="1215"/>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508</v>
      </c>
      <c r="AL14" s="1214"/>
      <c r="AM14" s="1214"/>
      <c r="AN14" s="1215"/>
      <c r="AO14" s="315">
        <v>12860</v>
      </c>
      <c r="AP14" s="315">
        <v>2037</v>
      </c>
      <c r="AQ14" s="316">
        <v>5185</v>
      </c>
      <c r="AR14" s="317">
        <v>-60.7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509</v>
      </c>
      <c r="AL15" s="1214"/>
      <c r="AM15" s="1214"/>
      <c r="AN15" s="1215"/>
      <c r="AO15" s="315">
        <v>14046</v>
      </c>
      <c r="AP15" s="315">
        <v>2225</v>
      </c>
      <c r="AQ15" s="316">
        <v>2748</v>
      </c>
      <c r="AR15" s="317">
        <v>-19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510</v>
      </c>
      <c r="AL16" s="1217"/>
      <c r="AM16" s="1217"/>
      <c r="AN16" s="1218"/>
      <c r="AO16" s="315">
        <v>-43072</v>
      </c>
      <c r="AP16" s="315">
        <v>-6823</v>
      </c>
      <c r="AQ16" s="316">
        <v>-9965</v>
      </c>
      <c r="AR16" s="317">
        <v>-31.5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183</v>
      </c>
      <c r="AL17" s="1217"/>
      <c r="AM17" s="1217"/>
      <c r="AN17" s="1218"/>
      <c r="AO17" s="315">
        <v>593741</v>
      </c>
      <c r="AP17" s="315">
        <v>94051</v>
      </c>
      <c r="AQ17" s="316">
        <v>134610</v>
      </c>
      <c r="AR17" s="317">
        <v>-30.1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515</v>
      </c>
      <c r="AL21" s="1209"/>
      <c r="AM21" s="1209"/>
      <c r="AN21" s="1210"/>
      <c r="AO21" s="327">
        <v>9.5</v>
      </c>
      <c r="AP21" s="328">
        <v>12.5</v>
      </c>
      <c r="AQ21" s="329">
        <v>-3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516</v>
      </c>
      <c r="AL22" s="1209"/>
      <c r="AM22" s="1209"/>
      <c r="AN22" s="1210"/>
      <c r="AO22" s="332">
        <v>95.8</v>
      </c>
      <c r="AP22" s="333">
        <v>95.7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520</v>
      </c>
      <c r="AL32" s="1225"/>
      <c r="AM32" s="1225"/>
      <c r="AN32" s="1226"/>
      <c r="AO32" s="342">
        <v>145190</v>
      </c>
      <c r="AP32" s="342">
        <v>22999</v>
      </c>
      <c r="AQ32" s="343">
        <v>66752</v>
      </c>
      <c r="AR32" s="344">
        <v>-65.5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521</v>
      </c>
      <c r="AL33" s="1225"/>
      <c r="AM33" s="1225"/>
      <c r="AN33" s="122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522</v>
      </c>
      <c r="AL34" s="1225"/>
      <c r="AM34" s="1225"/>
      <c r="AN34" s="1226"/>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523</v>
      </c>
      <c r="AL35" s="1225"/>
      <c r="AM35" s="1225"/>
      <c r="AN35" s="1226"/>
      <c r="AO35" s="342">
        <v>188106</v>
      </c>
      <c r="AP35" s="342">
        <v>29797</v>
      </c>
      <c r="AQ35" s="343">
        <v>23231</v>
      </c>
      <c r="AR35" s="344">
        <v>28.3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524</v>
      </c>
      <c r="AL36" s="1225"/>
      <c r="AM36" s="1225"/>
      <c r="AN36" s="1226"/>
      <c r="AO36" s="342">
        <v>4574</v>
      </c>
      <c r="AP36" s="342">
        <v>725</v>
      </c>
      <c r="AQ36" s="343">
        <v>3463</v>
      </c>
      <c r="AR36" s="344">
        <v>-79.099999999999994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525</v>
      </c>
      <c r="AL37" s="1225"/>
      <c r="AM37" s="1225"/>
      <c r="AN37" s="1226"/>
      <c r="AO37" s="342" t="s">
        <v>506</v>
      </c>
      <c r="AP37" s="342" t="s">
        <v>506</v>
      </c>
      <c r="AQ37" s="343">
        <v>751</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526</v>
      </c>
      <c r="AL38" s="1228"/>
      <c r="AM38" s="1228"/>
      <c r="AN38" s="1229"/>
      <c r="AO38" s="345" t="s">
        <v>506</v>
      </c>
      <c r="AP38" s="345" t="s">
        <v>506</v>
      </c>
      <c r="AQ38" s="346">
        <v>11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527</v>
      </c>
      <c r="AL39" s="1228"/>
      <c r="AM39" s="1228"/>
      <c r="AN39" s="1229"/>
      <c r="AO39" s="342" t="s">
        <v>506</v>
      </c>
      <c r="AP39" s="342" t="s">
        <v>506</v>
      </c>
      <c r="AQ39" s="343">
        <v>-2100</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528</v>
      </c>
      <c r="AL40" s="1225"/>
      <c r="AM40" s="1225"/>
      <c r="AN40" s="1226"/>
      <c r="AO40" s="342">
        <v>-275290</v>
      </c>
      <c r="AP40" s="342">
        <v>-43607</v>
      </c>
      <c r="AQ40" s="343">
        <v>-67233</v>
      </c>
      <c r="AR40" s="344">
        <v>-35.1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294</v>
      </c>
      <c r="AL41" s="1231"/>
      <c r="AM41" s="1231"/>
      <c r="AN41" s="1232"/>
      <c r="AO41" s="342">
        <v>62580</v>
      </c>
      <c r="AP41" s="342">
        <v>9913</v>
      </c>
      <c r="AQ41" s="343">
        <v>24874</v>
      </c>
      <c r="AR41" s="344">
        <v>-60.1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497</v>
      </c>
      <c r="AN49" s="1221" t="s">
        <v>532</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171737</v>
      </c>
      <c r="AN51" s="364">
        <v>26336</v>
      </c>
      <c r="AO51" s="365">
        <v>3.7</v>
      </c>
      <c r="AP51" s="366">
        <v>128485</v>
      </c>
      <c r="AQ51" s="367">
        <v>8.6999999999999993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104504</v>
      </c>
      <c r="AN52" s="372">
        <v>16026</v>
      </c>
      <c r="AO52" s="373">
        <v>92.7</v>
      </c>
      <c r="AP52" s="374">
        <v>62765</v>
      </c>
      <c r="AQ52" s="375">
        <v>9.9</v>
      </c>
      <c r="AR52" s="376">
        <v>82.8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455864</v>
      </c>
      <c r="AN53" s="364">
        <v>70797</v>
      </c>
      <c r="AO53" s="365">
        <v>168.8</v>
      </c>
      <c r="AP53" s="366">
        <v>128611</v>
      </c>
      <c r="AQ53" s="367">
        <v>0.1</v>
      </c>
      <c r="AR53" s="368">
        <v>168.7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264265</v>
      </c>
      <c r="AN54" s="372">
        <v>41041</v>
      </c>
      <c r="AO54" s="373">
        <v>156.1</v>
      </c>
      <c r="AP54" s="374">
        <v>61552</v>
      </c>
      <c r="AQ54" s="375">
        <v>-1.9</v>
      </c>
      <c r="AR54" s="376">
        <v>158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1557071</v>
      </c>
      <c r="AN55" s="364">
        <v>241145</v>
      </c>
      <c r="AO55" s="365">
        <v>240.6</v>
      </c>
      <c r="AP55" s="366">
        <v>138651</v>
      </c>
      <c r="AQ55" s="367">
        <v>7.8</v>
      </c>
      <c r="AR55" s="368">
        <v>232.8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1334291</v>
      </c>
      <c r="AN56" s="372">
        <v>206643</v>
      </c>
      <c r="AO56" s="373">
        <v>403.5</v>
      </c>
      <c r="AP56" s="374">
        <v>71211</v>
      </c>
      <c r="AQ56" s="375">
        <v>15.7</v>
      </c>
      <c r="AR56" s="376">
        <v>387.8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1474259</v>
      </c>
      <c r="AN57" s="364">
        <v>230281</v>
      </c>
      <c r="AO57" s="365">
        <v>-4.5</v>
      </c>
      <c r="AP57" s="366">
        <v>122882</v>
      </c>
      <c r="AQ57" s="367">
        <v>-11.4</v>
      </c>
      <c r="AR57" s="368">
        <v>6.9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1003382</v>
      </c>
      <c r="AN58" s="372">
        <v>156729</v>
      </c>
      <c r="AO58" s="373">
        <v>-24.2</v>
      </c>
      <c r="AP58" s="374">
        <v>65785</v>
      </c>
      <c r="AQ58" s="375">
        <v>-7.6</v>
      </c>
      <c r="AR58" s="376">
        <v>-16.600000000000001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332097</v>
      </c>
      <c r="AN59" s="364">
        <v>52605</v>
      </c>
      <c r="AO59" s="365">
        <v>-77.2</v>
      </c>
      <c r="AP59" s="366">
        <v>114790</v>
      </c>
      <c r="AQ59" s="367">
        <v>-6.6</v>
      </c>
      <c r="AR59" s="368">
        <v>-70.599999999999994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67361</v>
      </c>
      <c r="AN60" s="372">
        <v>10670</v>
      </c>
      <c r="AO60" s="373">
        <v>-93.2</v>
      </c>
      <c r="AP60" s="374">
        <v>55601</v>
      </c>
      <c r="AQ60" s="375">
        <v>-15.5</v>
      </c>
      <c r="AR60" s="376">
        <v>-77.7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798206</v>
      </c>
      <c r="AN61" s="379">
        <v>124233</v>
      </c>
      <c r="AO61" s="380">
        <v>66.3</v>
      </c>
      <c r="AP61" s="381">
        <v>126684</v>
      </c>
      <c r="AQ61" s="382">
        <v>-0.3</v>
      </c>
      <c r="AR61" s="368">
        <v>66.599999999999994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554761</v>
      </c>
      <c r="AN62" s="372">
        <v>86222</v>
      </c>
      <c r="AO62" s="373">
        <v>107</v>
      </c>
      <c r="AP62" s="374">
        <v>63383</v>
      </c>
      <c r="AQ62" s="375">
        <v>0.1</v>
      </c>
      <c r="AR62" s="376">
        <v>106.9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0jD0urdq3ei+4H0DqHCYQJRgmdqxC7mHd9vDffdTRYxLRpF1y1BxxwFFc2ZVXQesYmI/zngkbPBRh24EXjy0g==" saltValue="ST8pavjWnFo0r1RQj6Nm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BI103" sqref="BI10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DtEjH1FT+0NjGKtA66fq7pz6+qT3pVgFYuPsc1VV9kzDaKGK0YWFkv4un1XpfwuacgqfNeroQZXzCvOgYePcA==" saltValue="L95WNkfS4nnr4wAernmm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Y116" sqref="AY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hrS1HB0tgL9Lx+jhfj8a9zaCEDbjWqLyRDejctoeVIk7RiHn5pLtGffy2YU3F9feQHYolyolkwu/IY1O4u19Q==" saltValue="QztbAPYaBa69kynxCLr4G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60" zoomScaleNormal="6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3" t="s">
        <v>3</v>
      </c>
      <c r="D47" s="1233"/>
      <c r="E47" s="1234"/>
      <c r="F47" s="11">
        <v>99.4</v>
      </c>
      <c r="G47" s="12">
        <v>102.19</v>
      </c>
      <c r="H47" s="12">
        <v>109.65</v>
      </c>
      <c r="I47" s="12">
        <v>108.91</v>
      </c>
      <c r="J47" s="13">
        <v>114.23</v>
      </c>
    </row>
    <row r="48" spans="2:10" ht="57.75" customHeight="1" x14ac:dyDescent="0.15">
      <c r="B48" s="14"/>
      <c r="C48" s="1235" t="s">
        <v>4</v>
      </c>
      <c r="D48" s="1235"/>
      <c r="E48" s="1236"/>
      <c r="F48" s="15">
        <v>8.5399999999999991</v>
      </c>
      <c r="G48" s="16">
        <v>7.64</v>
      </c>
      <c r="H48" s="16">
        <v>4.4800000000000004</v>
      </c>
      <c r="I48" s="16">
        <v>6.22</v>
      </c>
      <c r="J48" s="17">
        <v>4.76</v>
      </c>
    </row>
    <row r="49" spans="2:10" ht="57.75" customHeight="1" thickBot="1" x14ac:dyDescent="0.2">
      <c r="B49" s="18"/>
      <c r="C49" s="1237" t="s">
        <v>5</v>
      </c>
      <c r="D49" s="1237"/>
      <c r="E49" s="1238"/>
      <c r="F49" s="19" t="s">
        <v>553</v>
      </c>
      <c r="G49" s="20">
        <v>2.88</v>
      </c>
      <c r="H49" s="20" t="s">
        <v>554</v>
      </c>
      <c r="I49" s="20">
        <v>0.31</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JN6zcuCzBgPyxq82OJo9JJhx3U8A4xMxjQ1PoWPXENJFM5Ew9B3fUMG4PyQF8R8P3JcZpX+sTVkf5Vl1EasBQ==" saltValue="gj+kdACmdxnRl4T63Hcx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2020-03-09T01:20:32Z</cp:lastPrinted>
  <dcterms:created xsi:type="dcterms:W3CDTF">2020-02-10T04:29:27Z</dcterms:created>
  <dcterms:modified xsi:type="dcterms:W3CDTF">2020-09-29T04:44:25Z</dcterms:modified>
  <cp:category/>
</cp:coreProperties>
</file>